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交通戦略室\■■物価高騰補助金\003_要綱・様式策定\元データ\様式\"/>
    </mc:Choice>
  </mc:AlternateContent>
  <xr:revisionPtr revIDLastSave="0" documentId="13_ncr:1_{D3CCCB01-779E-4867-AFD0-C67E3D6279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計画" sheetId="7" r:id="rId1"/>
    <sheet name="公表リスト(別表１；バス)" sheetId="6" state="hidden" r:id="rId2"/>
  </sheets>
  <definedNames>
    <definedName name="_xlnm.Print_Area" localSheetId="0">事業計画!$A$1:$K$74</definedName>
    <definedName name="TOYOTIRE㈱">'公表リスト(別表１；バス)'!$I$9:$K$9</definedName>
    <definedName name="メーカー">'公表リスト(別表１；バス)'!$H$6:$H$10</definedName>
    <definedName name="横浜ゴム㈱">'公表リスト(別表１；バス)'!$I$8:$M$8</definedName>
    <definedName name="㈱ブリヂストン">'公表リスト(別表１；バス)'!$I$6:$K$6</definedName>
    <definedName name="住友ゴム工業㈱">'公表リスト(別表１；バス)'!$I$7:$O$7</definedName>
    <definedName name="日本ミシュランタイヤ㈱">'公表リスト(別表１；バス)'!$I$10:$J$10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7" l="1"/>
  <c r="H29" i="7"/>
  <c r="H28" i="7"/>
  <c r="H26" i="7"/>
  <c r="I26" i="7" s="1"/>
  <c r="H27" i="7"/>
  <c r="F14" i="7" l="1"/>
  <c r="P30" i="7" l="1"/>
  <c r="N30" i="7"/>
  <c r="M30" i="7"/>
  <c r="I30" i="7"/>
  <c r="G30" i="7"/>
  <c r="I29" i="7"/>
  <c r="P29" i="7" l="1"/>
  <c r="N29" i="7"/>
  <c r="M29" i="7"/>
  <c r="G29" i="7"/>
  <c r="P28" i="7"/>
  <c r="N28" i="7"/>
  <c r="M28" i="7"/>
  <c r="G28" i="7"/>
  <c r="P27" i="7"/>
  <c r="N27" i="7"/>
  <c r="M27" i="7"/>
  <c r="G27" i="7"/>
  <c r="P26" i="7"/>
  <c r="N26" i="7"/>
  <c r="M26" i="7"/>
  <c r="P25" i="7"/>
  <c r="N25" i="7"/>
  <c r="M25" i="7"/>
  <c r="G25" i="7"/>
  <c r="P24" i="7"/>
  <c r="N24" i="7"/>
  <c r="M24" i="7"/>
  <c r="G24" i="7"/>
  <c r="P23" i="7"/>
  <c r="N23" i="7"/>
  <c r="M23" i="7"/>
  <c r="G23" i="7"/>
  <c r="G14" i="7" l="1"/>
  <c r="I27" i="7"/>
  <c r="I28" i="7"/>
  <c r="Q23" i="7"/>
  <c r="I24" i="7"/>
  <c r="I23" i="7"/>
  <c r="I25" i="7"/>
  <c r="I14" i="7" l="1"/>
</calcChain>
</file>

<file path=xl/sharedStrings.xml><?xml version="1.0" encoding="utf-8"?>
<sst xmlns="http://schemas.openxmlformats.org/spreadsheetml/2006/main" count="220" uniqueCount="197">
  <si>
    <t>補助対象</t>
    <rPh sb="0" eb="4">
      <t>ホジョタイショウ</t>
    </rPh>
    <phoneticPr fontId="4"/>
  </si>
  <si>
    <t>No.</t>
    <phoneticPr fontId="4"/>
  </si>
  <si>
    <t>車番連結</t>
    <rPh sb="0" eb="4">
      <t>シャバンレンケツ</t>
    </rPh>
    <phoneticPr fontId="4"/>
  </si>
  <si>
    <t>購入本数</t>
    <rPh sb="0" eb="4">
      <t>コウニュウホンスウ</t>
    </rPh>
    <phoneticPr fontId="4"/>
  </si>
  <si>
    <t>例①</t>
    <rPh sb="0" eb="1">
      <t>レイ</t>
    </rPh>
    <phoneticPr fontId="4"/>
  </si>
  <si>
    <t>例②</t>
    <rPh sb="0" eb="1">
      <t>レイ</t>
    </rPh>
    <phoneticPr fontId="4"/>
  </si>
  <si>
    <t>例③</t>
    <rPh sb="0" eb="1">
      <t>レイ</t>
    </rPh>
    <phoneticPr fontId="4"/>
  </si>
  <si>
    <t>左表からの数式あり</t>
    <rPh sb="0" eb="1">
      <t>ヒダリ</t>
    </rPh>
    <rPh sb="1" eb="2">
      <t>ヒョウ</t>
    </rPh>
    <rPh sb="5" eb="7">
      <t>スウシキ</t>
    </rPh>
    <phoneticPr fontId="4"/>
  </si>
  <si>
    <t>タイヤ見積・購入予定</t>
    <rPh sb="3" eb="5">
      <t>ミツモリ</t>
    </rPh>
    <rPh sb="6" eb="8">
      <t>コウニュウ</t>
    </rPh>
    <rPh sb="8" eb="10">
      <t>ヨテイ</t>
    </rPh>
    <phoneticPr fontId="4"/>
  </si>
  <si>
    <t>⑤本数</t>
    <rPh sb="1" eb="3">
      <t>ホンスウ</t>
    </rPh>
    <phoneticPr fontId="4"/>
  </si>
  <si>
    <t>【入力の注意点】</t>
    <rPh sb="1" eb="3">
      <t>ニュウリョク</t>
    </rPh>
    <rPh sb="4" eb="8">
      <t>チュウイテン)</t>
    </rPh>
    <phoneticPr fontId="4"/>
  </si>
  <si>
    <t>・⑤「本数」は、数字・半角にて入力ください。</t>
    <rPh sb="3" eb="5">
      <t>ホンスウ</t>
    </rPh>
    <rPh sb="8" eb="10">
      <t>スウジ</t>
    </rPh>
    <rPh sb="11" eb="13">
      <t>ハンカク</t>
    </rPh>
    <rPh sb="15" eb="17">
      <t>ニュウリョク</t>
    </rPh>
    <phoneticPr fontId="4"/>
  </si>
  <si>
    <t>補助申請合計</t>
    <rPh sb="0" eb="2">
      <t>ホジョ</t>
    </rPh>
    <rPh sb="2" eb="4">
      <t>シンセイ</t>
    </rPh>
    <rPh sb="4" eb="6">
      <t>ゴウケイ</t>
    </rPh>
    <phoneticPr fontId="4"/>
  </si>
  <si>
    <t>備考</t>
    <rPh sb="0" eb="2">
      <t>ビコウ</t>
    </rPh>
    <phoneticPr fontId="4"/>
  </si>
  <si>
    <t>※上記以外のタイヤ商品については問合せください。</t>
    <rPh sb="1" eb="3">
      <t>ジョウキ</t>
    </rPh>
    <rPh sb="3" eb="5">
      <t>イガイ</t>
    </rPh>
    <rPh sb="9" eb="11">
      <t>ショウヒン</t>
    </rPh>
    <rPh sb="16" eb="18">
      <t>トイアワ</t>
    </rPh>
    <phoneticPr fontId="4"/>
  </si>
  <si>
    <t>※上記以外のタイヤ商品については問い合わせください。</t>
    <rPh sb="1" eb="5">
      <t>ジョウキイガイ</t>
    </rPh>
    <rPh sb="9" eb="11">
      <t>ショウヒン</t>
    </rPh>
    <rPh sb="16" eb="17">
      <t>ト</t>
    </rPh>
    <rPh sb="18" eb="19">
      <t>ア</t>
    </rPh>
    <phoneticPr fontId="4"/>
  </si>
  <si>
    <t>XDW ICE GRIP GREEN</t>
    <phoneticPr fontId="4"/>
  </si>
  <si>
    <t>GREEN TIRE</t>
    <phoneticPr fontId="4"/>
  </si>
  <si>
    <t>XZN+ MIX ENERGY</t>
    <phoneticPr fontId="4"/>
  </si>
  <si>
    <t>XJE4 MIX ENERGY</t>
    <phoneticPr fontId="4"/>
  </si>
  <si>
    <t>X ONE LINE ENERGY D</t>
    <phoneticPr fontId="4"/>
  </si>
  <si>
    <t>X LINE ENERGY　Z</t>
    <phoneticPr fontId="4"/>
  </si>
  <si>
    <t>X LINE ENERGY</t>
    <phoneticPr fontId="4"/>
  </si>
  <si>
    <t>ENERGY TIRE</t>
    <phoneticPr fontId="4"/>
  </si>
  <si>
    <t>日本ミシュランタイヤ（株）</t>
    <rPh sb="0" eb="2">
      <t>ニホン</t>
    </rPh>
    <rPh sb="10" eb="13">
      <t>カブ</t>
    </rPh>
    <phoneticPr fontId="4"/>
  </si>
  <si>
    <t>M929（Premium)</t>
    <phoneticPr fontId="4"/>
  </si>
  <si>
    <t>M920</t>
    <phoneticPr fontId="4"/>
  </si>
  <si>
    <t>M646</t>
    <phoneticPr fontId="4"/>
  </si>
  <si>
    <t>M637</t>
    <phoneticPr fontId="4"/>
  </si>
  <si>
    <t>M620</t>
    <phoneticPr fontId="4"/>
  </si>
  <si>
    <t>M317</t>
    <phoneticPr fontId="4"/>
  </si>
  <si>
    <t>-</t>
    <phoneticPr fontId="4"/>
  </si>
  <si>
    <t>M966</t>
    <phoneticPr fontId="4"/>
  </si>
  <si>
    <t>M676</t>
    <phoneticPr fontId="4"/>
  </si>
  <si>
    <t>M638</t>
    <phoneticPr fontId="4"/>
  </si>
  <si>
    <t>M176</t>
    <phoneticPr fontId="4"/>
  </si>
  <si>
    <t>M166</t>
    <phoneticPr fontId="4"/>
  </si>
  <si>
    <t>M134E</t>
    <phoneticPr fontId="4"/>
  </si>
  <si>
    <t>NANOENERGY</t>
    <phoneticPr fontId="4"/>
  </si>
  <si>
    <t>M935</t>
    <phoneticPr fontId="4"/>
  </si>
  <si>
    <t>M934</t>
    <phoneticPr fontId="4"/>
  </si>
  <si>
    <t>M634</t>
    <phoneticPr fontId="4"/>
  </si>
  <si>
    <t>DELVEX</t>
    <phoneticPr fontId="4"/>
  </si>
  <si>
    <t>TOYO TIRE（株）</t>
    <rPh sb="9" eb="12">
      <t>カブ</t>
    </rPh>
    <phoneticPr fontId="4"/>
  </si>
  <si>
    <t>ZEN</t>
    <phoneticPr fontId="4"/>
  </si>
  <si>
    <t xml:space="preserve">PRO FORCE </t>
    <phoneticPr fontId="4"/>
  </si>
  <si>
    <t>ice GUARD</t>
    <phoneticPr fontId="4"/>
  </si>
  <si>
    <t>BluEarth</t>
    <phoneticPr fontId="4"/>
  </si>
  <si>
    <t>横浜ゴム（株）</t>
    <rPh sb="0" eb="2">
      <t>ヨコハマ</t>
    </rPh>
    <rPh sb="4" eb="7">
      <t>カブ</t>
    </rPh>
    <phoneticPr fontId="4"/>
  </si>
  <si>
    <t>SP650A</t>
    <phoneticPr fontId="4"/>
  </si>
  <si>
    <t>SP430/SP433</t>
    <phoneticPr fontId="4"/>
  </si>
  <si>
    <t>SP350/SP353</t>
  </si>
  <si>
    <t>SV01</t>
  </si>
  <si>
    <t>LT03/LT03M</t>
    <phoneticPr fontId="4"/>
  </si>
  <si>
    <t>SP088</t>
  </si>
  <si>
    <t>SP068</t>
  </si>
  <si>
    <t>SP680</t>
  </si>
  <si>
    <t>SP122</t>
  </si>
  <si>
    <t>SP081</t>
  </si>
  <si>
    <t>SP062</t>
  </si>
  <si>
    <t>SP001</t>
    <phoneticPr fontId="4"/>
  </si>
  <si>
    <t>VAN01</t>
  </si>
  <si>
    <t>SPLT50/SPLT50M</t>
    <phoneticPr fontId="4"/>
  </si>
  <si>
    <t>SP688Ace</t>
  </si>
  <si>
    <t>SP138</t>
  </si>
  <si>
    <t>SP650A</t>
  </si>
  <si>
    <t>SP628</t>
  </si>
  <si>
    <t>住友ゴム工業（株）</t>
    <rPh sb="0" eb="2">
      <t>スミトモ</t>
    </rPh>
    <rPh sb="4" eb="6">
      <t>コウギョウ</t>
    </rPh>
    <rPh sb="6" eb="9">
      <t>カブ</t>
    </rPh>
    <phoneticPr fontId="4"/>
  </si>
  <si>
    <t>W905/W900S</t>
    <phoneticPr fontId="4"/>
  </si>
  <si>
    <t>W900</t>
    <phoneticPr fontId="4"/>
  </si>
  <si>
    <t>R207</t>
    <phoneticPr fontId="4"/>
  </si>
  <si>
    <t>M888</t>
    <phoneticPr fontId="4"/>
  </si>
  <si>
    <t>M804</t>
    <phoneticPr fontId="4"/>
  </si>
  <si>
    <t>G640</t>
    <phoneticPr fontId="4"/>
  </si>
  <si>
    <t>G623</t>
    <phoneticPr fontId="4"/>
  </si>
  <si>
    <t>W999</t>
    <phoneticPr fontId="4"/>
  </si>
  <si>
    <t>W910</t>
    <phoneticPr fontId="4"/>
  </si>
  <si>
    <t>W911Ⅱ</t>
    <phoneticPr fontId="4"/>
  </si>
  <si>
    <t>W906</t>
    <phoneticPr fontId="4"/>
  </si>
  <si>
    <t>W901</t>
    <phoneticPr fontId="4"/>
  </si>
  <si>
    <t>R710</t>
    <phoneticPr fontId="4"/>
  </si>
  <si>
    <t>R241</t>
    <phoneticPr fontId="4"/>
  </si>
  <si>
    <t>R214</t>
    <phoneticPr fontId="4"/>
  </si>
  <si>
    <t>M812</t>
    <phoneticPr fontId="4"/>
  </si>
  <si>
    <t>M801Ⅱ</t>
    <phoneticPr fontId="4"/>
  </si>
  <si>
    <t>ECOPIA</t>
    <phoneticPr fontId="4"/>
  </si>
  <si>
    <t>W979</t>
    <phoneticPr fontId="4"/>
  </si>
  <si>
    <t>BLIZZAK</t>
    <phoneticPr fontId="4"/>
  </si>
  <si>
    <t>（株）ブリヂストン</t>
    <rPh sb="0" eb="3">
      <t>カブ</t>
    </rPh>
    <phoneticPr fontId="4"/>
  </si>
  <si>
    <t>路線バス</t>
    <rPh sb="0" eb="2">
      <t>ロセン</t>
    </rPh>
    <phoneticPr fontId="4"/>
  </si>
  <si>
    <t>商品名</t>
    <rPh sb="0" eb="3">
      <t>ショウヒンメイ</t>
    </rPh>
    <phoneticPr fontId="4"/>
  </si>
  <si>
    <t>ブランド名</t>
    <rPh sb="4" eb="5">
      <t>メイ</t>
    </rPh>
    <phoneticPr fontId="4"/>
  </si>
  <si>
    <t>メーカー名</t>
    <rPh sb="4" eb="5">
      <t>メイ</t>
    </rPh>
    <phoneticPr fontId="4"/>
  </si>
  <si>
    <t>対象事業</t>
    <rPh sb="0" eb="2">
      <t>タイショウ</t>
    </rPh>
    <rPh sb="2" eb="4">
      <t>ジギョウ</t>
    </rPh>
    <phoneticPr fontId="4"/>
  </si>
  <si>
    <t>※タイヤメーカーにより「低燃費性能」または「ロングライフ性能」を有するとして選定されたタイヤ</t>
    <rPh sb="12" eb="17">
      <t>テイネンピセイノウ</t>
    </rPh>
    <rPh sb="28" eb="30">
      <t>セイノウ</t>
    </rPh>
    <rPh sb="32" eb="33">
      <t>ユウ</t>
    </rPh>
    <rPh sb="38" eb="40">
      <t>センテイ</t>
    </rPh>
    <phoneticPr fontId="4"/>
  </si>
  <si>
    <t>「大阪府路線バス・タクシー事業者タイヤ購入補助金」　対象タイヤ一覧</t>
    <rPh sb="1" eb="4">
      <t>オオサカフ</t>
    </rPh>
    <rPh sb="4" eb="6">
      <t>ロセン</t>
    </rPh>
    <rPh sb="13" eb="16">
      <t>ジギョウシャ</t>
    </rPh>
    <rPh sb="19" eb="21">
      <t>コウニュウ</t>
    </rPh>
    <rPh sb="21" eb="24">
      <t>ホジョキン</t>
    </rPh>
    <rPh sb="26" eb="28">
      <t>タイショウ</t>
    </rPh>
    <rPh sb="31" eb="33">
      <t>イチラン</t>
    </rPh>
    <phoneticPr fontId="4"/>
  </si>
  <si>
    <t>（別表１；路線バス用）</t>
    <rPh sb="1" eb="3">
      <t>ベッピョウ</t>
    </rPh>
    <rPh sb="5" eb="7">
      <t>ロセン</t>
    </rPh>
    <rPh sb="9" eb="10">
      <t>ヨウ</t>
    </rPh>
    <phoneticPr fontId="4"/>
  </si>
  <si>
    <t>ECORUT</t>
    <phoneticPr fontId="4"/>
  </si>
  <si>
    <t>ENASAVE</t>
    <phoneticPr fontId="4"/>
  </si>
  <si>
    <t>DECTES</t>
    <phoneticPr fontId="4"/>
  </si>
  <si>
    <t>DECTES/ECORUT</t>
    <phoneticPr fontId="4"/>
  </si>
  <si>
    <t>WINTER MAXX</t>
    <phoneticPr fontId="4"/>
  </si>
  <si>
    <t>㈱ブリヂストン</t>
    <phoneticPr fontId="4"/>
  </si>
  <si>
    <t>住友ゴム工業㈱</t>
    <phoneticPr fontId="4"/>
  </si>
  <si>
    <t>横浜ゴム㈱</t>
    <phoneticPr fontId="4"/>
  </si>
  <si>
    <t>日本ミシュランタイヤ㈱</t>
    <phoneticPr fontId="4"/>
  </si>
  <si>
    <t>TOYOTIRE㈱</t>
    <phoneticPr fontId="4"/>
  </si>
  <si>
    <t>ECORUT</t>
  </si>
  <si>
    <t>SP128</t>
  </si>
  <si>
    <t>ENASAVE</t>
  </si>
  <si>
    <t>DECTES</t>
  </si>
  <si>
    <t>DECTES/ECORUT</t>
  </si>
  <si>
    <t>WINTER MAXX</t>
  </si>
  <si>
    <t>③型式</t>
    <phoneticPr fontId="4"/>
  </si>
  <si>
    <t>ice GUARD</t>
  </si>
  <si>
    <t>IG91</t>
  </si>
  <si>
    <t>R221Ⅱ</t>
    <phoneticPr fontId="4"/>
  </si>
  <si>
    <t>12R22.5 16PRに限る</t>
    <phoneticPr fontId="4"/>
  </si>
  <si>
    <t>S357</t>
    <phoneticPr fontId="4"/>
  </si>
  <si>
    <t>M937</t>
    <phoneticPr fontId="4"/>
  </si>
  <si>
    <t>FALKEN</t>
    <phoneticPr fontId="4"/>
  </si>
  <si>
    <t>SI-057w</t>
    <phoneticPr fontId="4"/>
  </si>
  <si>
    <t>SPLT22</t>
    <phoneticPr fontId="4"/>
  </si>
  <si>
    <t>・水色セルには、数式を設定しています。オレンジ色セルに必要情報を記入ください。</t>
    <rPh sb="1" eb="3">
      <t>ミズイロ</t>
    </rPh>
    <rPh sb="8" eb="10">
      <t>スウシキ</t>
    </rPh>
    <rPh sb="11" eb="13">
      <t>セッテイ</t>
    </rPh>
    <rPh sb="23" eb="24">
      <t>イロ</t>
    </rPh>
    <rPh sb="27" eb="29">
      <t>ヒツヨウ</t>
    </rPh>
    <rPh sb="29" eb="31">
      <t>ジョウホウ</t>
    </rPh>
    <rPh sb="32" eb="34">
      <t>キニュウ</t>
    </rPh>
    <phoneticPr fontId="4"/>
  </si>
  <si>
    <t>本</t>
    <rPh sb="0" eb="1">
      <t>ホン</t>
    </rPh>
    <phoneticPr fontId="4"/>
  </si>
  <si>
    <t>①メーカー</t>
    <phoneticPr fontId="4"/>
  </si>
  <si>
    <t>②ブランド</t>
    <phoneticPr fontId="4"/>
  </si>
  <si>
    <t>※タイヤを装着する各車両について、別様式により、『自動車検査証』を添えて申請ください。</t>
    <rPh sb="5" eb="7">
      <t>ソウチャク</t>
    </rPh>
    <rPh sb="17" eb="20">
      <t>ベツヨウシキ</t>
    </rPh>
    <phoneticPr fontId="4"/>
  </si>
  <si>
    <t>※対象タイヤ数に応じて、適宜、行追加ください。</t>
    <rPh sb="1" eb="3">
      <t>タイショウ</t>
    </rPh>
    <rPh sb="6" eb="7">
      <t>スウ</t>
    </rPh>
    <rPh sb="8" eb="9">
      <t>オウ</t>
    </rPh>
    <rPh sb="12" eb="14">
      <t>テキギ</t>
    </rPh>
    <rPh sb="15" eb="18">
      <t>ギョウツイカ</t>
    </rPh>
    <phoneticPr fontId="4"/>
  </si>
  <si>
    <t>【注意点】</t>
    <rPh sb="0" eb="5">
      <t>(チュウイテン)</t>
    </rPh>
    <phoneticPr fontId="4"/>
  </si>
  <si>
    <t>④単価
（税抜）</t>
    <rPh sb="1" eb="3">
      <t>タンカ</t>
    </rPh>
    <rPh sb="5" eb="7">
      <t>ゼイヌキ</t>
    </rPh>
    <phoneticPr fontId="4"/>
  </si>
  <si>
    <t>⑥金額
（税抜）</t>
    <rPh sb="1" eb="3">
      <t>キンガク</t>
    </rPh>
    <rPh sb="5" eb="7">
      <t>ゼイヌキ</t>
    </rPh>
    <phoneticPr fontId="4"/>
  </si>
  <si>
    <t>⑧金額
（税抜）</t>
    <rPh sb="1" eb="3">
      <t>キンガク</t>
    </rPh>
    <rPh sb="5" eb="7">
      <t>ゼイヌキ</t>
    </rPh>
    <phoneticPr fontId="4"/>
  </si>
  <si>
    <t>　（ただし、交付申請の審査結果の通知による）</t>
    <rPh sb="6" eb="10">
      <t>コウフシンセイ</t>
    </rPh>
    <rPh sb="11" eb="13">
      <t>シンサ</t>
    </rPh>
    <rPh sb="13" eb="15">
      <t>ケッカ</t>
    </rPh>
    <rPh sb="16" eb="18">
      <t>ツウチ</t>
    </rPh>
    <phoneticPr fontId="4"/>
  </si>
  <si>
    <t>※１</t>
    <phoneticPr fontId="4"/>
  </si>
  <si>
    <r>
      <t xml:space="preserve">⑦単価
（税抜）
</t>
    </r>
    <r>
      <rPr>
        <sz val="11"/>
        <color rgb="FFFF0000"/>
        <rFont val="ＭＳ ゴシック"/>
        <family val="3"/>
        <charset val="128"/>
      </rPr>
      <t>※100円未満切り捨て</t>
    </r>
    <rPh sb="1" eb="3">
      <t>タンカ</t>
    </rPh>
    <rPh sb="5" eb="7">
      <t>ゼイヌキ</t>
    </rPh>
    <rPh sb="13" eb="14">
      <t>エン</t>
    </rPh>
    <rPh sb="14" eb="16">
      <t>ミマン</t>
    </rPh>
    <rPh sb="16" eb="17">
      <t>キ</t>
    </rPh>
    <rPh sb="18" eb="19">
      <t>ス</t>
    </rPh>
    <phoneticPr fontId="4"/>
  </si>
  <si>
    <r>
      <t>・④</t>
    </r>
    <r>
      <rPr>
        <sz val="14"/>
        <rFont val="ＭＳ ゴシック"/>
        <family val="3"/>
        <charset val="128"/>
      </rPr>
      <t>「単価」は</t>
    </r>
    <r>
      <rPr>
        <b/>
        <sz val="14"/>
        <color rgb="FFFF0000"/>
        <rFont val="ＭＳ ゴシック"/>
        <family val="3"/>
        <charset val="128"/>
      </rPr>
      <t>税抜</t>
    </r>
    <r>
      <rPr>
        <sz val="14"/>
        <color theme="1"/>
        <rFont val="ＭＳ ゴシック"/>
        <family val="3"/>
        <charset val="128"/>
      </rPr>
      <t>により、単位は円とし、数字・半角にて記入ください。</t>
    </r>
    <rPh sb="3" eb="5">
      <t>タンカ</t>
    </rPh>
    <rPh sb="7" eb="9">
      <t>ゼイヌキ</t>
    </rPh>
    <rPh sb="13" eb="15">
      <t>タンイ</t>
    </rPh>
    <rPh sb="16" eb="17">
      <t>エン</t>
    </rPh>
    <rPh sb="20" eb="22">
      <t>スウジ</t>
    </rPh>
    <rPh sb="23" eb="25">
      <t>ハンカク</t>
    </rPh>
    <rPh sb="27" eb="29">
      <t>キニュウ</t>
    </rPh>
    <phoneticPr fontId="4"/>
  </si>
  <si>
    <r>
      <t>本数</t>
    </r>
    <r>
      <rPr>
        <sz val="11"/>
        <color theme="1"/>
        <rFont val="ＭＳ ゴシック"/>
        <family val="3"/>
        <charset val="128"/>
      </rPr>
      <t>（C）</t>
    </r>
    <rPh sb="0" eb="2">
      <t>ホンスウ</t>
    </rPh>
    <phoneticPr fontId="4"/>
  </si>
  <si>
    <t>金額（D）</t>
    <rPh sb="0" eb="2">
      <t>キンガク</t>
    </rPh>
    <phoneticPr fontId="4"/>
  </si>
  <si>
    <t>金額（E）</t>
    <rPh sb="0" eb="2">
      <t>キンガク</t>
    </rPh>
    <phoneticPr fontId="4"/>
  </si>
  <si>
    <t>※１事業計画書における「補助申請合計（E）」欄の金額が、実績報告時の請求上限額になります。</t>
    <rPh sb="2" eb="7">
      <t>ジギョウケイカクショ</t>
    </rPh>
    <rPh sb="12" eb="16">
      <t>ホジョシンセイ</t>
    </rPh>
    <rPh sb="16" eb="18">
      <t>ゴウケイ</t>
    </rPh>
    <rPh sb="22" eb="23">
      <t>ラン</t>
    </rPh>
    <rPh sb="24" eb="26">
      <t>キンガク</t>
    </rPh>
    <rPh sb="28" eb="33">
      <t>ジッセキホウコクジ</t>
    </rPh>
    <rPh sb="34" eb="38">
      <t>セイキュウジョウゲン</t>
    </rPh>
    <rPh sb="38" eb="39">
      <t>ガク</t>
    </rPh>
    <phoneticPr fontId="4"/>
  </si>
  <si>
    <t>R225</t>
    <phoneticPr fontId="4"/>
  </si>
  <si>
    <t>SP541</t>
    <phoneticPr fontId="4"/>
  </si>
  <si>
    <t>SP537</t>
    <phoneticPr fontId="4"/>
  </si>
  <si>
    <t>DNT-01</t>
    <phoneticPr fontId="4"/>
  </si>
  <si>
    <t>BluEarth</t>
  </si>
  <si>
    <t>LT152R</t>
  </si>
  <si>
    <t>IG91 for VAN</t>
  </si>
  <si>
    <t xml:space="preserve">PRO FORCE </t>
  </si>
  <si>
    <t>LT151R</t>
  </si>
  <si>
    <t>LT751R</t>
  </si>
  <si>
    <t>LT752R</t>
  </si>
  <si>
    <t>RY01</t>
  </si>
  <si>
    <t>TY285</t>
  </si>
  <si>
    <t>ZEN</t>
  </si>
  <si>
    <t>102ZE</t>
  </si>
  <si>
    <t>702ZE-i</t>
  </si>
  <si>
    <t>902ZE</t>
  </si>
  <si>
    <t>903ZW</t>
  </si>
  <si>
    <t>904W</t>
  </si>
  <si>
    <t>-</t>
  </si>
  <si>
    <t>MY777</t>
  </si>
  <si>
    <t>RY55</t>
  </si>
  <si>
    <t>TY287</t>
  </si>
  <si>
    <t>507U</t>
  </si>
  <si>
    <t>710R</t>
  </si>
  <si>
    <t>905W</t>
  </si>
  <si>
    <t>M919</t>
    <phoneticPr fontId="4"/>
  </si>
  <si>
    <t>・10Ｒ22.5 14PR 
・11/70R22.5 14PR
に限る
・上記サイズのRT含む</t>
    <rPh sb="33" eb="34">
      <t>カギ</t>
    </rPh>
    <rPh sb="37" eb="39">
      <t>ジョウキ</t>
    </rPh>
    <rPh sb="45" eb="46">
      <t>フク</t>
    </rPh>
    <phoneticPr fontId="4"/>
  </si>
  <si>
    <t>台</t>
    <rPh sb="0" eb="1">
      <t>ダイ</t>
    </rPh>
    <phoneticPr fontId="4"/>
  </si>
  <si>
    <t>補助申請対象車両台数　</t>
    <rPh sb="0" eb="2">
      <t>ホジョ</t>
    </rPh>
    <rPh sb="2" eb="4">
      <t>シンセイ</t>
    </rPh>
    <rPh sb="4" eb="6">
      <t>タイショウ</t>
    </rPh>
    <rPh sb="6" eb="8">
      <t>シャリョウ</t>
    </rPh>
    <rPh sb="8" eb="10">
      <t>ダイスウ</t>
    </rPh>
    <phoneticPr fontId="4"/>
  </si>
  <si>
    <t>補助申請可能タイヤ本数　</t>
    <rPh sb="0" eb="2">
      <t>ホジョ</t>
    </rPh>
    <rPh sb="2" eb="4">
      <t>シンセイ</t>
    </rPh>
    <rPh sb="4" eb="6">
      <t>カノウ</t>
    </rPh>
    <rPh sb="9" eb="11">
      <t>ホンスウ</t>
    </rPh>
    <phoneticPr fontId="4"/>
  </si>
  <si>
    <t>購入予定合計</t>
    <rPh sb="0" eb="2">
      <t>コウニュウ</t>
    </rPh>
    <rPh sb="2" eb="4">
      <t>ヨテイ</t>
    </rPh>
    <rPh sb="4" eb="6">
      <t>ゴウケイ</t>
    </rPh>
    <phoneticPr fontId="4"/>
  </si>
  <si>
    <t>対象車両及び対象タイヤ一覧表</t>
    <rPh sb="0" eb="2">
      <t>タイショウ</t>
    </rPh>
    <rPh sb="2" eb="4">
      <t>シャリョウ</t>
    </rPh>
    <rPh sb="4" eb="5">
      <t>オヨ</t>
    </rPh>
    <rPh sb="6" eb="8">
      <t>タイショウ</t>
    </rPh>
    <rPh sb="11" eb="14">
      <t>イチランヒョウ</t>
    </rPh>
    <phoneticPr fontId="6"/>
  </si>
  <si>
    <r>
      <t>事業者名　　　　</t>
    </r>
    <r>
      <rPr>
        <b/>
        <sz val="8"/>
        <color theme="1"/>
        <rFont val="ＭＳ ゴシック"/>
        <family val="3"/>
        <charset val="128"/>
      </rPr>
      <t>（個人タクシーの場合は「屋号」）</t>
    </r>
    <rPh sb="0" eb="3">
      <t>ジギョウシャ</t>
    </rPh>
    <rPh sb="3" eb="4">
      <t>メイ</t>
    </rPh>
    <phoneticPr fontId="4"/>
  </si>
  <si>
    <r>
      <t>代表者名　　　　　</t>
    </r>
    <r>
      <rPr>
        <b/>
        <sz val="8"/>
        <color theme="1"/>
        <rFont val="ＭＳ ゴシック"/>
        <family val="3"/>
        <charset val="128"/>
      </rPr>
      <t>（個人タクシーの場合事業主氏名）</t>
    </r>
    <rPh sb="0" eb="4">
      <t>ダイヒョウシャメイ</t>
    </rPh>
    <phoneticPr fontId="4"/>
  </si>
  <si>
    <t>様式第２号</t>
    <rPh sb="0" eb="2">
      <t>ヨウシキ</t>
    </rPh>
    <rPh sb="2" eb="3">
      <t>ダイ</t>
    </rPh>
    <rPh sb="4" eb="5">
      <t>ゴウ</t>
    </rPh>
    <phoneticPr fontId="6"/>
  </si>
  <si>
    <t>※電子申請の場合、エクセルにて添付提出ください。</t>
    <rPh sb="1" eb="3">
      <t>デンシ</t>
    </rPh>
    <rPh sb="3" eb="5">
      <t>シンセイ</t>
    </rPh>
    <rPh sb="6" eb="8">
      <t>バアイ</t>
    </rPh>
    <rPh sb="15" eb="17">
      <t>テンプ</t>
    </rPh>
    <rPh sb="17" eb="19">
      <t>テイシュツ</t>
    </rPh>
    <phoneticPr fontId="6"/>
  </si>
  <si>
    <t>・同一のタイヤであっても都度記入ください（空白、「同上」・「〃」・「々」等により略さないこと）。</t>
    <rPh sb="1" eb="3">
      <t>ドウイツ</t>
    </rPh>
    <rPh sb="12" eb="14">
      <t>ツド</t>
    </rPh>
    <rPh sb="14" eb="16">
      <t>キニュウ</t>
    </rPh>
    <rPh sb="21" eb="23">
      <t>クウハク</t>
    </rPh>
    <rPh sb="25" eb="27">
      <t>ドウジョウ</t>
    </rPh>
    <rPh sb="36" eb="37">
      <t>トウ</t>
    </rPh>
    <rPh sb="40" eb="41">
      <t>リャク</t>
    </rPh>
    <phoneticPr fontId="4"/>
  </si>
  <si>
    <t>・タイヤ１本につき、補助額は、見積単価に２分の１を乗じ100円未満が生じたときは端数切捨て</t>
    <rPh sb="5" eb="6">
      <t>ホン</t>
    </rPh>
    <rPh sb="10" eb="12">
      <t>ホジョ</t>
    </rPh>
    <rPh sb="12" eb="13">
      <t>ガク</t>
    </rPh>
    <rPh sb="15" eb="17">
      <t>ミツモリ</t>
    </rPh>
    <rPh sb="17" eb="19">
      <t>タンカ</t>
    </rPh>
    <rPh sb="21" eb="22">
      <t>ブン</t>
    </rPh>
    <rPh sb="25" eb="26">
      <t>ジョウ</t>
    </rPh>
    <rPh sb="30" eb="31">
      <t>エン</t>
    </rPh>
    <rPh sb="31" eb="33">
      <t>ミマン</t>
    </rPh>
    <rPh sb="34" eb="35">
      <t>ショウ</t>
    </rPh>
    <rPh sb="40" eb="44">
      <t>ハスウキリス</t>
    </rPh>
    <phoneticPr fontId="4"/>
  </si>
  <si>
    <t>　最大22,000円（タクシーは8,000円）（税抜）まで。</t>
    <phoneticPr fontId="4"/>
  </si>
  <si>
    <t>タイヤの用途</t>
    <rPh sb="4" eb="6">
      <t>ヨウト</t>
    </rPh>
    <phoneticPr fontId="4"/>
  </si>
  <si>
    <t>No.</t>
    <phoneticPr fontId="6"/>
  </si>
  <si>
    <t>自動車登録番号
又は車両番号（数字は半角）</t>
    <rPh sb="0" eb="3">
      <t>ジドウシャ</t>
    </rPh>
    <rPh sb="3" eb="5">
      <t>トウロク</t>
    </rPh>
    <rPh sb="5" eb="7">
      <t>バンゴウ</t>
    </rPh>
    <rPh sb="8" eb="9">
      <t>マタ</t>
    </rPh>
    <rPh sb="10" eb="14">
      <t>シャリョウバンゴウ</t>
    </rPh>
    <rPh sb="15" eb="17">
      <t>スウジ</t>
    </rPh>
    <rPh sb="18" eb="20">
      <t>ハンカク</t>
    </rPh>
    <phoneticPr fontId="6"/>
  </si>
  <si>
    <t>―</t>
    <phoneticPr fontId="6"/>
  </si>
  <si>
    <t>い</t>
    <phoneticPr fontId="6"/>
  </si>
  <si>
    <t>0123</t>
    <phoneticPr fontId="6"/>
  </si>
  <si>
    <t>（記載例）</t>
    <rPh sb="1" eb="4">
      <t>キサイレイ</t>
    </rPh>
    <phoneticPr fontId="6"/>
  </si>
  <si>
    <t>※車検証は以下リスト順にて提出ください。</t>
    <phoneticPr fontId="4"/>
  </si>
  <si>
    <t>※『自動車検査証』では「使用者」、「使用の本拠の位置」、「有効期間満了日（満了前）」が確認できること</t>
    <rPh sb="2" eb="5">
      <t>ジドウシャ</t>
    </rPh>
    <rPh sb="5" eb="8">
      <t>ケンサショウ</t>
    </rPh>
    <rPh sb="12" eb="15">
      <t>シヨウシャ</t>
    </rPh>
    <rPh sb="18" eb="20">
      <t>シヨウ</t>
    </rPh>
    <rPh sb="21" eb="23">
      <t>ホンキョ</t>
    </rPh>
    <rPh sb="24" eb="26">
      <t>イチ</t>
    </rPh>
    <rPh sb="29" eb="33">
      <t>ユウコウキカン</t>
    </rPh>
    <rPh sb="33" eb="35">
      <t>マンリョウ</t>
    </rPh>
    <rPh sb="35" eb="36">
      <t>ヒ</t>
    </rPh>
    <rPh sb="37" eb="40">
      <t>マンリョウマエ</t>
    </rPh>
    <rPh sb="43" eb="45">
      <t>カクニン</t>
    </rPh>
    <phoneticPr fontId="6"/>
  </si>
  <si>
    <t>以下対象車両について、『自動車検査証』又は『自動車検査証記録事項』を添えて申請します。</t>
    <rPh sb="0" eb="2">
      <t>イカ</t>
    </rPh>
    <rPh sb="2" eb="4">
      <t>タイショウ</t>
    </rPh>
    <rPh sb="4" eb="6">
      <t>シャリョウ</t>
    </rPh>
    <rPh sb="12" eb="15">
      <t>ジドウシャ</t>
    </rPh>
    <rPh sb="15" eb="18">
      <t>ケンサショウ</t>
    </rPh>
    <rPh sb="19" eb="20">
      <t>マタ</t>
    </rPh>
    <rPh sb="34" eb="35">
      <t>ソ</t>
    </rPh>
    <rPh sb="37" eb="39">
      <t>シンセイ</t>
    </rPh>
    <phoneticPr fontId="6"/>
  </si>
  <si>
    <t>○○㈱</t>
    <phoneticPr fontId="4"/>
  </si>
  <si>
    <t>○○</t>
    <phoneticPr fontId="4"/>
  </si>
  <si>
    <t>　補助対象の内訳として、以下のとおりのタイヤ、本数、金額にて提出します。</t>
    <rPh sb="1" eb="3">
      <t>ホジョ</t>
    </rPh>
    <rPh sb="3" eb="5">
      <t>タイショウ</t>
    </rPh>
    <rPh sb="6" eb="8">
      <t>ウチワケ</t>
    </rPh>
    <rPh sb="12" eb="14">
      <t>イカ</t>
    </rPh>
    <rPh sb="23" eb="25">
      <t>ホンスウ</t>
    </rPh>
    <rPh sb="26" eb="28">
      <t>キンガク</t>
    </rPh>
    <rPh sb="30" eb="32">
      <t>テイシュツ</t>
    </rPh>
    <phoneticPr fontId="4"/>
  </si>
  <si>
    <r>
      <t>・車両１台につき、補助対象となるのは、</t>
    </r>
    <r>
      <rPr>
        <u/>
        <sz val="14"/>
        <color theme="1"/>
        <rFont val="ＭＳ ゴシック"/>
        <family val="3"/>
        <charset val="128"/>
      </rPr>
      <t>当該車種のタイヤの総数（スペアタイヤを除く）</t>
    </r>
    <r>
      <rPr>
        <sz val="14"/>
        <color theme="1"/>
        <rFont val="ＭＳ ゴシック"/>
        <family val="3"/>
        <charset val="128"/>
      </rPr>
      <t>まで。</t>
    </r>
    <rPh sb="1" eb="3">
      <t>シャリョウ</t>
    </rPh>
    <rPh sb="4" eb="5">
      <t>ダイ</t>
    </rPh>
    <rPh sb="9" eb="13">
      <t>ホジョタイショウ</t>
    </rPh>
    <rPh sb="19" eb="21">
      <t>トウガイ</t>
    </rPh>
    <rPh sb="21" eb="23">
      <t>シャシュ</t>
    </rPh>
    <rPh sb="28" eb="30">
      <t>ソウスウ</t>
    </rPh>
    <rPh sb="38" eb="39">
      <t>ノゾ</t>
    </rPh>
    <phoneticPr fontId="4"/>
  </si>
  <si>
    <t>大阪５００</t>
    <rPh sb="0" eb="2">
      <t>オオサカ</t>
    </rPh>
    <phoneticPr fontId="6"/>
  </si>
  <si>
    <t>車種</t>
    <rPh sb="0" eb="2">
      <t>シャシュ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</si>
</sst>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円&quot;"/>
    <numFmt numFmtId="177" formatCode="&quot;車両１台あたり　&quot;General&quot; 本まで&quot;"/>
    <numFmt numFmtId="178" formatCode="#,##0_ 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2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2" applyFont="1" applyFill="1"/>
    <xf numFmtId="0" fontId="5" fillId="0" borderId="0" xfId="2" applyFont="1" applyFill="1"/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2" applyFont="1" applyFill="1" applyAlignment="1"/>
    <xf numFmtId="0" fontId="5" fillId="0" borderId="0" xfId="2" applyFont="1" applyBorder="1" applyAlignment="1"/>
    <xf numFmtId="0" fontId="2" fillId="0" borderId="0" xfId="0" applyFont="1" applyBorder="1">
      <alignment vertical="center"/>
    </xf>
    <xf numFmtId="0" fontId="2" fillId="2" borderId="0" xfId="0" applyFont="1" applyFill="1">
      <alignment vertical="center"/>
    </xf>
    <xf numFmtId="38" fontId="2" fillId="2" borderId="0" xfId="0" applyNumberFormat="1" applyFont="1" applyFill="1">
      <alignment vertical="center"/>
    </xf>
    <xf numFmtId="38" fontId="5" fillId="0" borderId="0" xfId="1" applyFont="1" applyBorder="1" applyAlignment="1"/>
    <xf numFmtId="0" fontId="2" fillId="0" borderId="6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top"/>
    </xf>
    <xf numFmtId="0" fontId="9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0" borderId="15" xfId="0" applyFont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3" borderId="1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6" xfId="0" applyFont="1" applyFill="1" applyBorder="1">
      <alignment vertical="center"/>
    </xf>
    <xf numFmtId="0" fontId="9" fillId="0" borderId="15" xfId="0" applyFont="1" applyBorder="1" applyAlignment="1">
      <alignment vertical="center"/>
    </xf>
    <xf numFmtId="0" fontId="2" fillId="0" borderId="18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2" applyFont="1" applyFill="1" applyAlignment="1">
      <alignment horizontal="center"/>
    </xf>
    <xf numFmtId="0" fontId="5" fillId="0" borderId="0" xfId="2" applyFont="1" applyBorder="1" applyAlignment="1">
      <alignment horizontal="right"/>
    </xf>
    <xf numFmtId="0" fontId="14" fillId="0" borderId="2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5" borderId="4" xfId="0" applyFont="1" applyFill="1" applyBorder="1" applyAlignment="1">
      <alignment horizontal="left" vertical="center" shrinkToFit="1"/>
    </xf>
    <xf numFmtId="0" fontId="5" fillId="0" borderId="0" xfId="2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7" fillId="0" borderId="0" xfId="0" applyFont="1">
      <alignment vertical="center"/>
    </xf>
    <xf numFmtId="0" fontId="16" fillId="0" borderId="0" xfId="2" applyFont="1" applyFill="1" applyAlignment="1">
      <alignment horizontal="right"/>
    </xf>
    <xf numFmtId="0" fontId="18" fillId="0" borderId="0" xfId="0" applyFont="1">
      <alignment vertical="center"/>
    </xf>
    <xf numFmtId="0" fontId="14" fillId="0" borderId="1" xfId="0" applyFont="1" applyBorder="1" applyAlignment="1">
      <alignment vertical="center" shrinkToFit="1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9" fillId="0" borderId="0" xfId="2" applyFont="1" applyFill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shrinkToFit="1"/>
    </xf>
    <xf numFmtId="38" fontId="18" fillId="0" borderId="1" xfId="1" applyFont="1" applyBorder="1" applyAlignment="1">
      <alignment horizontal="right" vertical="center" shrinkToFit="1"/>
    </xf>
    <xf numFmtId="38" fontId="18" fillId="2" borderId="1" xfId="1" applyFont="1" applyFill="1" applyBorder="1" applyAlignment="1">
      <alignment horizontal="right" vertical="center" shrinkToFit="1"/>
    </xf>
    <xf numFmtId="38" fontId="18" fillId="2" borderId="5" xfId="1" applyFont="1" applyFill="1" applyBorder="1" applyAlignment="1">
      <alignment horizontal="right" vertical="center" shrinkToFit="1"/>
    </xf>
    <xf numFmtId="0" fontId="18" fillId="5" borderId="3" xfId="0" applyFont="1" applyFill="1" applyBorder="1" applyAlignment="1">
      <alignment horizontal="left" vertical="center" shrinkToFit="1"/>
    </xf>
    <xf numFmtId="38" fontId="18" fillId="5" borderId="1" xfId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38" fontId="18" fillId="2" borderId="3" xfId="1" applyFont="1" applyFill="1" applyBorder="1" applyAlignment="1">
      <alignment horizontal="right" vertical="center" shrinkToFit="1"/>
    </xf>
    <xf numFmtId="38" fontId="18" fillId="0" borderId="18" xfId="1" applyFont="1" applyBorder="1" applyAlignment="1">
      <alignment horizontal="right" vertical="center" shrinkToFit="1"/>
    </xf>
    <xf numFmtId="0" fontId="14" fillId="5" borderId="29" xfId="0" applyFont="1" applyFill="1" applyBorder="1" applyAlignment="1">
      <alignment horizontal="left" vertical="center" shrinkToFit="1"/>
    </xf>
    <xf numFmtId="0" fontId="14" fillId="5" borderId="30" xfId="0" applyFont="1" applyFill="1" applyBorder="1" applyAlignment="1">
      <alignment horizontal="left" vertical="center" shrinkToFit="1"/>
    </xf>
    <xf numFmtId="0" fontId="18" fillId="5" borderId="31" xfId="0" applyFont="1" applyFill="1" applyBorder="1" applyAlignment="1">
      <alignment horizontal="left" vertical="center" shrinkToFit="1"/>
    </xf>
    <xf numFmtId="0" fontId="14" fillId="5" borderId="34" xfId="0" applyFont="1" applyFill="1" applyBorder="1" applyAlignment="1">
      <alignment horizontal="left" vertical="center" shrinkToFit="1"/>
    </xf>
    <xf numFmtId="38" fontId="18" fillId="5" borderId="35" xfId="1" applyFont="1" applyFill="1" applyBorder="1" applyAlignment="1">
      <alignment horizontal="right" vertical="center" shrinkToFit="1"/>
    </xf>
    <xf numFmtId="0" fontId="14" fillId="5" borderId="36" xfId="0" applyFont="1" applyFill="1" applyBorder="1" applyAlignment="1">
      <alignment horizontal="left" vertical="center" shrinkToFit="1"/>
    </xf>
    <xf numFmtId="0" fontId="14" fillId="5" borderId="37" xfId="0" applyFont="1" applyFill="1" applyBorder="1" applyAlignment="1">
      <alignment horizontal="left" vertical="center" shrinkToFit="1"/>
    </xf>
    <xf numFmtId="0" fontId="18" fillId="5" borderId="38" xfId="0" applyFont="1" applyFill="1" applyBorder="1" applyAlignment="1">
      <alignment horizontal="left" vertical="center" shrinkToFit="1"/>
    </xf>
    <xf numFmtId="38" fontId="18" fillId="5" borderId="39" xfId="1" applyFont="1" applyFill="1" applyBorder="1" applyAlignment="1">
      <alignment horizontal="right" vertical="center" shrinkToFit="1"/>
    </xf>
    <xf numFmtId="38" fontId="18" fillId="5" borderId="40" xfId="1" applyFont="1" applyFill="1" applyBorder="1" applyAlignment="1">
      <alignment horizontal="right" vertical="center" shrinkToFit="1"/>
    </xf>
    <xf numFmtId="0" fontId="24" fillId="0" borderId="7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20" fillId="0" borderId="0" xfId="0" applyFont="1" applyAlignment="1">
      <alignment horizontal="left" vertical="top"/>
    </xf>
    <xf numFmtId="0" fontId="7" fillId="0" borderId="10" xfId="2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7" fillId="0" borderId="0" xfId="0" applyFont="1" applyAlignment="1">
      <alignment shrinkToFit="1"/>
    </xf>
    <xf numFmtId="0" fontId="27" fillId="0" borderId="0" xfId="0" applyFont="1" applyAlignment="1">
      <alignment horizontal="right" vertical="center"/>
    </xf>
    <xf numFmtId="0" fontId="18" fillId="0" borderId="0" xfId="2" applyFont="1" applyFill="1"/>
    <xf numFmtId="0" fontId="7" fillId="0" borderId="0" xfId="2" applyFont="1" applyBorder="1" applyAlignment="1">
      <alignment horizontal="right" vertical="center"/>
    </xf>
    <xf numFmtId="0" fontId="30" fillId="0" borderId="0" xfId="0" applyFont="1" applyAlignment="1"/>
    <xf numFmtId="0" fontId="5" fillId="0" borderId="0" xfId="2" applyFont="1"/>
    <xf numFmtId="0" fontId="31" fillId="0" borderId="0" xfId="2" applyFont="1"/>
    <xf numFmtId="0" fontId="31" fillId="6" borderId="48" xfId="2" applyFont="1" applyFill="1" applyBorder="1" applyAlignment="1">
      <alignment horizontal="center" vertical="center"/>
    </xf>
    <xf numFmtId="0" fontId="31" fillId="6" borderId="51" xfId="2" applyFont="1" applyFill="1" applyBorder="1" applyAlignment="1">
      <alignment horizontal="center" vertical="center"/>
    </xf>
    <xf numFmtId="0" fontId="31" fillId="7" borderId="51" xfId="2" applyFont="1" applyFill="1" applyBorder="1" applyAlignment="1">
      <alignment horizontal="center" vertical="center"/>
    </xf>
    <xf numFmtId="178" fontId="29" fillId="7" borderId="55" xfId="2" applyNumberFormat="1" applyFont="1" applyFill="1" applyBorder="1" applyAlignment="1">
      <alignment horizontal="center" vertical="center" wrapText="1"/>
    </xf>
    <xf numFmtId="49" fontId="31" fillId="7" borderId="55" xfId="0" applyNumberFormat="1" applyFont="1" applyFill="1" applyBorder="1" applyAlignment="1">
      <alignment horizontal="center" vertical="center"/>
    </xf>
    <xf numFmtId="49" fontId="31" fillId="7" borderId="55" xfId="3" applyNumberFormat="1" applyFont="1" applyFill="1" applyBorder="1" applyAlignment="1">
      <alignment horizontal="center" vertical="center"/>
    </xf>
    <xf numFmtId="49" fontId="32" fillId="7" borderId="56" xfId="3" applyNumberFormat="1" applyFont="1" applyFill="1" applyBorder="1" applyAlignment="1">
      <alignment horizontal="center" vertical="center"/>
    </xf>
    <xf numFmtId="0" fontId="31" fillId="6" borderId="59" xfId="2" applyFont="1" applyFill="1" applyBorder="1" applyAlignment="1">
      <alignment horizontal="center" vertical="center"/>
    </xf>
    <xf numFmtId="178" fontId="28" fillId="8" borderId="60" xfId="2" applyNumberFormat="1" applyFont="1" applyFill="1" applyBorder="1" applyAlignment="1">
      <alignment horizontal="center" vertical="center" wrapText="1"/>
    </xf>
    <xf numFmtId="49" fontId="32" fillId="8" borderId="32" xfId="0" applyNumberFormat="1" applyFont="1" applyFill="1" applyBorder="1" applyAlignment="1">
      <alignment horizontal="center" vertical="center" shrinkToFit="1"/>
    </xf>
    <xf numFmtId="49" fontId="32" fillId="8" borderId="32" xfId="3" applyNumberFormat="1" applyFont="1" applyFill="1" applyBorder="1" applyAlignment="1">
      <alignment horizontal="center" vertical="center" shrinkToFit="1"/>
    </xf>
    <xf numFmtId="49" fontId="32" fillId="8" borderId="33" xfId="3" applyNumberFormat="1" applyFont="1" applyFill="1" applyBorder="1" applyAlignment="1">
      <alignment horizontal="right" vertical="center" shrinkToFit="1"/>
    </xf>
    <xf numFmtId="0" fontId="31" fillId="6" borderId="61" xfId="2" applyFont="1" applyFill="1" applyBorder="1" applyAlignment="1">
      <alignment horizontal="center" vertical="center"/>
    </xf>
    <xf numFmtId="0" fontId="31" fillId="6" borderId="62" xfId="2" applyFont="1" applyFill="1" applyBorder="1" applyAlignment="1">
      <alignment horizontal="center" vertical="center"/>
    </xf>
    <xf numFmtId="178" fontId="28" fillId="8" borderId="63" xfId="2" applyNumberFormat="1" applyFont="1" applyFill="1" applyBorder="1" applyAlignment="1">
      <alignment horizontal="center" vertical="center" wrapText="1"/>
    </xf>
    <xf numFmtId="49" fontId="32" fillId="8" borderId="1" xfId="0" applyNumberFormat="1" applyFont="1" applyFill="1" applyBorder="1" applyAlignment="1">
      <alignment horizontal="center" vertical="center" shrinkToFit="1"/>
    </xf>
    <xf numFmtId="49" fontId="32" fillId="8" borderId="1" xfId="3" applyNumberFormat="1" applyFont="1" applyFill="1" applyBorder="1" applyAlignment="1">
      <alignment horizontal="center" vertical="center" shrinkToFit="1"/>
    </xf>
    <xf numFmtId="49" fontId="32" fillId="8" borderId="35" xfId="3" applyNumberFormat="1" applyFont="1" applyFill="1" applyBorder="1" applyAlignment="1">
      <alignment horizontal="right" vertical="center" shrinkToFit="1"/>
    </xf>
    <xf numFmtId="0" fontId="31" fillId="6" borderId="64" xfId="2" applyFont="1" applyFill="1" applyBorder="1" applyAlignment="1">
      <alignment horizontal="center" vertical="center"/>
    </xf>
    <xf numFmtId="0" fontId="31" fillId="6" borderId="65" xfId="2" applyFont="1" applyFill="1" applyBorder="1" applyAlignment="1">
      <alignment horizontal="center" vertical="center"/>
    </xf>
    <xf numFmtId="178" fontId="28" fillId="8" borderId="66" xfId="2" applyNumberFormat="1" applyFont="1" applyFill="1" applyBorder="1" applyAlignment="1">
      <alignment horizontal="center" vertical="center" wrapText="1"/>
    </xf>
    <xf numFmtId="49" fontId="32" fillId="8" borderId="39" xfId="0" applyNumberFormat="1" applyFont="1" applyFill="1" applyBorder="1" applyAlignment="1">
      <alignment horizontal="center" vertical="center" shrinkToFit="1"/>
    </xf>
    <xf numFmtId="49" fontId="32" fillId="8" borderId="39" xfId="3" applyNumberFormat="1" applyFont="1" applyFill="1" applyBorder="1" applyAlignment="1">
      <alignment horizontal="center" vertical="center" shrinkToFit="1"/>
    </xf>
    <xf numFmtId="49" fontId="32" fillId="8" borderId="40" xfId="3" applyNumberFormat="1" applyFont="1" applyFill="1" applyBorder="1" applyAlignment="1">
      <alignment horizontal="right" vertical="center" shrinkToFit="1"/>
    </xf>
    <xf numFmtId="0" fontId="31" fillId="6" borderId="67" xfId="2" applyFont="1" applyFill="1" applyBorder="1" applyAlignment="1">
      <alignment horizontal="center" vertical="center"/>
    </xf>
    <xf numFmtId="0" fontId="29" fillId="0" borderId="0" xfId="2" applyFont="1"/>
    <xf numFmtId="0" fontId="33" fillId="0" borderId="0" xfId="2" applyFont="1"/>
    <xf numFmtId="0" fontId="24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left" vertical="center"/>
    </xf>
    <xf numFmtId="38" fontId="18" fillId="2" borderId="64" xfId="1" applyFont="1" applyFill="1" applyBorder="1" applyAlignment="1">
      <alignment horizontal="right" vertical="center" shrinkToFit="1"/>
    </xf>
    <xf numFmtId="38" fontId="18" fillId="2" borderId="18" xfId="1" applyFont="1" applyFill="1" applyBorder="1" applyAlignment="1">
      <alignment horizontal="right" vertical="center" shrinkToFit="1"/>
    </xf>
    <xf numFmtId="38" fontId="18" fillId="2" borderId="22" xfId="1" applyFont="1" applyFill="1" applyBorder="1" applyAlignment="1">
      <alignment horizontal="right" vertical="center" wrapText="1" shrinkToFit="1"/>
    </xf>
    <xf numFmtId="38" fontId="18" fillId="5" borderId="68" xfId="1" applyFont="1" applyFill="1" applyBorder="1" applyAlignment="1">
      <alignment horizontal="right" vertical="center" shrinkToFit="1"/>
    </xf>
    <xf numFmtId="38" fontId="18" fillId="5" borderId="69" xfId="1" applyFont="1" applyFill="1" applyBorder="1" applyAlignment="1">
      <alignment horizontal="right" vertical="center" shrinkToFit="1"/>
    </xf>
    <xf numFmtId="0" fontId="31" fillId="5" borderId="49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7" borderId="57" xfId="2" applyFont="1" applyFill="1" applyBorder="1" applyAlignment="1">
      <alignment vertical="center"/>
    </xf>
    <xf numFmtId="0" fontId="31" fillId="7" borderId="50" xfId="2" applyFont="1" applyFill="1" applyBorder="1" applyAlignment="1">
      <alignment vertical="center"/>
    </xf>
    <xf numFmtId="0" fontId="31" fillId="7" borderId="58" xfId="2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8" fontId="21" fillId="5" borderId="27" xfId="1" applyFont="1" applyFill="1" applyBorder="1" applyAlignment="1">
      <alignment horizontal="center" vertical="center"/>
    </xf>
    <xf numFmtId="38" fontId="21" fillId="5" borderId="28" xfId="1" applyFont="1" applyFill="1" applyBorder="1" applyAlignment="1">
      <alignment horizontal="center" vertical="center"/>
    </xf>
    <xf numFmtId="38" fontId="21" fillId="5" borderId="27" xfId="1" applyFont="1" applyFill="1" applyBorder="1" applyAlignment="1">
      <alignment horizontal="center" vertical="center" wrapText="1" shrinkToFit="1"/>
    </xf>
    <xf numFmtId="38" fontId="21" fillId="5" borderId="28" xfId="1" applyFont="1" applyFill="1" applyBorder="1" applyAlignment="1">
      <alignment horizontal="center" vertical="center" wrapText="1" shrinkToFit="1"/>
    </xf>
    <xf numFmtId="38" fontId="26" fillId="0" borderId="22" xfId="1" applyFont="1" applyBorder="1" applyAlignment="1">
      <alignment vertical="center" shrinkToFit="1"/>
    </xf>
    <xf numFmtId="38" fontId="26" fillId="0" borderId="23" xfId="1" applyFont="1" applyBorder="1" applyAlignment="1">
      <alignment vertical="center" shrinkToFit="1"/>
    </xf>
    <xf numFmtId="38" fontId="23" fillId="0" borderId="11" xfId="1" applyFont="1" applyBorder="1" applyAlignment="1">
      <alignment vertical="center" shrinkToFit="1"/>
    </xf>
    <xf numFmtId="38" fontId="23" fillId="0" borderId="13" xfId="1" applyFont="1" applyBorder="1" applyAlignment="1">
      <alignment vertical="center" shrinkToFit="1"/>
    </xf>
    <xf numFmtId="38" fontId="23" fillId="0" borderId="10" xfId="1" applyFont="1" applyBorder="1" applyAlignment="1">
      <alignment vertical="center" shrinkToFit="1"/>
    </xf>
    <xf numFmtId="38" fontId="23" fillId="0" borderId="12" xfId="1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7" fontId="7" fillId="0" borderId="0" xfId="2" applyNumberFormat="1" applyFont="1" applyBorder="1" applyAlignment="1">
      <alignment horizontal="left" vertical="center" shrinkToFit="1"/>
    </xf>
    <xf numFmtId="0" fontId="19" fillId="0" borderId="0" xfId="2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2" applyFont="1" applyFill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shrinkToFit="1"/>
    </xf>
    <xf numFmtId="0" fontId="7" fillId="5" borderId="25" xfId="0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vertical="center" shrinkToFit="1"/>
    </xf>
    <xf numFmtId="0" fontId="23" fillId="0" borderId="44" xfId="2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shrinkToFit="1"/>
    </xf>
    <xf numFmtId="0" fontId="7" fillId="5" borderId="42" xfId="0" applyFont="1" applyFill="1" applyBorder="1" applyAlignment="1">
      <alignment horizontal="center" vertical="center" shrinkToFit="1"/>
    </xf>
    <xf numFmtId="0" fontId="7" fillId="5" borderId="43" xfId="0" applyFont="1" applyFill="1" applyBorder="1" applyAlignment="1">
      <alignment horizontal="center" vertical="center" shrinkToFit="1"/>
    </xf>
    <xf numFmtId="0" fontId="7" fillId="5" borderId="45" xfId="0" applyFont="1" applyFill="1" applyBorder="1" applyAlignment="1">
      <alignment horizontal="center" vertical="center" shrinkToFit="1"/>
    </xf>
    <xf numFmtId="0" fontId="7" fillId="5" borderId="46" xfId="0" applyFont="1" applyFill="1" applyBorder="1" applyAlignment="1">
      <alignment horizontal="center" vertical="center" shrinkToFit="1"/>
    </xf>
    <xf numFmtId="0" fontId="7" fillId="5" borderId="4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3" xr:uid="{7ABD0B8F-5B32-47E9-BFA8-EF22F7E38677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222250</xdr:colOff>
      <xdr:row>15</xdr:row>
      <xdr:rowOff>269875</xdr:rowOff>
    </xdr:from>
    <xdr:to>
      <xdr:col>10</xdr:col>
      <xdr:colOff>12941</xdr:colOff>
      <xdr:row>20</xdr:row>
      <xdr:rowOff>103189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23313" y="5183188"/>
          <a:ext cx="2291003" cy="1476376"/>
        </a:xfrm>
        <a:prstGeom prst="wedgeRectCallout">
          <a:avLst>
            <a:gd name="adj1" fmla="val -60838"/>
            <a:gd name="adj2" fmla="val 103191"/>
          </a:avLst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145744</xdr:colOff>
      <xdr:row>15</xdr:row>
      <xdr:rowOff>362196</xdr:rowOff>
    </xdr:from>
    <xdr:ext cx="2454088" cy="14634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46807" y="5275509"/>
          <a:ext cx="2454088" cy="1463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・バスにあっては、購入単価が補助上　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限の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22,000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本を超過する場合は補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助単価は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22,000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本となります（例　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①）。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・タクシーにあっては、購入単価が補　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助上限の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8,000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本を超過する場合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は補助単価は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8,000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本となります（例③）。</a:t>
          </a:r>
        </a:p>
        <a:p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5</xdr:col>
      <xdr:colOff>217714</xdr:colOff>
      <xdr:row>19</xdr:row>
      <xdr:rowOff>0</xdr:rowOff>
    </xdr:from>
    <xdr:to>
      <xdr:col>7</xdr:col>
      <xdr:colOff>272144</xdr:colOff>
      <xdr:row>21</xdr:row>
      <xdr:rowOff>166688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15214" y="6437313"/>
          <a:ext cx="2054680" cy="666750"/>
        </a:xfrm>
        <a:prstGeom prst="wedgeRectCallout">
          <a:avLst>
            <a:gd name="adj1" fmla="val -61052"/>
            <a:gd name="adj2" fmla="val 80551"/>
          </a:avLst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217714</xdr:colOff>
      <xdr:row>19</xdr:row>
      <xdr:rowOff>-1</xdr:rowOff>
    </xdr:from>
    <xdr:to>
      <xdr:col>7</xdr:col>
      <xdr:colOff>285751</xdr:colOff>
      <xdr:row>21</xdr:row>
      <xdr:rowOff>174624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15214" y="6437312"/>
          <a:ext cx="2068287" cy="674687"/>
        </a:xfrm>
        <a:prstGeom prst="wedgeRectCallout">
          <a:avLst>
            <a:gd name="adj1" fmla="val 42595"/>
            <a:gd name="adj2" fmla="val 90057"/>
          </a:avLst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273877</xdr:colOff>
      <xdr:row>18</xdr:row>
      <xdr:rowOff>349249</xdr:rowOff>
    </xdr:from>
    <xdr:ext cx="1829560" cy="86518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671377" y="6405562"/>
          <a:ext cx="1829560" cy="865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・④⑥⑦⑧には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税抜金額を入力すること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・⑦は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円未満切り捨て（例③）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5</xdr:col>
      <xdr:colOff>181959</xdr:colOff>
      <xdr:row>6</xdr:row>
      <xdr:rowOff>285750</xdr:rowOff>
    </xdr:from>
    <xdr:to>
      <xdr:col>7</xdr:col>
      <xdr:colOff>301624</xdr:colOff>
      <xdr:row>7</xdr:row>
      <xdr:rowOff>198436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30DE9727-41EA-437C-BA1A-579FD2BF453C}"/>
            </a:ext>
          </a:extLst>
        </xdr:cNvPr>
        <xdr:cNvSpPr/>
      </xdr:nvSpPr>
      <xdr:spPr>
        <a:xfrm>
          <a:off x="5579459" y="1738313"/>
          <a:ext cx="2119915" cy="436561"/>
        </a:xfrm>
        <a:prstGeom prst="wedgeRectCallout">
          <a:avLst>
            <a:gd name="adj1" fmla="val -60280"/>
            <a:gd name="adj2" fmla="val -182713"/>
          </a:avLst>
        </a:prstGeom>
        <a:solidFill>
          <a:schemeClr val="accent4">
            <a:lumMod val="20000"/>
            <a:lumOff val="80000"/>
            <a:alpha val="5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238125</xdr:colOff>
      <xdr:row>6</xdr:row>
      <xdr:rowOff>308902</xdr:rowOff>
    </xdr:from>
    <xdr:ext cx="2055813" cy="42575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87130C-A44F-4504-8442-A8048A8A7141}"/>
            </a:ext>
          </a:extLst>
        </xdr:cNvPr>
        <xdr:cNvSpPr txBox="1"/>
      </xdr:nvSpPr>
      <xdr:spPr>
        <a:xfrm>
          <a:off x="5635625" y="1761465"/>
          <a:ext cx="2055813" cy="425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「路線バス」又は「タクシー」のいずれかを入力してください。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73"/>
  <sheetViews>
    <sheetView tabSelected="1" view="pageBreakPreview" zoomScale="80" zoomScaleNormal="80" zoomScaleSheetLayoutView="80" workbookViewId="0">
      <selection activeCell="H28" sqref="H28"/>
    </sheetView>
  </sheetViews>
  <sheetFormatPr defaultColWidth="9" defaultRowHeight="13" x14ac:dyDescent="0.55000000000000004"/>
  <cols>
    <col min="1" max="1" width="5.5" style="1" bestFit="1" customWidth="1"/>
    <col min="2" max="4" width="17.58203125" style="1" customWidth="1"/>
    <col min="5" max="5" width="12.5" style="1" customWidth="1"/>
    <col min="6" max="6" width="10.58203125" style="1" customWidth="1"/>
    <col min="7" max="7" width="15.58203125" style="1" customWidth="1"/>
    <col min="8" max="8" width="14.5" style="1" customWidth="1"/>
    <col min="9" max="9" width="17.58203125" style="1" customWidth="1"/>
    <col min="10" max="10" width="15.1640625" style="1" customWidth="1"/>
    <col min="11" max="11" width="1.58203125" style="1" customWidth="1"/>
    <col min="12" max="12" width="9" style="1"/>
    <col min="13" max="13" width="16.83203125" style="1" hidden="1" customWidth="1"/>
    <col min="14" max="17" width="0" style="1" hidden="1" customWidth="1"/>
    <col min="18" max="19" width="9" style="1"/>
    <col min="20" max="20" width="18.83203125" style="1" customWidth="1"/>
    <col min="21" max="21" width="13.75" style="1" customWidth="1"/>
    <col min="22" max="22" width="10.58203125" style="1" customWidth="1"/>
    <col min="23" max="23" width="12" style="1" customWidth="1"/>
    <col min="24" max="16384" width="9" style="1"/>
  </cols>
  <sheetData>
    <row r="1" spans="1:14" ht="19" x14ac:dyDescent="0.3">
      <c r="A1" s="107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" x14ac:dyDescent="0.3">
      <c r="A3" s="168" t="s">
        <v>173</v>
      </c>
      <c r="B3" s="168"/>
      <c r="C3" s="168"/>
      <c r="D3" s="168"/>
      <c r="E3" s="168"/>
      <c r="F3" s="168"/>
      <c r="G3" s="168"/>
      <c r="H3" s="168"/>
      <c r="I3" s="168"/>
      <c r="J3" s="168"/>
      <c r="K3" s="6"/>
      <c r="L3" s="6"/>
      <c r="M3" s="6"/>
      <c r="N3" s="6"/>
    </row>
    <row r="4" spans="1:14" ht="21.5" thickBot="1" x14ac:dyDescent="0.35">
      <c r="A4" s="55"/>
      <c r="B4" s="55"/>
      <c r="C4" s="55"/>
      <c r="D4" s="55"/>
      <c r="E4" s="55"/>
      <c r="F4" s="55"/>
      <c r="G4" s="55"/>
      <c r="H4" s="55"/>
      <c r="I4" s="55"/>
      <c r="J4" s="55"/>
      <c r="K4" s="6"/>
      <c r="L4" s="6"/>
      <c r="M4" s="6"/>
      <c r="N4" s="6"/>
    </row>
    <row r="5" spans="1:14" ht="20.149999999999999" customHeight="1" thickTop="1" x14ac:dyDescent="0.25">
      <c r="A5" s="175" t="s">
        <v>181</v>
      </c>
      <c r="B5" s="182"/>
      <c r="C5" s="183"/>
      <c r="D5" s="184"/>
      <c r="E5" s="185"/>
      <c r="F5" s="40"/>
      <c r="G5" s="40"/>
      <c r="H5" s="40"/>
      <c r="I5" s="40"/>
      <c r="J5" s="49" t="s">
        <v>177</v>
      </c>
      <c r="K5" s="6"/>
      <c r="L5" s="6"/>
      <c r="M5" s="6"/>
      <c r="N5" s="6"/>
    </row>
    <row r="6" spans="1:14" ht="20.149999999999999" customHeight="1" thickBot="1" x14ac:dyDescent="0.6">
      <c r="A6" s="175"/>
      <c r="B6" s="182"/>
      <c r="C6" s="186"/>
      <c r="D6" s="187"/>
      <c r="E6" s="188"/>
    </row>
    <row r="7" spans="1:14" ht="41.25" customHeight="1" thickTop="1" thickBot="1" x14ac:dyDescent="0.25">
      <c r="A7" s="175" t="s">
        <v>174</v>
      </c>
      <c r="B7" s="175"/>
      <c r="C7" s="179"/>
      <c r="D7" s="180"/>
      <c r="E7" s="181"/>
      <c r="F7" s="73"/>
      <c r="G7" s="7"/>
    </row>
    <row r="8" spans="1:14" ht="41.25" customHeight="1" thickTop="1" thickBot="1" x14ac:dyDescent="0.6">
      <c r="A8" s="174" t="s">
        <v>175</v>
      </c>
      <c r="B8" s="174"/>
      <c r="C8" s="176"/>
      <c r="D8" s="177"/>
      <c r="E8" s="178"/>
      <c r="F8" s="74"/>
    </row>
    <row r="9" spans="1:14" ht="20.149999999999999" customHeight="1" thickTop="1" x14ac:dyDescent="0.55000000000000004">
      <c r="F9" s="15"/>
    </row>
    <row r="10" spans="1:14" ht="20.149999999999999" customHeight="1" thickBot="1" x14ac:dyDescent="0.6">
      <c r="F10" s="15"/>
    </row>
    <row r="11" spans="1:14" ht="30" customHeight="1" thickTop="1" thickBot="1" x14ac:dyDescent="0.6">
      <c r="C11" s="104" t="s">
        <v>170</v>
      </c>
      <c r="D11" s="156"/>
      <c r="E11" s="90"/>
    </row>
    <row r="12" spans="1:14" ht="30" customHeight="1" thickBot="1" x14ac:dyDescent="0.3">
      <c r="C12" s="106"/>
      <c r="D12" s="157"/>
      <c r="E12" s="105" t="s">
        <v>169</v>
      </c>
      <c r="F12" s="172" t="s">
        <v>172</v>
      </c>
      <c r="G12" s="173"/>
      <c r="H12" s="45"/>
      <c r="I12" s="71" t="s">
        <v>12</v>
      </c>
      <c r="J12" s="75" t="s">
        <v>134</v>
      </c>
    </row>
    <row r="13" spans="1:14" ht="30" customHeight="1" thickTop="1" thickBot="1" x14ac:dyDescent="0.6">
      <c r="C13" s="56"/>
      <c r="D13" s="91"/>
      <c r="F13" s="92" t="s">
        <v>137</v>
      </c>
      <c r="G13" s="70" t="s">
        <v>138</v>
      </c>
      <c r="H13" s="45"/>
      <c r="I13" s="72" t="s">
        <v>139</v>
      </c>
    </row>
    <row r="14" spans="1:14" ht="30" customHeight="1" thickTop="1" x14ac:dyDescent="0.55000000000000004">
      <c r="C14" s="108" t="s">
        <v>171</v>
      </c>
      <c r="D14" s="158"/>
      <c r="E14" s="90"/>
      <c r="F14" s="164" t="str">
        <f>IF(E26="","",SUM(F26:F30))</f>
        <v/>
      </c>
      <c r="G14" s="162" t="str">
        <f>IF(F14="","",SUM(G26:G30))</f>
        <v/>
      </c>
      <c r="I14" s="160" t="str">
        <f>IF(F14="","",SUM(I26:I30))</f>
        <v/>
      </c>
    </row>
    <row r="15" spans="1:14" ht="30" customHeight="1" thickBot="1" x14ac:dyDescent="0.3">
      <c r="A15" s="4"/>
      <c r="B15" s="39"/>
      <c r="C15" s="57"/>
      <c r="D15" s="159"/>
      <c r="E15" s="58" t="s">
        <v>124</v>
      </c>
      <c r="F15" s="165"/>
      <c r="G15" s="163"/>
      <c r="H15" s="11"/>
      <c r="I15" s="161"/>
    </row>
    <row r="16" spans="1:14" ht="30" customHeight="1" thickTop="1" x14ac:dyDescent="0.2">
      <c r="A16" s="4"/>
      <c r="B16" s="41"/>
      <c r="C16" s="167"/>
      <c r="D16" s="167"/>
      <c r="E16" s="167"/>
      <c r="F16" s="167"/>
    </row>
    <row r="17" spans="1:26" ht="30" customHeight="1" x14ac:dyDescent="0.55000000000000004">
      <c r="C17" s="166"/>
      <c r="D17" s="166"/>
      <c r="E17" s="166"/>
      <c r="F17" s="166"/>
    </row>
    <row r="18" spans="1:26" ht="30" customHeight="1" x14ac:dyDescent="0.55000000000000004">
      <c r="F18" s="15"/>
    </row>
    <row r="19" spans="1:26" ht="30" customHeight="1" x14ac:dyDescent="0.55000000000000004">
      <c r="A19" s="50" t="s">
        <v>193</v>
      </c>
      <c r="H19" s="13"/>
    </row>
    <row r="20" spans="1:26" ht="9.75" customHeight="1" x14ac:dyDescent="0.55000000000000004">
      <c r="H20" s="14">
        <v>22500</v>
      </c>
    </row>
    <row r="21" spans="1:26" ht="30" customHeight="1" x14ac:dyDescent="0.55000000000000004">
      <c r="A21" s="169" t="s">
        <v>1</v>
      </c>
      <c r="B21" s="169" t="s">
        <v>8</v>
      </c>
      <c r="C21" s="169"/>
      <c r="D21" s="169"/>
      <c r="E21" s="169"/>
      <c r="F21" s="169"/>
      <c r="G21" s="169"/>
      <c r="H21" s="169" t="s">
        <v>0</v>
      </c>
      <c r="I21" s="169"/>
      <c r="J21" s="170" t="s">
        <v>13</v>
      </c>
      <c r="M21" s="1" t="s">
        <v>7</v>
      </c>
      <c r="T21" s="8"/>
      <c r="U21" s="8"/>
      <c r="V21" s="8"/>
      <c r="W21" s="8"/>
      <c r="X21" s="8"/>
      <c r="Y21" s="8"/>
      <c r="Z21" s="8"/>
    </row>
    <row r="22" spans="1:26" ht="75" customHeight="1" x14ac:dyDescent="0.55000000000000004">
      <c r="A22" s="169"/>
      <c r="B22" s="64" t="s">
        <v>125</v>
      </c>
      <c r="C22" s="65" t="s">
        <v>126</v>
      </c>
      <c r="D22" s="66" t="s">
        <v>113</v>
      </c>
      <c r="E22" s="69" t="s">
        <v>130</v>
      </c>
      <c r="F22" s="67" t="s">
        <v>9</v>
      </c>
      <c r="G22" s="69" t="s">
        <v>131</v>
      </c>
      <c r="H22" s="69" t="s">
        <v>135</v>
      </c>
      <c r="I22" s="69" t="s">
        <v>132</v>
      </c>
      <c r="J22" s="171"/>
      <c r="M22" s="9" t="s">
        <v>2</v>
      </c>
      <c r="N22" s="9" t="s">
        <v>3</v>
      </c>
      <c r="T22" s="8"/>
      <c r="U22" s="8"/>
      <c r="V22" s="8"/>
      <c r="W22" s="8"/>
      <c r="X22" s="8"/>
      <c r="Y22" s="8"/>
      <c r="Z22" s="8"/>
    </row>
    <row r="23" spans="1:26" ht="60" customHeight="1" x14ac:dyDescent="0.55000000000000004">
      <c r="A23" s="47" t="s">
        <v>4</v>
      </c>
      <c r="B23" s="42" t="s">
        <v>191</v>
      </c>
      <c r="C23" s="43" t="s">
        <v>192</v>
      </c>
      <c r="D23" s="43" t="s">
        <v>192</v>
      </c>
      <c r="E23" s="59">
        <v>50000</v>
      </c>
      <c r="F23" s="59">
        <v>20</v>
      </c>
      <c r="G23" s="60">
        <f t="shared" ref="G23:G29" si="0">IF(E23="","",E23*F23)</f>
        <v>1000000</v>
      </c>
      <c r="H23" s="60">
        <v>22000</v>
      </c>
      <c r="I23" s="60">
        <f t="shared" ref="I23:I25" si="1">IF(E23="","",H23*F23)</f>
        <v>440000</v>
      </c>
      <c r="J23" s="51"/>
      <c r="M23" s="9" t="e">
        <f>#REF!&amp;#REF!&amp;#REF!&amp;#REF!</f>
        <v>#REF!</v>
      </c>
      <c r="N23" s="10">
        <f t="shared" ref="N23:N29" si="2">F23</f>
        <v>20</v>
      </c>
      <c r="P23" s="1" t="str">
        <f>IF(ISTEXT(#REF!),COUNTIF(M$23:M23,M23),"")</f>
        <v/>
      </c>
      <c r="Q23" s="1">
        <f>COUNTIF(P26:P30,1)</f>
        <v>0</v>
      </c>
      <c r="T23" s="8"/>
      <c r="U23" s="8"/>
      <c r="V23" s="8"/>
      <c r="W23" s="8"/>
      <c r="X23" s="8"/>
      <c r="Y23" s="8"/>
      <c r="Z23" s="8"/>
    </row>
    <row r="24" spans="1:26" ht="60" customHeight="1" x14ac:dyDescent="0.55000000000000004">
      <c r="A24" s="47" t="s">
        <v>5</v>
      </c>
      <c r="B24" s="42" t="s">
        <v>191</v>
      </c>
      <c r="C24" s="43" t="s">
        <v>192</v>
      </c>
      <c r="D24" s="43" t="s">
        <v>192</v>
      </c>
      <c r="E24" s="59">
        <v>45000</v>
      </c>
      <c r="F24" s="59">
        <v>10</v>
      </c>
      <c r="G24" s="60">
        <f t="shared" si="0"/>
        <v>450000</v>
      </c>
      <c r="H24" s="60">
        <v>22000</v>
      </c>
      <c r="I24" s="60">
        <f t="shared" si="1"/>
        <v>220000</v>
      </c>
      <c r="J24" s="51"/>
      <c r="M24" s="9" t="e">
        <f>#REF!&amp;#REF!&amp;#REF!&amp;#REF!</f>
        <v>#REF!</v>
      </c>
      <c r="N24" s="10">
        <f t="shared" si="2"/>
        <v>10</v>
      </c>
      <c r="P24" s="1" t="str">
        <f>IF(ISTEXT(#REF!),COUNTIF(M$23:M24,M24),"")</f>
        <v/>
      </c>
      <c r="T24" s="8"/>
      <c r="U24" s="8"/>
      <c r="V24" s="8"/>
      <c r="W24" s="8"/>
      <c r="X24" s="8"/>
      <c r="Y24" s="8"/>
      <c r="Z24" s="8"/>
    </row>
    <row r="25" spans="1:26" ht="60" customHeight="1" thickBot="1" x14ac:dyDescent="0.6">
      <c r="A25" s="52" t="s">
        <v>6</v>
      </c>
      <c r="B25" s="42" t="s">
        <v>191</v>
      </c>
      <c r="C25" s="43" t="s">
        <v>192</v>
      </c>
      <c r="D25" s="43" t="s">
        <v>192</v>
      </c>
      <c r="E25" s="77">
        <v>44900</v>
      </c>
      <c r="F25" s="77">
        <v>2</v>
      </c>
      <c r="G25" s="61">
        <f t="shared" si="0"/>
        <v>89800</v>
      </c>
      <c r="H25" s="143">
        <v>8000</v>
      </c>
      <c r="I25" s="61">
        <f t="shared" si="1"/>
        <v>16000</v>
      </c>
      <c r="J25" s="53"/>
      <c r="M25" s="9" t="e">
        <f>#REF!&amp;#REF!&amp;#REF!&amp;#REF!</f>
        <v>#REF!</v>
      </c>
      <c r="N25" s="10">
        <f t="shared" si="2"/>
        <v>2</v>
      </c>
      <c r="P25" s="1" t="str">
        <f>IF(ISTEXT(#REF!),COUNTIF(M$23:M25,M25),"")</f>
        <v/>
      </c>
      <c r="T25" s="8"/>
      <c r="U25" s="8"/>
      <c r="V25" s="8"/>
      <c r="W25" s="8"/>
      <c r="X25" s="8"/>
      <c r="Y25" s="8"/>
      <c r="Z25" s="8"/>
    </row>
    <row r="26" spans="1:26" ht="60" customHeight="1" thickTop="1" x14ac:dyDescent="0.55000000000000004">
      <c r="A26" s="88">
        <v>1</v>
      </c>
      <c r="B26" s="78"/>
      <c r="C26" s="79"/>
      <c r="D26" s="80"/>
      <c r="E26" s="145"/>
      <c r="F26" s="146"/>
      <c r="G26" s="142"/>
      <c r="H26" s="144" t="str">
        <f>IF(C5="タクシー", MIN(E26,16000)/2,IF(C5="路線バス", MIN(E26,44000)/2, ""))</f>
        <v/>
      </c>
      <c r="I26" s="76" t="str">
        <f t="shared" ref="I26:I29" si="3">IF(E26="","",H26*F26)</f>
        <v/>
      </c>
      <c r="J26" s="54"/>
      <c r="M26" s="9" t="e">
        <f>#REF!&amp;#REF!&amp;#REF!&amp;#REF!</f>
        <v>#REF!</v>
      </c>
      <c r="N26" s="10">
        <f t="shared" si="2"/>
        <v>0</v>
      </c>
      <c r="P26" s="1" t="str">
        <f>IF(ISTEXT(#REF!),COUNTIF(M$26:M26,M26),"")</f>
        <v/>
      </c>
    </row>
    <row r="27" spans="1:26" ht="60" customHeight="1" x14ac:dyDescent="0.55000000000000004">
      <c r="A27" s="89">
        <v>2</v>
      </c>
      <c r="B27" s="81"/>
      <c r="C27" s="44"/>
      <c r="D27" s="62"/>
      <c r="E27" s="63"/>
      <c r="F27" s="82"/>
      <c r="G27" s="142" t="str">
        <f t="shared" si="0"/>
        <v/>
      </c>
      <c r="H27" s="144" t="str">
        <f>IF(C5="タクシー", MIN(E27,16000)/2,IF(C5="路線バス", MIN(E27,44000)/2, ""))</f>
        <v/>
      </c>
      <c r="I27" s="76" t="str">
        <f t="shared" si="3"/>
        <v/>
      </c>
      <c r="J27" s="51"/>
      <c r="M27" s="9" t="e">
        <f>#REF!&amp;#REF!&amp;#REF!&amp;#REF!</f>
        <v>#REF!</v>
      </c>
      <c r="N27" s="10">
        <f t="shared" si="2"/>
        <v>0</v>
      </c>
      <c r="P27" s="1" t="str">
        <f>IF(ISTEXT(#REF!),COUNTIF(M$26:M27,M27),"")</f>
        <v/>
      </c>
      <c r="T27" s="8"/>
      <c r="U27" s="8"/>
      <c r="V27" s="8"/>
      <c r="W27" s="8"/>
      <c r="X27" s="8"/>
      <c r="Y27" s="8"/>
      <c r="Z27" s="8"/>
    </row>
    <row r="28" spans="1:26" ht="60" customHeight="1" x14ac:dyDescent="0.55000000000000004">
      <c r="A28" s="89">
        <v>3</v>
      </c>
      <c r="B28" s="81"/>
      <c r="C28" s="44"/>
      <c r="D28" s="62"/>
      <c r="E28" s="63"/>
      <c r="F28" s="82"/>
      <c r="G28" s="142" t="str">
        <f t="shared" si="0"/>
        <v/>
      </c>
      <c r="H28" s="144" t="str">
        <f>IF(C5="タクシー", MIN(E28,16000)/2,IF(C5="路線バス", MIN(E28,44000)/2, ""))</f>
        <v/>
      </c>
      <c r="I28" s="76" t="str">
        <f t="shared" si="3"/>
        <v/>
      </c>
      <c r="J28" s="51"/>
      <c r="M28" s="9" t="e">
        <f>#REF!&amp;#REF!&amp;#REF!&amp;#REF!</f>
        <v>#REF!</v>
      </c>
      <c r="N28" s="10">
        <f t="shared" si="2"/>
        <v>0</v>
      </c>
      <c r="P28" s="1" t="str">
        <f>IF(ISTEXT(#REF!),COUNTIF(M$26:M28,M28),"")</f>
        <v/>
      </c>
      <c r="T28" s="8"/>
      <c r="U28" s="8"/>
      <c r="V28" s="8"/>
      <c r="W28" s="8"/>
      <c r="X28" s="8"/>
      <c r="Y28" s="8"/>
      <c r="Z28" s="8"/>
    </row>
    <row r="29" spans="1:26" ht="60" customHeight="1" x14ac:dyDescent="0.55000000000000004">
      <c r="A29" s="89">
        <v>4</v>
      </c>
      <c r="B29" s="81"/>
      <c r="C29" s="44"/>
      <c r="D29" s="62"/>
      <c r="E29" s="63"/>
      <c r="F29" s="82"/>
      <c r="G29" s="142" t="str">
        <f t="shared" si="0"/>
        <v/>
      </c>
      <c r="H29" s="144" t="str">
        <f>IF(C5="タクシー", MIN(E29,16000)/2,IF(C5="路線バス", MIN(E29,44000)/2, ""))</f>
        <v/>
      </c>
      <c r="I29" s="76" t="str">
        <f t="shared" si="3"/>
        <v/>
      </c>
      <c r="J29" s="51"/>
      <c r="M29" s="9" t="e">
        <f>#REF!&amp;#REF!&amp;#REF!&amp;#REF!</f>
        <v>#REF!</v>
      </c>
      <c r="N29" s="10">
        <f t="shared" si="2"/>
        <v>0</v>
      </c>
      <c r="P29" s="1" t="str">
        <f>IF(ISTEXT(#REF!),COUNTIF(M$26:M29,M29),"")</f>
        <v/>
      </c>
      <c r="T29" s="8"/>
      <c r="U29" s="8"/>
      <c r="V29" s="8"/>
      <c r="W29" s="8"/>
      <c r="X29" s="8"/>
      <c r="Y29" s="8"/>
      <c r="Z29" s="8"/>
    </row>
    <row r="30" spans="1:26" ht="60" customHeight="1" thickBot="1" x14ac:dyDescent="0.6">
      <c r="A30" s="89">
        <v>5</v>
      </c>
      <c r="B30" s="83"/>
      <c r="C30" s="84"/>
      <c r="D30" s="85"/>
      <c r="E30" s="86"/>
      <c r="F30" s="87"/>
      <c r="G30" s="142" t="str">
        <f t="shared" ref="G30" si="4">IF(E30="","",E30*F30)</f>
        <v/>
      </c>
      <c r="H30" s="144" t="str">
        <f>IF(C5="タクシー", MIN(E30,16000)/2,IF(C5="路線バス", MIN(E30,44000)/2, ""))</f>
        <v/>
      </c>
      <c r="I30" s="76" t="str">
        <f t="shared" ref="I30" si="5">IF(E30="","",H30*F30)</f>
        <v/>
      </c>
      <c r="J30" s="51"/>
      <c r="M30" s="9" t="e">
        <f>#REF!&amp;#REF!&amp;#REF!&amp;#REF!</f>
        <v>#REF!</v>
      </c>
      <c r="N30" s="10">
        <f t="shared" ref="N30" si="6">F30</f>
        <v>0</v>
      </c>
      <c r="P30" s="1" t="str">
        <f>IF(ISTEXT(#REF!),COUNTIF(M$26:M30,M30),"")</f>
        <v/>
      </c>
      <c r="T30" s="8"/>
      <c r="U30" s="8"/>
      <c r="V30" s="8"/>
      <c r="W30" s="8"/>
      <c r="X30" s="8"/>
      <c r="Y30" s="8"/>
      <c r="Z30" s="8"/>
    </row>
    <row r="31" spans="1:26" ht="14.5" thickTop="1" x14ac:dyDescent="0.55000000000000004">
      <c r="A31" s="46" t="s">
        <v>128</v>
      </c>
      <c r="I31" s="155"/>
      <c r="J31" s="155"/>
    </row>
    <row r="32" spans="1:26" ht="14" x14ac:dyDescent="0.55000000000000004">
      <c r="A32" s="46"/>
    </row>
    <row r="33" spans="1:10" ht="16.5" x14ac:dyDescent="0.55000000000000004">
      <c r="A33" s="68" t="s">
        <v>129</v>
      </c>
    </row>
    <row r="34" spans="1:10" ht="16.5" x14ac:dyDescent="0.55000000000000004">
      <c r="A34" s="68" t="s">
        <v>140</v>
      </c>
    </row>
    <row r="35" spans="1:10" ht="16.5" x14ac:dyDescent="0.55000000000000004">
      <c r="A35" s="68" t="s">
        <v>133</v>
      </c>
    </row>
    <row r="36" spans="1:10" ht="16.5" x14ac:dyDescent="0.55000000000000004">
      <c r="A36" s="48"/>
    </row>
    <row r="37" spans="1:10" ht="16.5" x14ac:dyDescent="0.55000000000000004">
      <c r="A37" s="48" t="s">
        <v>10</v>
      </c>
    </row>
    <row r="38" spans="1:10" ht="16.5" x14ac:dyDescent="0.55000000000000004">
      <c r="A38" s="48" t="s">
        <v>123</v>
      </c>
    </row>
    <row r="39" spans="1:10" ht="16.5" x14ac:dyDescent="0.55000000000000004">
      <c r="A39" s="48" t="s">
        <v>178</v>
      </c>
    </row>
    <row r="40" spans="1:10" ht="16.5" x14ac:dyDescent="0.55000000000000004">
      <c r="A40" s="48" t="s">
        <v>136</v>
      </c>
    </row>
    <row r="41" spans="1:10" ht="16.5" x14ac:dyDescent="0.55000000000000004">
      <c r="A41" s="48" t="s">
        <v>179</v>
      </c>
    </row>
    <row r="42" spans="1:10" ht="16.5" x14ac:dyDescent="0.55000000000000004">
      <c r="A42" s="48" t="s">
        <v>180</v>
      </c>
    </row>
    <row r="43" spans="1:10" ht="16.5" x14ac:dyDescent="0.55000000000000004">
      <c r="A43" s="48" t="s">
        <v>11</v>
      </c>
    </row>
    <row r="44" spans="1:10" ht="16.5" x14ac:dyDescent="0.55000000000000004">
      <c r="A44" s="48" t="s">
        <v>194</v>
      </c>
    </row>
    <row r="45" spans="1:10" ht="16.5" x14ac:dyDescent="0.55000000000000004">
      <c r="A45" s="48" t="s">
        <v>127</v>
      </c>
    </row>
    <row r="47" spans="1:10" ht="21" x14ac:dyDescent="0.3">
      <c r="A47" s="139" t="s">
        <v>190</v>
      </c>
      <c r="B47" s="137"/>
      <c r="C47" s="137"/>
      <c r="D47" s="137"/>
      <c r="E47" s="137"/>
      <c r="F47" s="138"/>
      <c r="G47" s="137"/>
      <c r="H47" s="137"/>
      <c r="I47" s="110"/>
      <c r="J47" s="110"/>
    </row>
    <row r="48" spans="1:10" ht="9" customHeight="1" x14ac:dyDescent="0.3">
      <c r="A48" s="139"/>
      <c r="B48" s="137"/>
      <c r="C48" s="137"/>
      <c r="D48" s="137"/>
      <c r="E48" s="137"/>
      <c r="F48" s="138"/>
      <c r="G48" s="137"/>
      <c r="H48" s="137"/>
      <c r="I48" s="110"/>
      <c r="J48" s="110"/>
    </row>
    <row r="49" spans="1:10" ht="14" x14ac:dyDescent="0.2">
      <c r="A49" s="141" t="s">
        <v>189</v>
      </c>
      <c r="B49" s="111"/>
      <c r="C49" s="111"/>
      <c r="D49" s="111"/>
      <c r="E49" s="111"/>
      <c r="F49" s="111"/>
      <c r="G49" s="111"/>
      <c r="H49" s="111"/>
      <c r="I49" s="111"/>
      <c r="J49" s="111"/>
    </row>
    <row r="50" spans="1:10" ht="14" x14ac:dyDescent="0.2">
      <c r="A50" s="140" t="s">
        <v>188</v>
      </c>
      <c r="B50" s="111"/>
      <c r="C50" s="111"/>
      <c r="D50" s="111"/>
      <c r="E50" s="111"/>
      <c r="F50" s="111"/>
      <c r="G50" s="111"/>
      <c r="H50" s="111"/>
      <c r="I50" s="111"/>
      <c r="J50" s="111"/>
    </row>
    <row r="51" spans="1:10" ht="13.5" thickBot="1" x14ac:dyDescent="0.25">
      <c r="A51" s="109"/>
      <c r="B51" s="111"/>
      <c r="C51" s="111"/>
      <c r="D51" s="111"/>
      <c r="E51" s="111"/>
      <c r="F51" s="111"/>
      <c r="G51" s="111"/>
      <c r="H51" s="111"/>
      <c r="I51" s="111"/>
      <c r="J51" s="111"/>
    </row>
    <row r="52" spans="1:10" ht="30" customHeight="1" thickBot="1" x14ac:dyDescent="0.6">
      <c r="A52" s="112" t="s">
        <v>182</v>
      </c>
      <c r="B52" s="147" t="s">
        <v>183</v>
      </c>
      <c r="C52" s="148"/>
      <c r="D52" s="148"/>
      <c r="E52" s="148"/>
      <c r="F52" s="113" t="s">
        <v>182</v>
      </c>
      <c r="G52" s="149" t="s">
        <v>183</v>
      </c>
      <c r="H52" s="150"/>
      <c r="I52" s="150"/>
      <c r="J52" s="151"/>
    </row>
    <row r="53" spans="1:10" ht="14.5" thickBot="1" x14ac:dyDescent="0.6">
      <c r="A53" s="114" t="s">
        <v>184</v>
      </c>
      <c r="B53" s="115" t="s">
        <v>196</v>
      </c>
      <c r="C53" s="116" t="s">
        <v>195</v>
      </c>
      <c r="D53" s="117" t="s">
        <v>185</v>
      </c>
      <c r="E53" s="118" t="s">
        <v>186</v>
      </c>
      <c r="F53" s="152" t="s">
        <v>187</v>
      </c>
      <c r="G53" s="153"/>
      <c r="H53" s="153"/>
      <c r="I53" s="153"/>
      <c r="J53" s="154"/>
    </row>
    <row r="54" spans="1:10" ht="18.5" customHeight="1" thickTop="1" x14ac:dyDescent="0.55000000000000004">
      <c r="A54" s="119">
        <v>1</v>
      </c>
      <c r="B54" s="120"/>
      <c r="C54" s="121"/>
      <c r="D54" s="122"/>
      <c r="E54" s="123"/>
      <c r="F54" s="124">
        <v>21</v>
      </c>
      <c r="G54" s="120"/>
      <c r="H54" s="121"/>
      <c r="I54" s="122"/>
      <c r="J54" s="123"/>
    </row>
    <row r="55" spans="1:10" ht="18" customHeight="1" x14ac:dyDescent="0.55000000000000004">
      <c r="A55" s="125">
        <v>2</v>
      </c>
      <c r="B55" s="126"/>
      <c r="C55" s="127"/>
      <c r="D55" s="128"/>
      <c r="E55" s="129"/>
      <c r="F55" s="130">
        <v>22</v>
      </c>
      <c r="G55" s="126"/>
      <c r="H55" s="127"/>
      <c r="I55" s="128"/>
      <c r="J55" s="129"/>
    </row>
    <row r="56" spans="1:10" ht="18" customHeight="1" x14ac:dyDescent="0.55000000000000004">
      <c r="A56" s="125">
        <v>3</v>
      </c>
      <c r="B56" s="126"/>
      <c r="C56" s="127"/>
      <c r="D56" s="128"/>
      <c r="E56" s="129"/>
      <c r="F56" s="130">
        <v>23</v>
      </c>
      <c r="G56" s="126"/>
      <c r="H56" s="127"/>
      <c r="I56" s="128"/>
      <c r="J56" s="129"/>
    </row>
    <row r="57" spans="1:10" ht="18" customHeight="1" x14ac:dyDescent="0.55000000000000004">
      <c r="A57" s="125">
        <v>4</v>
      </c>
      <c r="B57" s="126"/>
      <c r="C57" s="127"/>
      <c r="D57" s="128"/>
      <c r="E57" s="129"/>
      <c r="F57" s="130">
        <v>24</v>
      </c>
      <c r="G57" s="126"/>
      <c r="H57" s="127"/>
      <c r="I57" s="128"/>
      <c r="J57" s="129"/>
    </row>
    <row r="58" spans="1:10" ht="18" customHeight="1" x14ac:dyDescent="0.55000000000000004">
      <c r="A58" s="125">
        <v>5</v>
      </c>
      <c r="B58" s="126"/>
      <c r="C58" s="127"/>
      <c r="D58" s="128"/>
      <c r="E58" s="129"/>
      <c r="F58" s="130">
        <v>25</v>
      </c>
      <c r="G58" s="126"/>
      <c r="H58" s="127"/>
      <c r="I58" s="128"/>
      <c r="J58" s="129"/>
    </row>
    <row r="59" spans="1:10" ht="18" customHeight="1" x14ac:dyDescent="0.55000000000000004">
      <c r="A59" s="125">
        <v>6</v>
      </c>
      <c r="B59" s="126"/>
      <c r="C59" s="127"/>
      <c r="D59" s="128"/>
      <c r="E59" s="129"/>
      <c r="F59" s="130">
        <v>26</v>
      </c>
      <c r="G59" s="126"/>
      <c r="H59" s="127"/>
      <c r="I59" s="128"/>
      <c r="J59" s="129"/>
    </row>
    <row r="60" spans="1:10" ht="18" customHeight="1" x14ac:dyDescent="0.55000000000000004">
      <c r="A60" s="125">
        <v>7</v>
      </c>
      <c r="B60" s="126"/>
      <c r="C60" s="127"/>
      <c r="D60" s="128"/>
      <c r="E60" s="129"/>
      <c r="F60" s="130">
        <v>27</v>
      </c>
      <c r="G60" s="126"/>
      <c r="H60" s="127"/>
      <c r="I60" s="128"/>
      <c r="J60" s="129"/>
    </row>
    <row r="61" spans="1:10" ht="18" customHeight="1" x14ac:dyDescent="0.55000000000000004">
      <c r="A61" s="125">
        <v>8</v>
      </c>
      <c r="B61" s="126"/>
      <c r="C61" s="127"/>
      <c r="D61" s="128"/>
      <c r="E61" s="129"/>
      <c r="F61" s="130">
        <v>28</v>
      </c>
      <c r="G61" s="126"/>
      <c r="H61" s="127"/>
      <c r="I61" s="128"/>
      <c r="J61" s="129"/>
    </row>
    <row r="62" spans="1:10" ht="18" customHeight="1" x14ac:dyDescent="0.55000000000000004">
      <c r="A62" s="125">
        <v>9</v>
      </c>
      <c r="B62" s="126"/>
      <c r="C62" s="127"/>
      <c r="D62" s="128"/>
      <c r="E62" s="129"/>
      <c r="F62" s="130">
        <v>29</v>
      </c>
      <c r="G62" s="126"/>
      <c r="H62" s="127"/>
      <c r="I62" s="128"/>
      <c r="J62" s="129"/>
    </row>
    <row r="63" spans="1:10" ht="18" customHeight="1" x14ac:dyDescent="0.55000000000000004">
      <c r="A63" s="125">
        <v>10</v>
      </c>
      <c r="B63" s="126"/>
      <c r="C63" s="127"/>
      <c r="D63" s="128"/>
      <c r="E63" s="129"/>
      <c r="F63" s="130">
        <v>30</v>
      </c>
      <c r="G63" s="126"/>
      <c r="H63" s="127"/>
      <c r="I63" s="128"/>
      <c r="J63" s="129"/>
    </row>
    <row r="64" spans="1:10" ht="18" customHeight="1" x14ac:dyDescent="0.55000000000000004">
      <c r="A64" s="125">
        <v>11</v>
      </c>
      <c r="B64" s="126"/>
      <c r="C64" s="127"/>
      <c r="D64" s="128"/>
      <c r="E64" s="129"/>
      <c r="F64" s="130">
        <v>31</v>
      </c>
      <c r="G64" s="126"/>
      <c r="H64" s="127"/>
      <c r="I64" s="128"/>
      <c r="J64" s="129"/>
    </row>
    <row r="65" spans="1:10" ht="18" customHeight="1" x14ac:dyDescent="0.55000000000000004">
      <c r="A65" s="125">
        <v>12</v>
      </c>
      <c r="B65" s="126"/>
      <c r="C65" s="127"/>
      <c r="D65" s="128"/>
      <c r="E65" s="129"/>
      <c r="F65" s="130">
        <v>32</v>
      </c>
      <c r="G65" s="126"/>
      <c r="H65" s="127"/>
      <c r="I65" s="128"/>
      <c r="J65" s="129"/>
    </row>
    <row r="66" spans="1:10" ht="18" customHeight="1" x14ac:dyDescent="0.55000000000000004">
      <c r="A66" s="125">
        <v>13</v>
      </c>
      <c r="B66" s="126"/>
      <c r="C66" s="127"/>
      <c r="D66" s="128"/>
      <c r="E66" s="129"/>
      <c r="F66" s="130">
        <v>33</v>
      </c>
      <c r="G66" s="126"/>
      <c r="H66" s="127"/>
      <c r="I66" s="128"/>
      <c r="J66" s="129"/>
    </row>
    <row r="67" spans="1:10" ht="18" customHeight="1" x14ac:dyDescent="0.55000000000000004">
      <c r="A67" s="125">
        <v>14</v>
      </c>
      <c r="B67" s="126"/>
      <c r="C67" s="127"/>
      <c r="D67" s="128"/>
      <c r="E67" s="129"/>
      <c r="F67" s="130">
        <v>34</v>
      </c>
      <c r="G67" s="126"/>
      <c r="H67" s="127"/>
      <c r="I67" s="128"/>
      <c r="J67" s="129"/>
    </row>
    <row r="68" spans="1:10" ht="18" customHeight="1" x14ac:dyDescent="0.55000000000000004">
      <c r="A68" s="125">
        <v>15</v>
      </c>
      <c r="B68" s="126"/>
      <c r="C68" s="127"/>
      <c r="D68" s="128"/>
      <c r="E68" s="129"/>
      <c r="F68" s="130">
        <v>35</v>
      </c>
      <c r="G68" s="126"/>
      <c r="H68" s="127"/>
      <c r="I68" s="128"/>
      <c r="J68" s="129"/>
    </row>
    <row r="69" spans="1:10" ht="18" customHeight="1" x14ac:dyDescent="0.55000000000000004">
      <c r="A69" s="125">
        <v>16</v>
      </c>
      <c r="B69" s="126"/>
      <c r="C69" s="127"/>
      <c r="D69" s="128"/>
      <c r="E69" s="129"/>
      <c r="F69" s="130">
        <v>36</v>
      </c>
      <c r="G69" s="126"/>
      <c r="H69" s="127"/>
      <c r="I69" s="128"/>
      <c r="J69" s="129"/>
    </row>
    <row r="70" spans="1:10" ht="18" customHeight="1" x14ac:dyDescent="0.55000000000000004">
      <c r="A70" s="125">
        <v>17</v>
      </c>
      <c r="B70" s="126"/>
      <c r="C70" s="127"/>
      <c r="D70" s="128"/>
      <c r="E70" s="129"/>
      <c r="F70" s="130">
        <v>37</v>
      </c>
      <c r="G70" s="126"/>
      <c r="H70" s="127"/>
      <c r="I70" s="128"/>
      <c r="J70" s="129"/>
    </row>
    <row r="71" spans="1:10" ht="18" customHeight="1" x14ac:dyDescent="0.55000000000000004">
      <c r="A71" s="125">
        <v>18</v>
      </c>
      <c r="B71" s="126"/>
      <c r="C71" s="127"/>
      <c r="D71" s="128"/>
      <c r="E71" s="129"/>
      <c r="F71" s="130">
        <v>38</v>
      </c>
      <c r="G71" s="126"/>
      <c r="H71" s="127"/>
      <c r="I71" s="128"/>
      <c r="J71" s="129"/>
    </row>
    <row r="72" spans="1:10" ht="18" customHeight="1" x14ac:dyDescent="0.55000000000000004">
      <c r="A72" s="125">
        <v>19</v>
      </c>
      <c r="B72" s="126"/>
      <c r="C72" s="127"/>
      <c r="D72" s="128"/>
      <c r="E72" s="129"/>
      <c r="F72" s="130">
        <v>39</v>
      </c>
      <c r="G72" s="126"/>
      <c r="H72" s="127"/>
      <c r="I72" s="128"/>
      <c r="J72" s="129"/>
    </row>
    <row r="73" spans="1:10" ht="18.5" customHeight="1" thickBot="1" x14ac:dyDescent="0.6">
      <c r="A73" s="131">
        <v>20</v>
      </c>
      <c r="B73" s="132"/>
      <c r="C73" s="133"/>
      <c r="D73" s="134"/>
      <c r="E73" s="135"/>
      <c r="F73" s="136">
        <v>40</v>
      </c>
      <c r="G73" s="132"/>
      <c r="H73" s="133"/>
      <c r="I73" s="134"/>
      <c r="J73" s="135"/>
    </row>
  </sheetData>
  <mergeCells count="23">
    <mergeCell ref="A3:J3"/>
    <mergeCell ref="A21:A22"/>
    <mergeCell ref="B21:G21"/>
    <mergeCell ref="H21:I21"/>
    <mergeCell ref="J21:J22"/>
    <mergeCell ref="F12:G12"/>
    <mergeCell ref="A8:B8"/>
    <mergeCell ref="A7:B7"/>
    <mergeCell ref="C8:E8"/>
    <mergeCell ref="C7:E7"/>
    <mergeCell ref="A5:B6"/>
    <mergeCell ref="C5:E6"/>
    <mergeCell ref="B52:E52"/>
    <mergeCell ref="G52:J52"/>
    <mergeCell ref="F53:J53"/>
    <mergeCell ref="I31:J31"/>
    <mergeCell ref="D11:D12"/>
    <mergeCell ref="D14:D15"/>
    <mergeCell ref="I14:I15"/>
    <mergeCell ref="G14:G15"/>
    <mergeCell ref="F14:F15"/>
    <mergeCell ref="C17:F17"/>
    <mergeCell ref="C16:F16"/>
  </mergeCells>
  <phoneticPr fontId="4"/>
  <dataValidations count="1">
    <dataValidation imeMode="halfAlpha" allowBlank="1" showInputMessage="1" showErrorMessage="1" sqref="E23:G30" xr:uid="{00000000-0002-0000-0000-000001000000}"/>
  </dataValidations>
  <pageMargins left="0.98425196850393704" right="0.19685039370078741" top="0.59055118110236227" bottom="0.59055118110236227" header="0.39370078740157483" footer="0.39370078740157483"/>
  <pageSetup paperSize="9" scale="39" orientation="portrait" r:id="rId1"/>
  <headerFooter>
    <oddFooter>&amp;R&amp;"ＭＳ ゴシック,標準"&amp;P/&amp;N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2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23" sqref="G23"/>
    </sheetView>
  </sheetViews>
  <sheetFormatPr defaultColWidth="9" defaultRowHeight="13" x14ac:dyDescent="0.55000000000000004"/>
  <cols>
    <col min="1" max="1" width="9" style="1"/>
    <col min="2" max="2" width="10.25" style="1" bestFit="1" customWidth="1"/>
    <col min="3" max="3" width="29.33203125" style="1" bestFit="1" customWidth="1"/>
    <col min="4" max="4" width="18.33203125" style="1" bestFit="1" customWidth="1"/>
    <col min="5" max="5" width="21.58203125" style="1" bestFit="1" customWidth="1"/>
    <col min="6" max="6" width="19" style="1" customWidth="1"/>
    <col min="7" max="7" width="9" style="1"/>
    <col min="8" max="8" width="19.5" style="1" customWidth="1"/>
    <col min="9" max="9" width="11.83203125" style="1" customWidth="1"/>
    <col min="10" max="10" width="12.08203125" style="1" customWidth="1"/>
    <col min="11" max="11" width="9" style="1"/>
    <col min="12" max="12" width="15.08203125" style="1" customWidth="1"/>
    <col min="13" max="13" width="12.5" style="1" customWidth="1"/>
    <col min="14" max="16384" width="9" style="1"/>
  </cols>
  <sheetData>
    <row r="1" spans="2:15" ht="14.25" customHeight="1" x14ac:dyDescent="0.55000000000000004">
      <c r="F1" s="26" t="s">
        <v>96</v>
      </c>
    </row>
    <row r="2" spans="2:15" x14ac:dyDescent="0.55000000000000004">
      <c r="B2" s="189" t="s">
        <v>95</v>
      </c>
      <c r="C2" s="189"/>
      <c r="D2" s="189"/>
      <c r="E2" s="189"/>
    </row>
    <row r="3" spans="2:15" ht="7.5" customHeight="1" x14ac:dyDescent="0.55000000000000004">
      <c r="B3" s="94"/>
      <c r="C3" s="94"/>
      <c r="D3" s="94"/>
      <c r="E3" s="94"/>
    </row>
    <row r="4" spans="2:15" x14ac:dyDescent="0.55000000000000004">
      <c r="B4" s="16" t="s">
        <v>94</v>
      </c>
    </row>
    <row r="5" spans="2:15" x14ac:dyDescent="0.55000000000000004">
      <c r="B5" s="25" t="s">
        <v>93</v>
      </c>
      <c r="C5" s="25" t="s">
        <v>92</v>
      </c>
      <c r="D5" s="25" t="s">
        <v>91</v>
      </c>
      <c r="E5" s="25" t="s">
        <v>90</v>
      </c>
      <c r="F5" s="25" t="s">
        <v>13</v>
      </c>
    </row>
    <row r="6" spans="2:15" x14ac:dyDescent="0.55000000000000004">
      <c r="B6" s="32" t="s">
        <v>89</v>
      </c>
      <c r="C6" s="36" t="s">
        <v>88</v>
      </c>
      <c r="D6" s="33" t="s">
        <v>87</v>
      </c>
      <c r="E6" s="33" t="s">
        <v>86</v>
      </c>
      <c r="F6" s="33"/>
      <c r="H6" s="5" t="s">
        <v>102</v>
      </c>
      <c r="I6" s="5" t="s">
        <v>87</v>
      </c>
      <c r="J6" s="5" t="s">
        <v>85</v>
      </c>
      <c r="K6" s="5" t="s">
        <v>31</v>
      </c>
      <c r="L6" s="5"/>
      <c r="M6" s="5"/>
      <c r="N6" s="5"/>
      <c r="O6" s="5"/>
    </row>
    <row r="7" spans="2:15" x14ac:dyDescent="0.55000000000000004">
      <c r="B7" s="34"/>
      <c r="C7" s="38"/>
      <c r="D7" s="32" t="s">
        <v>85</v>
      </c>
      <c r="E7" s="33" t="s">
        <v>84</v>
      </c>
      <c r="F7" s="33"/>
      <c r="H7" s="5" t="s">
        <v>103</v>
      </c>
      <c r="I7" s="5" t="s">
        <v>97</v>
      </c>
      <c r="J7" s="5" t="s">
        <v>98</v>
      </c>
      <c r="K7" s="5" t="s">
        <v>120</v>
      </c>
      <c r="L7" s="5" t="s">
        <v>99</v>
      </c>
      <c r="M7" s="5" t="s">
        <v>100</v>
      </c>
      <c r="N7" s="5" t="s">
        <v>101</v>
      </c>
      <c r="O7" s="5" t="s">
        <v>31</v>
      </c>
    </row>
    <row r="8" spans="2:15" x14ac:dyDescent="0.55000000000000004">
      <c r="B8" s="34"/>
      <c r="C8" s="38"/>
      <c r="D8" s="34"/>
      <c r="E8" s="33" t="s">
        <v>83</v>
      </c>
      <c r="F8" s="33"/>
      <c r="H8" s="5" t="s">
        <v>104</v>
      </c>
      <c r="I8" s="5" t="s">
        <v>47</v>
      </c>
      <c r="J8" s="5" t="s">
        <v>46</v>
      </c>
      <c r="K8" s="5" t="s">
        <v>45</v>
      </c>
      <c r="L8" s="5" t="s">
        <v>44</v>
      </c>
      <c r="M8" s="5" t="s">
        <v>31</v>
      </c>
      <c r="N8" s="5"/>
      <c r="O8" s="5"/>
    </row>
    <row r="9" spans="2:15" x14ac:dyDescent="0.55000000000000004">
      <c r="B9" s="34"/>
      <c r="C9" s="38"/>
      <c r="D9" s="34"/>
      <c r="E9" s="33" t="s">
        <v>82</v>
      </c>
      <c r="F9" s="33"/>
      <c r="H9" s="5" t="s">
        <v>106</v>
      </c>
      <c r="I9" s="5" t="s">
        <v>42</v>
      </c>
      <c r="J9" s="5" t="s">
        <v>38</v>
      </c>
      <c r="K9" s="5" t="s">
        <v>31</v>
      </c>
      <c r="L9" s="5"/>
      <c r="M9" s="5"/>
      <c r="N9" s="5"/>
      <c r="O9" s="5"/>
    </row>
    <row r="10" spans="2:15" x14ac:dyDescent="0.55000000000000004">
      <c r="B10" s="34"/>
      <c r="C10" s="38"/>
      <c r="D10" s="34"/>
      <c r="E10" s="33" t="s">
        <v>116</v>
      </c>
      <c r="F10" s="33" t="s">
        <v>117</v>
      </c>
      <c r="H10" s="5" t="s">
        <v>105</v>
      </c>
      <c r="I10" s="5" t="s">
        <v>23</v>
      </c>
      <c r="J10" s="5" t="s">
        <v>17</v>
      </c>
      <c r="K10" s="5"/>
      <c r="L10" s="5"/>
      <c r="M10" s="5"/>
      <c r="N10" s="5"/>
      <c r="O10" s="5"/>
    </row>
    <row r="11" spans="2:15" x14ac:dyDescent="0.55000000000000004">
      <c r="B11" s="34"/>
      <c r="C11" s="38"/>
      <c r="D11" s="34"/>
      <c r="E11" s="33" t="s">
        <v>81</v>
      </c>
      <c r="F11" s="33"/>
    </row>
    <row r="12" spans="2:15" x14ac:dyDescent="0.55000000000000004">
      <c r="B12" s="34"/>
      <c r="C12" s="38"/>
      <c r="D12" s="34"/>
      <c r="E12" s="33" t="s">
        <v>80</v>
      </c>
      <c r="F12" s="33"/>
    </row>
    <row r="13" spans="2:15" x14ac:dyDescent="0.55000000000000004">
      <c r="B13" s="34"/>
      <c r="C13" s="38"/>
      <c r="D13" s="34"/>
      <c r="E13" s="95" t="s">
        <v>118</v>
      </c>
      <c r="F13" s="33"/>
    </row>
    <row r="14" spans="2:15" x14ac:dyDescent="0.55000000000000004">
      <c r="B14" s="34"/>
      <c r="C14" s="38"/>
      <c r="D14" s="34"/>
      <c r="E14" s="33" t="s">
        <v>79</v>
      </c>
      <c r="F14" s="33"/>
    </row>
    <row r="15" spans="2:15" x14ac:dyDescent="0.55000000000000004">
      <c r="B15" s="34"/>
      <c r="C15" s="38"/>
      <c r="D15" s="34"/>
      <c r="E15" s="33" t="s">
        <v>78</v>
      </c>
      <c r="F15" s="33"/>
    </row>
    <row r="16" spans="2:15" x14ac:dyDescent="0.55000000000000004">
      <c r="B16" s="34"/>
      <c r="C16" s="38"/>
      <c r="D16" s="37"/>
      <c r="E16" s="33" t="s">
        <v>77</v>
      </c>
      <c r="F16" s="33"/>
    </row>
    <row r="17" spans="2:6" x14ac:dyDescent="0.55000000000000004">
      <c r="B17" s="34"/>
      <c r="C17" s="38"/>
      <c r="D17" s="34" t="s">
        <v>31</v>
      </c>
      <c r="E17" s="37" t="s">
        <v>76</v>
      </c>
      <c r="F17" s="37"/>
    </row>
    <row r="18" spans="2:6" x14ac:dyDescent="0.55000000000000004">
      <c r="B18" s="34"/>
      <c r="C18" s="38"/>
      <c r="D18" s="34"/>
      <c r="E18" s="33" t="s">
        <v>75</v>
      </c>
      <c r="F18" s="33"/>
    </row>
    <row r="19" spans="2:6" x14ac:dyDescent="0.55000000000000004">
      <c r="B19" s="34"/>
      <c r="C19" s="38"/>
      <c r="D19" s="34"/>
      <c r="E19" s="33" t="s">
        <v>74</v>
      </c>
      <c r="F19" s="33"/>
    </row>
    <row r="20" spans="2:6" x14ac:dyDescent="0.55000000000000004">
      <c r="B20" s="34"/>
      <c r="C20" s="38"/>
      <c r="D20" s="34"/>
      <c r="E20" s="33" t="s">
        <v>73</v>
      </c>
      <c r="F20" s="33"/>
    </row>
    <row r="21" spans="2:6" x14ac:dyDescent="0.55000000000000004">
      <c r="B21" s="34"/>
      <c r="C21" s="38"/>
      <c r="D21" s="34"/>
      <c r="E21" s="32" t="s">
        <v>72</v>
      </c>
      <c r="F21" s="33"/>
    </row>
    <row r="22" spans="2:6" x14ac:dyDescent="0.55000000000000004">
      <c r="B22" s="34"/>
      <c r="C22" s="38"/>
      <c r="D22" s="34"/>
      <c r="E22" s="33" t="s">
        <v>71</v>
      </c>
      <c r="F22" s="33"/>
    </row>
    <row r="23" spans="2:6" x14ac:dyDescent="0.55000000000000004">
      <c r="B23" s="34"/>
      <c r="C23" s="38"/>
      <c r="D23" s="34"/>
      <c r="E23" s="33" t="s">
        <v>70</v>
      </c>
      <c r="F23" s="33"/>
    </row>
    <row r="24" spans="2:6" x14ac:dyDescent="0.55000000000000004">
      <c r="B24" s="34"/>
      <c r="C24" s="38"/>
      <c r="D24" s="34"/>
      <c r="E24" s="33" t="s">
        <v>141</v>
      </c>
      <c r="F24" s="33"/>
    </row>
    <row r="25" spans="2:6" x14ac:dyDescent="0.55000000000000004">
      <c r="B25" s="34"/>
      <c r="C25" s="38"/>
      <c r="D25" s="34"/>
      <c r="E25" s="33" t="s">
        <v>69</v>
      </c>
      <c r="F25" s="33"/>
    </row>
    <row r="26" spans="2:6" x14ac:dyDescent="0.55000000000000004">
      <c r="B26" s="34"/>
      <c r="C26" s="96"/>
      <c r="D26" s="34"/>
      <c r="E26" s="33" t="s">
        <v>68</v>
      </c>
      <c r="F26" s="33"/>
    </row>
    <row r="27" spans="2:6" x14ac:dyDescent="0.55000000000000004">
      <c r="B27" s="19"/>
      <c r="C27" s="21" t="s">
        <v>67</v>
      </c>
      <c r="D27" s="20" t="s">
        <v>107</v>
      </c>
      <c r="E27" s="23" t="s">
        <v>108</v>
      </c>
      <c r="F27" s="33"/>
    </row>
    <row r="28" spans="2:6" x14ac:dyDescent="0.55000000000000004">
      <c r="B28" s="19"/>
      <c r="C28" s="8"/>
      <c r="D28" s="19"/>
      <c r="E28" s="23" t="s">
        <v>66</v>
      </c>
      <c r="F28" s="33"/>
    </row>
    <row r="29" spans="2:6" x14ac:dyDescent="0.55000000000000004">
      <c r="B29" s="19"/>
      <c r="C29" s="8"/>
      <c r="D29" s="19"/>
      <c r="E29" s="23" t="s">
        <v>65</v>
      </c>
      <c r="F29" s="33"/>
    </row>
    <row r="30" spans="2:6" x14ac:dyDescent="0.55000000000000004">
      <c r="B30" s="19"/>
      <c r="C30" s="8"/>
      <c r="D30" s="20" t="s">
        <v>109</v>
      </c>
      <c r="E30" s="27" t="s">
        <v>64</v>
      </c>
      <c r="F30" s="33"/>
    </row>
    <row r="31" spans="2:6" x14ac:dyDescent="0.55000000000000004">
      <c r="B31" s="19"/>
      <c r="C31" s="8"/>
      <c r="D31" s="19"/>
      <c r="E31" s="23" t="s">
        <v>63</v>
      </c>
      <c r="F31" s="33"/>
    </row>
    <row r="32" spans="2:6" x14ac:dyDescent="0.55000000000000004">
      <c r="B32" s="19"/>
      <c r="C32" s="8"/>
      <c r="D32" s="19"/>
      <c r="E32" s="23" t="s">
        <v>62</v>
      </c>
      <c r="F32" s="33"/>
    </row>
    <row r="33" spans="2:6" x14ac:dyDescent="0.55000000000000004">
      <c r="B33" s="19"/>
      <c r="C33" s="8"/>
      <c r="D33" s="19"/>
      <c r="E33" s="23" t="s">
        <v>61</v>
      </c>
      <c r="F33" s="33"/>
    </row>
    <row r="34" spans="2:6" x14ac:dyDescent="0.55000000000000004">
      <c r="B34" s="19"/>
      <c r="C34" s="8"/>
      <c r="D34" s="27" t="s">
        <v>120</v>
      </c>
      <c r="E34" s="23" t="s">
        <v>121</v>
      </c>
      <c r="F34" s="33"/>
    </row>
    <row r="35" spans="2:6" x14ac:dyDescent="0.55000000000000004">
      <c r="B35" s="19"/>
      <c r="C35" s="8"/>
      <c r="D35" s="28" t="s">
        <v>110</v>
      </c>
      <c r="E35" s="27" t="s">
        <v>60</v>
      </c>
      <c r="F35" s="33"/>
    </row>
    <row r="36" spans="2:6" x14ac:dyDescent="0.55000000000000004">
      <c r="B36" s="19"/>
      <c r="C36" s="8"/>
      <c r="D36" s="97"/>
      <c r="E36" s="23" t="s">
        <v>59</v>
      </c>
      <c r="F36" s="33"/>
    </row>
    <row r="37" spans="2:6" x14ac:dyDescent="0.55000000000000004">
      <c r="B37" s="19"/>
      <c r="C37" s="8"/>
      <c r="D37" s="97"/>
      <c r="E37" s="23" t="s">
        <v>58</v>
      </c>
      <c r="F37" s="33"/>
    </row>
    <row r="38" spans="2:6" x14ac:dyDescent="0.55000000000000004">
      <c r="B38" s="19"/>
      <c r="C38" s="8"/>
      <c r="D38" s="97"/>
      <c r="E38" s="23" t="s">
        <v>57</v>
      </c>
      <c r="F38" s="33"/>
    </row>
    <row r="39" spans="2:6" x14ac:dyDescent="0.55000000000000004">
      <c r="B39" s="19"/>
      <c r="C39" s="8"/>
      <c r="D39" s="97"/>
      <c r="E39" s="23" t="s">
        <v>142</v>
      </c>
      <c r="F39" s="33"/>
    </row>
    <row r="40" spans="2:6" x14ac:dyDescent="0.55000000000000004">
      <c r="B40" s="19"/>
      <c r="C40" s="8"/>
      <c r="D40" s="97"/>
      <c r="E40" s="23" t="s">
        <v>143</v>
      </c>
      <c r="F40" s="33"/>
    </row>
    <row r="41" spans="2:6" x14ac:dyDescent="0.55000000000000004">
      <c r="B41" s="19"/>
      <c r="C41" s="8"/>
      <c r="D41" s="97"/>
      <c r="E41" s="23" t="s">
        <v>56</v>
      </c>
      <c r="F41" s="33"/>
    </row>
    <row r="42" spans="2:6" x14ac:dyDescent="0.55000000000000004">
      <c r="B42" s="19"/>
      <c r="C42" s="8"/>
      <c r="D42" s="28" t="s">
        <v>111</v>
      </c>
      <c r="E42" s="23" t="s">
        <v>55</v>
      </c>
      <c r="F42" s="33"/>
    </row>
    <row r="43" spans="2:6" x14ac:dyDescent="0.55000000000000004">
      <c r="B43" s="19"/>
      <c r="C43" s="8"/>
      <c r="D43" s="97"/>
      <c r="E43" s="23" t="s">
        <v>54</v>
      </c>
      <c r="F43" s="33"/>
    </row>
    <row r="44" spans="2:6" x14ac:dyDescent="0.55000000000000004">
      <c r="B44" s="19"/>
      <c r="C44" s="8"/>
      <c r="D44" s="28" t="s">
        <v>112</v>
      </c>
      <c r="E44" s="98" t="s">
        <v>53</v>
      </c>
      <c r="F44" s="5"/>
    </row>
    <row r="45" spans="2:6" x14ac:dyDescent="0.55000000000000004">
      <c r="B45" s="19"/>
      <c r="C45" s="8"/>
      <c r="D45" s="97"/>
      <c r="E45" s="23" t="s">
        <v>52</v>
      </c>
      <c r="F45" s="5"/>
    </row>
    <row r="46" spans="2:6" x14ac:dyDescent="0.55000000000000004">
      <c r="B46" s="19"/>
      <c r="C46" s="8"/>
      <c r="D46" s="28" t="s">
        <v>31</v>
      </c>
      <c r="E46" s="29" t="s">
        <v>144</v>
      </c>
      <c r="F46" s="5"/>
    </row>
    <row r="47" spans="2:6" x14ac:dyDescent="0.55000000000000004">
      <c r="B47" s="19"/>
      <c r="C47" s="8"/>
      <c r="D47" s="97"/>
      <c r="E47" s="23" t="s">
        <v>51</v>
      </c>
      <c r="F47" s="5"/>
    </row>
    <row r="48" spans="2:6" x14ac:dyDescent="0.55000000000000004">
      <c r="B48" s="19"/>
      <c r="C48" s="8"/>
      <c r="D48" s="97"/>
      <c r="E48" s="23" t="s">
        <v>50</v>
      </c>
      <c r="F48" s="5"/>
    </row>
    <row r="49" spans="2:6" x14ac:dyDescent="0.55000000000000004">
      <c r="B49" s="19"/>
      <c r="C49" s="8"/>
      <c r="D49" s="97"/>
      <c r="E49" s="27" t="s">
        <v>49</v>
      </c>
      <c r="F49" s="5"/>
    </row>
    <row r="50" spans="2:6" x14ac:dyDescent="0.55000000000000004">
      <c r="B50" s="19"/>
      <c r="C50" s="8"/>
      <c r="D50" s="97"/>
      <c r="E50" s="27" t="s">
        <v>122</v>
      </c>
      <c r="F50" s="5"/>
    </row>
    <row r="51" spans="2:6" x14ac:dyDescent="0.55000000000000004">
      <c r="B51" s="19"/>
      <c r="C51" s="24" t="s">
        <v>48</v>
      </c>
      <c r="D51" s="28" t="s">
        <v>145</v>
      </c>
      <c r="E51" s="27" t="s">
        <v>146</v>
      </c>
      <c r="F51" s="5"/>
    </row>
    <row r="52" spans="2:6" x14ac:dyDescent="0.55000000000000004">
      <c r="B52" s="19"/>
      <c r="C52" s="8"/>
      <c r="D52" s="28" t="s">
        <v>114</v>
      </c>
      <c r="E52" s="23" t="s">
        <v>115</v>
      </c>
      <c r="F52" s="33"/>
    </row>
    <row r="53" spans="2:6" x14ac:dyDescent="0.55000000000000004">
      <c r="B53" s="19"/>
      <c r="C53" s="8"/>
      <c r="D53" s="30"/>
      <c r="E53" s="23" t="s">
        <v>147</v>
      </c>
      <c r="F53" s="33"/>
    </row>
    <row r="54" spans="2:6" x14ac:dyDescent="0.55000000000000004">
      <c r="B54" s="19"/>
      <c r="C54" s="8"/>
      <c r="D54" s="28" t="s">
        <v>148</v>
      </c>
      <c r="E54" s="23" t="s">
        <v>149</v>
      </c>
      <c r="F54" s="33"/>
    </row>
    <row r="55" spans="2:6" x14ac:dyDescent="0.55000000000000004">
      <c r="B55" s="19"/>
      <c r="C55" s="8"/>
      <c r="D55" s="97"/>
      <c r="E55" s="23" t="s">
        <v>150</v>
      </c>
      <c r="F55" s="33"/>
    </row>
    <row r="56" spans="2:6" x14ac:dyDescent="0.55000000000000004">
      <c r="B56" s="19"/>
      <c r="C56" s="8"/>
      <c r="D56" s="97"/>
      <c r="E56" s="23" t="s">
        <v>151</v>
      </c>
      <c r="F56" s="33"/>
    </row>
    <row r="57" spans="2:6" x14ac:dyDescent="0.55000000000000004">
      <c r="B57" s="19"/>
      <c r="C57" s="8"/>
      <c r="D57" s="97"/>
      <c r="E57" s="23" t="s">
        <v>152</v>
      </c>
      <c r="F57" s="33"/>
    </row>
    <row r="58" spans="2:6" x14ac:dyDescent="0.55000000000000004">
      <c r="B58" s="19"/>
      <c r="C58" s="8"/>
      <c r="D58" s="30"/>
      <c r="E58" s="23" t="s">
        <v>153</v>
      </c>
      <c r="F58" s="33"/>
    </row>
    <row r="59" spans="2:6" x14ac:dyDescent="0.55000000000000004">
      <c r="B59" s="19"/>
      <c r="C59" s="8"/>
      <c r="D59" s="99" t="s">
        <v>154</v>
      </c>
      <c r="E59" s="100" t="s">
        <v>155</v>
      </c>
      <c r="F59" s="33"/>
    </row>
    <row r="60" spans="2:6" x14ac:dyDescent="0.55000000000000004">
      <c r="B60" s="19"/>
      <c r="C60" s="18"/>
      <c r="D60" s="101"/>
      <c r="E60" s="23" t="s">
        <v>156</v>
      </c>
      <c r="F60" s="33"/>
    </row>
    <row r="61" spans="2:6" x14ac:dyDescent="0.55000000000000004">
      <c r="B61" s="19"/>
      <c r="C61" s="18"/>
      <c r="D61" s="102"/>
      <c r="E61" s="23" t="s">
        <v>157</v>
      </c>
      <c r="F61" s="33"/>
    </row>
    <row r="62" spans="2:6" x14ac:dyDescent="0.55000000000000004">
      <c r="B62" s="19"/>
      <c r="C62" s="8"/>
      <c r="D62" s="102"/>
      <c r="E62" s="23" t="s">
        <v>158</v>
      </c>
      <c r="F62" s="33"/>
    </row>
    <row r="63" spans="2:6" x14ac:dyDescent="0.55000000000000004">
      <c r="B63" s="19"/>
      <c r="C63" s="8"/>
      <c r="D63" s="19"/>
      <c r="E63" s="23" t="s">
        <v>159</v>
      </c>
      <c r="F63" s="33"/>
    </row>
    <row r="64" spans="2:6" x14ac:dyDescent="0.55000000000000004">
      <c r="B64" s="22"/>
      <c r="C64" s="22"/>
      <c r="D64" s="20" t="s">
        <v>160</v>
      </c>
      <c r="E64" s="35" t="s">
        <v>161</v>
      </c>
      <c r="F64" s="33"/>
    </row>
    <row r="65" spans="2:6" x14ac:dyDescent="0.55000000000000004">
      <c r="B65" s="22"/>
      <c r="C65" s="22"/>
      <c r="D65" s="19"/>
      <c r="E65" s="35" t="s">
        <v>162</v>
      </c>
      <c r="F65" s="33"/>
    </row>
    <row r="66" spans="2:6" x14ac:dyDescent="0.55000000000000004">
      <c r="B66" s="22"/>
      <c r="C66" s="22"/>
      <c r="D66" s="19"/>
      <c r="E66" s="35" t="s">
        <v>163</v>
      </c>
      <c r="F66" s="33"/>
    </row>
    <row r="67" spans="2:6" x14ac:dyDescent="0.55000000000000004">
      <c r="B67" s="22"/>
      <c r="C67" s="22"/>
      <c r="D67" s="19"/>
      <c r="E67" s="35" t="s">
        <v>164</v>
      </c>
      <c r="F67" s="33"/>
    </row>
    <row r="68" spans="2:6" x14ac:dyDescent="0.55000000000000004">
      <c r="B68" s="22"/>
      <c r="C68" s="22"/>
      <c r="D68" s="19"/>
      <c r="E68" s="35" t="s">
        <v>165</v>
      </c>
      <c r="F68" s="33"/>
    </row>
    <row r="69" spans="2:6" x14ac:dyDescent="0.55000000000000004">
      <c r="B69" s="22"/>
      <c r="C69" s="22"/>
      <c r="D69" s="12"/>
      <c r="E69" s="35" t="s">
        <v>166</v>
      </c>
      <c r="F69" s="33"/>
    </row>
    <row r="70" spans="2:6" x14ac:dyDescent="0.55000000000000004">
      <c r="B70" s="19"/>
      <c r="C70" s="20" t="s">
        <v>43</v>
      </c>
      <c r="D70" s="20" t="s">
        <v>42</v>
      </c>
      <c r="E70" s="33" t="s">
        <v>41</v>
      </c>
      <c r="F70" s="33"/>
    </row>
    <row r="71" spans="2:6" x14ac:dyDescent="0.55000000000000004">
      <c r="B71" s="19"/>
      <c r="C71" s="18"/>
      <c r="D71" s="19"/>
      <c r="E71" s="33" t="s">
        <v>40</v>
      </c>
      <c r="F71" s="33"/>
    </row>
    <row r="72" spans="2:6" x14ac:dyDescent="0.55000000000000004">
      <c r="B72" s="19"/>
      <c r="C72" s="18"/>
      <c r="D72" s="12"/>
      <c r="E72" s="33" t="s">
        <v>39</v>
      </c>
      <c r="F72" s="33"/>
    </row>
    <row r="73" spans="2:6" x14ac:dyDescent="0.55000000000000004">
      <c r="B73" s="19"/>
      <c r="C73" s="18"/>
      <c r="D73" s="19" t="s">
        <v>38</v>
      </c>
      <c r="E73" s="33" t="s">
        <v>37</v>
      </c>
      <c r="F73" s="33"/>
    </row>
    <row r="74" spans="2:6" x14ac:dyDescent="0.55000000000000004">
      <c r="B74" s="19"/>
      <c r="C74" s="18"/>
      <c r="D74" s="19"/>
      <c r="E74" s="33" t="s">
        <v>36</v>
      </c>
      <c r="F74" s="33"/>
    </row>
    <row r="75" spans="2:6" x14ac:dyDescent="0.55000000000000004">
      <c r="B75" s="19"/>
      <c r="C75" s="18"/>
      <c r="D75" s="19"/>
      <c r="E75" s="33" t="s">
        <v>35</v>
      </c>
      <c r="F75" s="33"/>
    </row>
    <row r="76" spans="2:6" x14ac:dyDescent="0.55000000000000004">
      <c r="B76" s="19"/>
      <c r="C76" s="18"/>
      <c r="D76" s="19"/>
      <c r="E76" s="33" t="s">
        <v>34</v>
      </c>
      <c r="F76" s="33"/>
    </row>
    <row r="77" spans="2:6" x14ac:dyDescent="0.55000000000000004">
      <c r="B77" s="19"/>
      <c r="C77" s="18"/>
      <c r="D77" s="19"/>
      <c r="E77" s="33" t="s">
        <v>33</v>
      </c>
      <c r="F77" s="33"/>
    </row>
    <row r="78" spans="2:6" x14ac:dyDescent="0.55000000000000004">
      <c r="B78" s="19"/>
      <c r="C78" s="18"/>
      <c r="D78" s="12"/>
      <c r="E78" s="33" t="s">
        <v>32</v>
      </c>
      <c r="F78" s="33"/>
    </row>
    <row r="79" spans="2:6" x14ac:dyDescent="0.55000000000000004">
      <c r="B79" s="22"/>
      <c r="C79" s="19"/>
      <c r="D79" s="18" t="s">
        <v>31</v>
      </c>
      <c r="E79" s="33" t="s">
        <v>30</v>
      </c>
      <c r="F79" s="33"/>
    </row>
    <row r="80" spans="2:6" x14ac:dyDescent="0.55000000000000004">
      <c r="B80" s="19"/>
      <c r="C80" s="18"/>
      <c r="D80" s="19"/>
      <c r="E80" s="33" t="s">
        <v>29</v>
      </c>
      <c r="F80" s="33"/>
    </row>
    <row r="81" spans="2:6" x14ac:dyDescent="0.55000000000000004">
      <c r="B81" s="19"/>
      <c r="C81" s="18"/>
      <c r="D81" s="19"/>
      <c r="E81" s="33" t="s">
        <v>28</v>
      </c>
      <c r="F81" s="33"/>
    </row>
    <row r="82" spans="2:6" x14ac:dyDescent="0.55000000000000004">
      <c r="B82" s="19"/>
      <c r="C82" s="18"/>
      <c r="D82" s="19"/>
      <c r="E82" s="32" t="s">
        <v>27</v>
      </c>
      <c r="F82" s="33"/>
    </row>
    <row r="83" spans="2:6" ht="52" x14ac:dyDescent="0.55000000000000004">
      <c r="B83" s="19"/>
      <c r="C83" s="18"/>
      <c r="D83" s="19"/>
      <c r="E83" s="33" t="s">
        <v>167</v>
      </c>
      <c r="F83" s="103" t="s">
        <v>168</v>
      </c>
    </row>
    <row r="84" spans="2:6" x14ac:dyDescent="0.55000000000000004">
      <c r="B84" s="19"/>
      <c r="C84" s="18"/>
      <c r="D84" s="19"/>
      <c r="E84" s="33" t="s">
        <v>26</v>
      </c>
      <c r="F84" s="33"/>
    </row>
    <row r="85" spans="2:6" x14ac:dyDescent="0.55000000000000004">
      <c r="B85" s="19"/>
      <c r="C85" s="18"/>
      <c r="D85" s="19"/>
      <c r="E85" s="33" t="s">
        <v>25</v>
      </c>
      <c r="F85" s="33"/>
    </row>
    <row r="86" spans="2:6" x14ac:dyDescent="0.55000000000000004">
      <c r="B86" s="19"/>
      <c r="C86" s="18"/>
      <c r="D86" s="19"/>
      <c r="E86" s="33" t="s">
        <v>119</v>
      </c>
      <c r="F86" s="33"/>
    </row>
    <row r="87" spans="2:6" x14ac:dyDescent="0.55000000000000004">
      <c r="B87" s="19"/>
      <c r="C87" s="21" t="s">
        <v>24</v>
      </c>
      <c r="D87" s="20" t="s">
        <v>23</v>
      </c>
      <c r="E87" s="33" t="s">
        <v>22</v>
      </c>
      <c r="F87" s="33"/>
    </row>
    <row r="88" spans="2:6" x14ac:dyDescent="0.55000000000000004">
      <c r="B88" s="19"/>
      <c r="C88" s="18"/>
      <c r="D88" s="19"/>
      <c r="E88" s="27" t="s">
        <v>21</v>
      </c>
      <c r="F88" s="5"/>
    </row>
    <row r="89" spans="2:6" x14ac:dyDescent="0.55000000000000004">
      <c r="B89" s="19"/>
      <c r="C89" s="18"/>
      <c r="D89" s="19"/>
      <c r="E89" s="27" t="s">
        <v>20</v>
      </c>
      <c r="F89" s="5"/>
    </row>
    <row r="90" spans="2:6" x14ac:dyDescent="0.55000000000000004">
      <c r="B90" s="19"/>
      <c r="C90" s="18"/>
      <c r="D90" s="19"/>
      <c r="E90" s="30" t="s">
        <v>19</v>
      </c>
      <c r="F90" s="5"/>
    </row>
    <row r="91" spans="2:6" x14ac:dyDescent="0.55000000000000004">
      <c r="B91" s="19"/>
      <c r="C91" s="18"/>
      <c r="D91" s="12"/>
      <c r="E91" s="27" t="s">
        <v>18</v>
      </c>
      <c r="F91" s="5"/>
    </row>
    <row r="92" spans="2:6" x14ac:dyDescent="0.55000000000000004">
      <c r="B92" s="12"/>
      <c r="C92" s="17"/>
      <c r="D92" s="5" t="s">
        <v>17</v>
      </c>
      <c r="E92" s="5" t="s">
        <v>16</v>
      </c>
      <c r="F92" s="5"/>
    </row>
    <row r="93" spans="2:6" ht="18" x14ac:dyDescent="0.55000000000000004">
      <c r="B93" s="31" t="s">
        <v>15</v>
      </c>
      <c r="C93" s="31"/>
      <c r="D93"/>
      <c r="E93"/>
      <c r="F93" s="93"/>
    </row>
    <row r="129" spans="2:2" x14ac:dyDescent="0.55000000000000004">
      <c r="B129" s="16" t="s">
        <v>14</v>
      </c>
    </row>
  </sheetData>
  <mergeCells count="1">
    <mergeCell ref="B2:E2"/>
  </mergeCells>
  <phoneticPr fontId="4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&amp;R&amp;"ＭＳ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事業計画</vt:lpstr>
      <vt:lpstr>公表リスト(別表１；バス)</vt:lpstr>
      <vt:lpstr>事業計画!Print_Area</vt:lpstr>
      <vt:lpstr>TOYOTIRE㈱</vt:lpstr>
      <vt:lpstr>メーカー</vt:lpstr>
      <vt:lpstr>横浜ゴム㈱</vt:lpstr>
      <vt:lpstr>㈱ブリヂストン</vt:lpstr>
      <vt:lpstr>住友ゴム工業㈱</vt:lpstr>
      <vt:lpstr>日本ミシュランタイヤ㈱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和田 太一</cp:lastModifiedBy>
  <cp:lastPrinted>2026-06-23T02:49:40Z</cp:lastPrinted>
  <dcterms:created xsi:type="dcterms:W3CDTF">2022-06-27T11:43:18Z</dcterms:created>
  <dcterms:modified xsi:type="dcterms:W3CDTF">2026-07-02T07:44:37Z</dcterms:modified>
</cp:coreProperties>
</file>