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filesrv\ファイルサーバリンク\福祉部障害福祉認定給付課\●900_システム関係\970_システム標準化関連\2026標準化関係ファイル\20260604標準化対応プロポーザル実施資料\ホームページアップ資料\"/>
    </mc:Choice>
  </mc:AlternateContent>
  <xr:revisionPtr revIDLastSave="0" documentId="13_ncr:1_{43ACA8A1-6195-432D-98B1-4371AA43D992}" xr6:coauthVersionLast="47" xr6:coauthVersionMax="47" xr10:uidLastSave="{00000000-0000-0000-0000-000000000000}"/>
  <bookViews>
    <workbookView xWindow="-110" yWindow="-110" windowWidth="19420" windowHeight="10300" tabRatio="862" firstSheet="28" activeTab="28" xr2:uid="{00000000-000D-0000-FFFF-FFFF00000000}"/>
  </bookViews>
  <sheets>
    <sheet name="（シート名変更用）" sheetId="49" state="hidden" r:id="rId1"/>
    <sheet name="1大阪市（基幹系構成）" sheetId="123" state="hidden" r:id="rId2"/>
    <sheet name="2堺市（基幹系構成）" sheetId="105" state="hidden" r:id="rId3"/>
    <sheet name="3岸和田市（基幹系構成）" sheetId="96" state="hidden" r:id="rId4"/>
    <sheet name="4豊中市（基幹系構成）" sheetId="125" state="hidden" r:id="rId5"/>
    <sheet name="5池田市（基幹系構成）" sheetId="126" state="hidden" r:id="rId6"/>
    <sheet name="6吹田市（基幹系構成）" sheetId="131" state="hidden" r:id="rId7"/>
    <sheet name="7泉大津市（基幹系構成）" sheetId="115" state="hidden" r:id="rId8"/>
    <sheet name="8高槻市（基幹系構成）" sheetId="110" state="hidden" r:id="rId9"/>
    <sheet name="9貝塚市（基幹系構成）" sheetId="117" state="hidden" r:id="rId10"/>
    <sheet name="10守口市（基幹系構成）" sheetId="130" state="hidden" r:id="rId11"/>
    <sheet name="11枚方市（基幹系構成）" sheetId="114" state="hidden" r:id="rId12"/>
    <sheet name="12茨木市（基幹系構成）" sheetId="109" state="hidden" r:id="rId13"/>
    <sheet name="13八尾市（基幹系構成）" sheetId="118" state="hidden" r:id="rId14"/>
    <sheet name="14泉佐野市（基幹系構成）" sheetId="133" state="hidden" r:id="rId15"/>
    <sheet name="15富田林市（基幹系構成）" sheetId="106" state="hidden" r:id="rId16"/>
    <sheet name="16寝屋川市（基幹系構成）" sheetId="127" state="hidden" r:id="rId17"/>
    <sheet name="17河内長野市（基幹系構成）" sheetId="100" state="hidden" r:id="rId18"/>
    <sheet name="18松原市（基幹系構成）" sheetId="135" state="hidden" r:id="rId19"/>
    <sheet name="19大東市（基幹系構成）" sheetId="107" state="hidden" r:id="rId20"/>
    <sheet name="20和泉市（基幹系構成）" sheetId="121" state="hidden" r:id="rId21"/>
    <sheet name="21箕面市（基幹系構成）" sheetId="136" state="hidden" r:id="rId22"/>
    <sheet name="22柏原市（基幹系構成）" sheetId="112" state="hidden" r:id="rId23"/>
    <sheet name="23羽曳野市（基幹系構成）" sheetId="120" state="hidden" r:id="rId24"/>
    <sheet name="24門真市（基幹系構成）" sheetId="95" state="hidden" r:id="rId25"/>
    <sheet name="25摂津市（基幹系構成）" sheetId="129" state="hidden" r:id="rId26"/>
    <sheet name="26高石市（基幹系構成）" sheetId="101" state="hidden" r:id="rId27"/>
    <sheet name="27藤井寺市（基幹系構成）" sheetId="111" state="hidden" r:id="rId28"/>
    <sheet name="希望要件シート" sheetId="102" r:id="rId29"/>
    <sheet name="29泉南市（基幹系構成）" sheetId="97" state="hidden" r:id="rId30"/>
    <sheet name="30四條畷市（基幹系構成）" sheetId="134" state="hidden" r:id="rId31"/>
    <sheet name="31交野市（基幹系構成）" sheetId="92" state="hidden" r:id="rId32"/>
    <sheet name="32大阪狭山市（基幹系構成）" sheetId="99" state="hidden" r:id="rId33"/>
    <sheet name="33阪南市（基幹系構成）" sheetId="103" state="hidden" r:id="rId34"/>
    <sheet name="34島本町（基幹系構成）" sheetId="113" state="hidden" r:id="rId35"/>
    <sheet name="35豊能町（基幹系構成）" sheetId="94" state="hidden" r:id="rId36"/>
    <sheet name="36能勢町（基幹系構成）" sheetId="93" state="hidden" r:id="rId37"/>
    <sheet name="37忠岡町（基幹系構成）" sheetId="128" state="hidden" r:id="rId38"/>
    <sheet name="38熊取町（基幹系構成）" sheetId="98" state="hidden" r:id="rId39"/>
    <sheet name="39田尻町（基幹系構成）" sheetId="119" state="hidden" r:id="rId40"/>
    <sheet name="40岬町（基幹系構成）" sheetId="116" state="hidden" r:id="rId41"/>
    <sheet name="41太子町（基幹系構成）" sheetId="108" state="hidden" r:id="rId42"/>
    <sheet name="42河南町（基幹系構成）" sheetId="122" state="hidden" r:id="rId43"/>
    <sheet name="43千早赤阪村（基幹系構成）" sheetId="132" state="hidden" r:id="rId44"/>
  </sheets>
  <definedNames>
    <definedName name="_xlnm._FilterDatabase" localSheetId="10" hidden="1">'10守口市（基幹系構成）'!$A$4:$BK$37</definedName>
    <definedName name="_xlnm._FilterDatabase" localSheetId="11" hidden="1">'11枚方市（基幹系構成）'!$A$4:$BK$37</definedName>
    <definedName name="_xlnm._FilterDatabase" localSheetId="12" hidden="1">'12茨木市（基幹系構成）'!$A$4:$BK$37</definedName>
    <definedName name="_xlnm._FilterDatabase" localSheetId="14" hidden="1">'14泉佐野市（基幹系構成）'!$C$4:$AF$37</definedName>
    <definedName name="_xlnm._FilterDatabase" localSheetId="16" hidden="1">'16寝屋川市（基幹系構成）'!$A$4:$AF$37</definedName>
    <definedName name="_xlnm._FilterDatabase" localSheetId="19" hidden="1">'19大東市（基幹系構成）'!$A$4:$BK$37</definedName>
    <definedName name="_xlnm._FilterDatabase" localSheetId="22" hidden="1">'22柏原市（基幹系構成）'!$A$4:$AF$37</definedName>
    <definedName name="_xlnm._FilterDatabase" localSheetId="23" hidden="1">'23羽曳野市（基幹系構成）'!$A$4:$AF$37</definedName>
    <definedName name="_xlnm._FilterDatabase" localSheetId="29" hidden="1">'29泉南市（基幹系構成）'!$A$4:$AH$37</definedName>
    <definedName name="_xlnm._FilterDatabase" localSheetId="34" hidden="1">'34島本町（基幹系構成）'!$A$4:$BK$37</definedName>
    <definedName name="_xlnm._FilterDatabase" localSheetId="6" hidden="1">'6吹田市（基幹系構成）'!$A$4:$AH$37</definedName>
    <definedName name="_xlnm._FilterDatabase" localSheetId="8" hidden="1">'8高槻市（基幹系構成）'!$A$4:$BK$37</definedName>
    <definedName name="_xlnm._FilterDatabase" localSheetId="9" hidden="1">'9貝塚市（基幹系構成）'!$A$4:$BK$37</definedName>
    <definedName name="_xlnm._FilterDatabase" localSheetId="28" hidden="1">希望要件シート!$A$1:$H$84</definedName>
    <definedName name="_xlnm.Print_Area" localSheetId="10">'10守口市（基幹系構成）'!$A$1:$AF$63</definedName>
    <definedName name="_xlnm.Print_Area" localSheetId="11">'11枚方市（基幹系構成）'!$A$1:$AF$63</definedName>
    <definedName name="_xlnm.Print_Area" localSheetId="12">'12茨木市（基幹系構成）'!$A$1:$AF$63</definedName>
    <definedName name="_xlnm.Print_Area" localSheetId="13">'13八尾市（基幹系構成）'!$A$1:$AF$60</definedName>
    <definedName name="_xlnm.Print_Area" localSheetId="14">'14泉佐野市（基幹系構成）'!$A$1:$AF$63</definedName>
    <definedName name="_xlnm.Print_Area" localSheetId="15">'15富田林市（基幹系構成）'!$A$1:$AF$63</definedName>
    <definedName name="_xlnm.Print_Area" localSheetId="16">'16寝屋川市（基幹系構成）'!$A$1:$AF$63</definedName>
    <definedName name="_xlnm.Print_Area" localSheetId="17">'17河内長野市（基幹系構成）'!$A$1:$AF$63</definedName>
    <definedName name="_xlnm.Print_Area" localSheetId="18">'18松原市（基幹系構成）'!$A$1:$AF$63</definedName>
    <definedName name="_xlnm.Print_Area" localSheetId="19">'19大東市（基幹系構成）'!$A$1:$AF$63</definedName>
    <definedName name="_xlnm.Print_Area" localSheetId="1">'1大阪市（基幹系構成）'!$A$1:$AF$63</definedName>
    <definedName name="_xlnm.Print_Area" localSheetId="20">'20和泉市（基幹系構成）'!$A$1:$AF$63</definedName>
    <definedName name="_xlnm.Print_Area" localSheetId="21">'21箕面市（基幹系構成）'!$A$1:$AF$63</definedName>
    <definedName name="_xlnm.Print_Area" localSheetId="22">'22柏原市（基幹系構成）'!$A$1:$AF$63</definedName>
    <definedName name="_xlnm.Print_Area" localSheetId="23">'23羽曳野市（基幹系構成）'!$A$1:$AF$63</definedName>
    <definedName name="_xlnm.Print_Area" localSheetId="24">'24門真市（基幹系構成）'!$A$1:$AF$63</definedName>
    <definedName name="_xlnm.Print_Area" localSheetId="25">'25摂津市（基幹系構成）'!$A$1:$AF$63</definedName>
    <definedName name="_xlnm.Print_Area" localSheetId="26">'26高石市（基幹系構成）'!$A$1:$AF$63</definedName>
    <definedName name="_xlnm.Print_Area" localSheetId="27">'27藤井寺市（基幹系構成）'!$A$1:$AF$63</definedName>
    <definedName name="_xlnm.Print_Area" localSheetId="29">'29泉南市（基幹系構成）'!$A$1:$AF$63</definedName>
    <definedName name="_xlnm.Print_Area" localSheetId="2">'2堺市（基幹系構成）'!$A$1:$AF$63</definedName>
    <definedName name="_xlnm.Print_Area" localSheetId="30">'30四條畷市（基幹系構成）'!$A$1:$AF$63</definedName>
    <definedName name="_xlnm.Print_Area" localSheetId="31">'31交野市（基幹系構成）'!$A$1:$AF$63</definedName>
    <definedName name="_xlnm.Print_Area" localSheetId="32">'32大阪狭山市（基幹系構成）'!$A$1:$AF$63</definedName>
    <definedName name="_xlnm.Print_Area" localSheetId="33">'33阪南市（基幹系構成）'!$A$1:$AF$63</definedName>
    <definedName name="_xlnm.Print_Area" localSheetId="34">'34島本町（基幹系構成）'!$A$1:$AF$63</definedName>
    <definedName name="_xlnm.Print_Area" localSheetId="35">'35豊能町（基幹系構成）'!$A$1:$AF$63</definedName>
    <definedName name="_xlnm.Print_Area" localSheetId="36">'36能勢町（基幹系構成）'!$A$1:$AF$63</definedName>
    <definedName name="_xlnm.Print_Area" localSheetId="37">'37忠岡町（基幹系構成）'!$A$1:$AF$63</definedName>
    <definedName name="_xlnm.Print_Area" localSheetId="38">'38熊取町（基幹系構成）'!$A$1:$AF$63</definedName>
    <definedName name="_xlnm.Print_Area" localSheetId="39">'39田尻町（基幹系構成）'!$A$1:$AF$63</definedName>
    <definedName name="_xlnm.Print_Area" localSheetId="3">'3岸和田市（基幹系構成）'!$A$1:$AF$63</definedName>
    <definedName name="_xlnm.Print_Area" localSheetId="40">'40岬町（基幹系構成）'!$A$1:$AF$63</definedName>
    <definedName name="_xlnm.Print_Area" localSheetId="41">'41太子町（基幹系構成）'!$A$1:$AF$63</definedName>
    <definedName name="_xlnm.Print_Area" localSheetId="42">'42河南町（基幹系構成）'!$A$1:$AF$63</definedName>
    <definedName name="_xlnm.Print_Area" localSheetId="43">'43千早赤阪村（基幹系構成）'!$A$1:$AF$63</definedName>
    <definedName name="_xlnm.Print_Area" localSheetId="4">'4豊中市（基幹系構成）'!$A$1:$AF$63</definedName>
    <definedName name="_xlnm.Print_Area" localSheetId="5">'5池田市（基幹系構成）'!$A$1:$AF$63</definedName>
    <definedName name="_xlnm.Print_Area" localSheetId="6">'6吹田市（基幹系構成）'!$A$1:$AF$63</definedName>
    <definedName name="_xlnm.Print_Area" localSheetId="7">'7泉大津市（基幹系構成）'!$A$1:$AF$63</definedName>
    <definedName name="_xlnm.Print_Area" localSheetId="8">'8高槻市（基幹系構成）'!$A$1:$AF$63</definedName>
    <definedName name="_xlnm.Print_Area" localSheetId="9">'9貝塚市（基幹系構成）'!$A$1:$AF$63</definedName>
    <definedName name="_xlnm.Print_Titles" localSheetId="18">'18松原市（基幹系構成）'!$A:$B,'18松原市（基幹系構成）'!$1:$3</definedName>
    <definedName name="_xlnm.Print_Titles" localSheetId="22">'22柏原市（基幹系構成）'!$A:$B</definedName>
    <definedName name="_xlnm.Print_Titles" localSheetId="25">'25摂津市（基幹系構成）'!$A:$B</definedName>
    <definedName name="_xlnm.Print_Titles" localSheetId="32">'32大阪狭山市（基幹系構成）'!$A:$B</definedName>
    <definedName name="_xlnm.Print_Titles" localSheetId="38">'38熊取町（基幹系構成）'!$A:$B</definedName>
    <definedName name="_xlnm.Print_Titles" localSheetId="39">'39田尻町（基幹系構成）'!$A:$B</definedName>
    <definedName name="_xlnm.Print_Titles" localSheetId="28">希望要件シート!$1:$1</definedName>
    <definedName name="tblDOUTAIwk_T" localSheetId="10">#REF!</definedName>
    <definedName name="tblDOUTAIwk_T" localSheetId="11">#REF!</definedName>
    <definedName name="tblDOUTAIwk_T" localSheetId="12">#REF!</definedName>
    <definedName name="tblDOUTAIwk_T" localSheetId="13">#REF!</definedName>
    <definedName name="tblDOUTAIwk_T" localSheetId="14">#REF!</definedName>
    <definedName name="tblDOUTAIwk_T" localSheetId="15">#REF!</definedName>
    <definedName name="tblDOUTAIwk_T" localSheetId="16">#REF!</definedName>
    <definedName name="tblDOUTAIwk_T" localSheetId="17">#REF!</definedName>
    <definedName name="tblDOUTAIwk_T" localSheetId="18">#REF!</definedName>
    <definedName name="tblDOUTAIwk_T" localSheetId="19">#REF!</definedName>
    <definedName name="tblDOUTAIwk_T" localSheetId="1">#REF!</definedName>
    <definedName name="tblDOUTAIwk_T" localSheetId="20">#REF!</definedName>
    <definedName name="tblDOUTAIwk_T" localSheetId="21">#REF!</definedName>
    <definedName name="tblDOUTAIwk_T" localSheetId="22">#REF!</definedName>
    <definedName name="tblDOUTAIwk_T" localSheetId="23">#REF!</definedName>
    <definedName name="tblDOUTAIwk_T" localSheetId="24">#REF!</definedName>
    <definedName name="tblDOUTAIwk_T" localSheetId="25">#REF!</definedName>
    <definedName name="tblDOUTAIwk_T" localSheetId="26">#REF!</definedName>
    <definedName name="tblDOUTAIwk_T" localSheetId="27">#REF!</definedName>
    <definedName name="tblDOUTAIwk_T" localSheetId="29">#REF!</definedName>
    <definedName name="tblDOUTAIwk_T" localSheetId="2">#REF!</definedName>
    <definedName name="tblDOUTAIwk_T" localSheetId="30">#REF!</definedName>
    <definedName name="tblDOUTAIwk_T" localSheetId="31">#REF!</definedName>
    <definedName name="tblDOUTAIwk_T" localSheetId="32">#REF!</definedName>
    <definedName name="tblDOUTAIwk_T" localSheetId="33">#REF!</definedName>
    <definedName name="tblDOUTAIwk_T" localSheetId="34">#REF!</definedName>
    <definedName name="tblDOUTAIwk_T" localSheetId="35">#REF!</definedName>
    <definedName name="tblDOUTAIwk_T" localSheetId="36">#REF!</definedName>
    <definedName name="tblDOUTAIwk_T" localSheetId="37">#REF!</definedName>
    <definedName name="tblDOUTAIwk_T" localSheetId="38">#REF!</definedName>
    <definedName name="tblDOUTAIwk_T" localSheetId="39">#REF!</definedName>
    <definedName name="tblDOUTAIwk_T" localSheetId="3">#REF!</definedName>
    <definedName name="tblDOUTAIwk_T" localSheetId="40">#REF!</definedName>
    <definedName name="tblDOUTAIwk_T" localSheetId="41">#REF!</definedName>
    <definedName name="tblDOUTAIwk_T" localSheetId="42">#REF!</definedName>
    <definedName name="tblDOUTAIwk_T" localSheetId="43">#REF!</definedName>
    <definedName name="tblDOUTAIwk_T" localSheetId="4">#REF!</definedName>
    <definedName name="tblDOUTAIwk_T" localSheetId="5">#REF!</definedName>
    <definedName name="tblDOUTAIwk_T" localSheetId="6">#REF!</definedName>
    <definedName name="tblDOUTAIwk_T" localSheetId="7">#REF!</definedName>
    <definedName name="tblDOUTAIwk_T" localSheetId="8">#REF!</definedName>
    <definedName name="tblDOUTAIwk_T" localSheetId="9">#REF!</definedName>
    <definedName name="tblDOUTAIwk_T" localSheetId="28">#REF!</definedName>
    <definedName name="tblDOUTAIwk_T">#REF!</definedName>
    <definedName name="Z_13C7F479_66D9_45CD_92D9_777BDC5A62D9_.wvu.PrintArea" localSheetId="1" hidden="1">'1大阪市（基幹系構成）'!$A$1:$AF$63</definedName>
    <definedName name="Z_1918E74B_D056_4A4A_B971_E74A6F714CD3_.wvu.PrintArea" localSheetId="1" hidden="1">'1大阪市（基幹系構成）'!$A$1:$AF$63</definedName>
    <definedName name="Z_2051CE8D_986B_4DDC_81A8_25933207A659_.wvu.Cols" localSheetId="1" hidden="1">'1大阪市（基幹系構成）'!#REF!</definedName>
    <definedName name="Z_2051CE8D_986B_4DDC_81A8_25933207A659_.wvu.PrintArea" localSheetId="1" hidden="1">'1大阪市（基幹系構成）'!$A$1:$AF$63</definedName>
    <definedName name="Z_481FC279_64BD_45E0_85C5_A3B471FE6FB7_.wvu.PrintArea" localSheetId="1" hidden="1">'1大阪市（基幹系構成）'!$A$1:$AF$63</definedName>
    <definedName name="Z_60DCD8F4_4E37_4A79_82AC_940A4CCABFF8_.wvu.PrintArea" localSheetId="1" hidden="1">'1大阪市（基幹系構成）'!$A$1:$AF$63</definedName>
    <definedName name="Z_70CB4F6C_E1F8_4020_994F_197C5AD82294_.wvu.PrintArea" localSheetId="1" hidden="1">'1大阪市（基幹系構成）'!$A$1:$AF$63</definedName>
    <definedName name="Z_9954743B_1FDA_4D03_B91B_261FA5FCD4BC_.wvu.PrintArea" localSheetId="1" hidden="1">'1大阪市（基幹系構成）'!$A$1:$AF$63</definedName>
    <definedName name="Z_A5E442EC_109F_478A_9C05_98CC94150C09_.wvu.PrintArea" localSheetId="1" hidden="1">'1大阪市（基幹系構成）'!$A$1:$AF$63</definedName>
    <definedName name="Z_E6D1F490_5186_42AD_88BE_541E7D63C7A3_.wvu.PrintArea" localSheetId="1" hidden="1">'1大阪市（基幹系構成）'!$A$1:$AF$63</definedName>
    <definedName name="Z_F5B7FA14_8BCC_42E7_801B_3CCA69BC2275_.wvu.PrintArea" localSheetId="1" hidden="1">'1大阪市（基幹系構成）'!$A$1:$AF$63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62" i="136" l="1"/>
  <c r="N62" i="136"/>
  <c r="M62" i="136"/>
  <c r="L62" i="136"/>
  <c r="K62" i="136"/>
  <c r="P62" i="135"/>
  <c r="N62" i="135"/>
  <c r="M62" i="135"/>
  <c r="L62" i="135"/>
  <c r="K62" i="135"/>
  <c r="P62" i="134"/>
  <c r="N62" i="134"/>
  <c r="M62" i="134"/>
  <c r="L62" i="134"/>
  <c r="K62" i="134"/>
  <c r="P63" i="135" l="1"/>
  <c r="P63" i="134"/>
  <c r="P63" i="136"/>
  <c r="P62" i="133"/>
  <c r="N62" i="133"/>
  <c r="M62" i="133"/>
  <c r="L62" i="133"/>
  <c r="K62" i="133"/>
  <c r="P63" i="133" l="1"/>
  <c r="P62" i="132"/>
  <c r="N62" i="132"/>
  <c r="M62" i="132"/>
  <c r="L62" i="132"/>
  <c r="K62" i="132"/>
  <c r="P63" i="132" l="1"/>
  <c r="P62" i="131"/>
  <c r="N62" i="131"/>
  <c r="M62" i="131"/>
  <c r="L62" i="131"/>
  <c r="K62" i="131"/>
  <c r="N62" i="130"/>
  <c r="M62" i="130"/>
  <c r="L62" i="130"/>
  <c r="K62" i="130"/>
  <c r="P7" i="130"/>
  <c r="P62" i="130" s="1"/>
  <c r="P62" i="129"/>
  <c r="N62" i="129"/>
  <c r="M62" i="129"/>
  <c r="L62" i="129"/>
  <c r="K62" i="129"/>
  <c r="P63" i="129" l="1"/>
  <c r="P63" i="131"/>
  <c r="P63" i="130"/>
  <c r="P62" i="128"/>
  <c r="N62" i="128"/>
  <c r="M62" i="128"/>
  <c r="L62" i="128"/>
  <c r="K62" i="128"/>
  <c r="P63" i="128" l="1"/>
  <c r="P62" i="127"/>
  <c r="N62" i="127"/>
  <c r="M62" i="127"/>
  <c r="L62" i="127"/>
  <c r="K62" i="127"/>
  <c r="P63" i="127" l="1"/>
  <c r="P62" i="126"/>
  <c r="N62" i="126"/>
  <c r="M62" i="126"/>
  <c r="L62" i="126"/>
  <c r="K62" i="126"/>
  <c r="P62" i="125"/>
  <c r="N62" i="125"/>
  <c r="M62" i="125"/>
  <c r="L62" i="125"/>
  <c r="K62" i="125"/>
  <c r="N62" i="123"/>
  <c r="K62" i="123"/>
  <c r="P31" i="123"/>
  <c r="M31" i="123"/>
  <c r="M62" i="123" s="1"/>
  <c r="L31" i="123"/>
  <c r="P30" i="123"/>
  <c r="L30" i="123"/>
  <c r="P17" i="123"/>
  <c r="P62" i="122"/>
  <c r="N62" i="122"/>
  <c r="M62" i="122"/>
  <c r="L62" i="122"/>
  <c r="K62" i="122"/>
  <c r="P63" i="126" l="1"/>
  <c r="L62" i="123"/>
  <c r="P62" i="123"/>
  <c r="P63" i="125"/>
  <c r="P63" i="122"/>
  <c r="P62" i="121"/>
  <c r="N62" i="121"/>
  <c r="M62" i="121"/>
  <c r="L62" i="121"/>
  <c r="K62" i="121"/>
  <c r="P62" i="120"/>
  <c r="N62" i="120"/>
  <c r="M62" i="120"/>
  <c r="L62" i="120"/>
  <c r="K62" i="120"/>
  <c r="P62" i="119"/>
  <c r="N62" i="119"/>
  <c r="M62" i="119"/>
  <c r="L62" i="119"/>
  <c r="K62" i="119"/>
  <c r="P62" i="118"/>
  <c r="N62" i="118"/>
  <c r="M62" i="118"/>
  <c r="L62" i="118"/>
  <c r="K62" i="118"/>
  <c r="P63" i="123" l="1"/>
  <c r="P63" i="118"/>
  <c r="P63" i="120"/>
  <c r="P63" i="121"/>
  <c r="P63" i="119"/>
  <c r="P62" i="117"/>
  <c r="N62" i="117"/>
  <c r="M62" i="117"/>
  <c r="L62" i="117"/>
  <c r="K62" i="117"/>
  <c r="P63" i="117" l="1"/>
  <c r="P62" i="116"/>
  <c r="N62" i="116"/>
  <c r="M62" i="116"/>
  <c r="L62" i="116"/>
  <c r="K62" i="116"/>
  <c r="P63" i="116" l="1"/>
  <c r="P62" i="115"/>
  <c r="N62" i="115"/>
  <c r="M62" i="115"/>
  <c r="L62" i="115"/>
  <c r="K62" i="115"/>
  <c r="P62" i="114"/>
  <c r="N62" i="114"/>
  <c r="M62" i="114"/>
  <c r="L62" i="114"/>
  <c r="K62" i="114"/>
  <c r="P63" i="115" l="1"/>
  <c r="P63" i="114"/>
  <c r="P62" i="113"/>
  <c r="M62" i="113"/>
  <c r="L62" i="113"/>
  <c r="K62" i="113"/>
  <c r="N15" i="113"/>
  <c r="N62" i="113" s="1"/>
  <c r="P63" i="113" l="1"/>
  <c r="P62" i="112" l="1"/>
  <c r="N62" i="112"/>
  <c r="M62" i="112"/>
  <c r="L62" i="112"/>
  <c r="K62" i="112"/>
  <c r="P63" i="112" l="1"/>
  <c r="P62" i="111"/>
  <c r="N62" i="111"/>
  <c r="M62" i="111"/>
  <c r="L62" i="111"/>
  <c r="K62" i="111"/>
  <c r="L62" i="110"/>
  <c r="P32" i="110"/>
  <c r="P30" i="110"/>
  <c r="K30" i="110"/>
  <c r="K62" i="110" s="1"/>
  <c r="P20" i="110"/>
  <c r="N20" i="110"/>
  <c r="N62" i="110" s="1"/>
  <c r="M20" i="110"/>
  <c r="M62" i="110" s="1"/>
  <c r="P62" i="109"/>
  <c r="N62" i="109"/>
  <c r="M62" i="109"/>
  <c r="L62" i="109"/>
  <c r="K62" i="109"/>
  <c r="P62" i="110" l="1"/>
  <c r="P63" i="110" s="1"/>
  <c r="P63" i="111"/>
  <c r="P63" i="109"/>
  <c r="P62" i="108"/>
  <c r="N62" i="108"/>
  <c r="M62" i="108"/>
  <c r="L62" i="108"/>
  <c r="K62" i="108"/>
  <c r="P63" i="108" l="1"/>
  <c r="P62" i="107"/>
  <c r="L62" i="107"/>
  <c r="N15" i="107"/>
  <c r="N62" i="107" s="1"/>
  <c r="M15" i="107"/>
  <c r="M62" i="107" s="1"/>
  <c r="K15" i="107"/>
  <c r="K62" i="107" s="1"/>
  <c r="P63" i="107" l="1"/>
  <c r="N62" i="106" l="1"/>
  <c r="M62" i="106"/>
  <c r="L62" i="106"/>
  <c r="K62" i="106"/>
  <c r="P5" i="106"/>
  <c r="P62" i="106" s="1"/>
  <c r="P63" i="106" l="1"/>
  <c r="N62" i="105"/>
  <c r="K62" i="105"/>
  <c r="P25" i="105"/>
  <c r="P62" i="105" s="1"/>
  <c r="M17" i="105"/>
  <c r="L17" i="105"/>
  <c r="L62" i="105" s="1"/>
  <c r="M9" i="105"/>
  <c r="M62" i="105" l="1"/>
  <c r="P63" i="105"/>
  <c r="P62" i="103"/>
  <c r="N62" i="103"/>
  <c r="L62" i="103"/>
  <c r="K62" i="103"/>
  <c r="M31" i="103"/>
  <c r="M62" i="103" s="1"/>
  <c r="P63" i="103" l="1"/>
  <c r="P62" i="101" l="1"/>
  <c r="N62" i="101"/>
  <c r="M62" i="101"/>
  <c r="L62" i="101"/>
  <c r="K62" i="101"/>
  <c r="P62" i="100"/>
  <c r="N62" i="100"/>
  <c r="M62" i="100"/>
  <c r="L62" i="100"/>
  <c r="K62" i="100"/>
  <c r="P63" i="101" l="1"/>
  <c r="P63" i="100"/>
  <c r="P62" i="99"/>
  <c r="N62" i="99"/>
  <c r="L62" i="99"/>
  <c r="K62" i="99"/>
  <c r="M5" i="99"/>
  <c r="M62" i="99" s="1"/>
  <c r="P62" i="98"/>
  <c r="N62" i="98"/>
  <c r="M62" i="98"/>
  <c r="L62" i="98"/>
  <c r="K62" i="98"/>
  <c r="P63" i="98" l="1"/>
  <c r="P63" i="99"/>
  <c r="P62" i="97"/>
  <c r="N62" i="97"/>
  <c r="M62" i="97"/>
  <c r="L62" i="97"/>
  <c r="K62" i="97"/>
  <c r="P63" i="97" l="1"/>
  <c r="P62" i="96"/>
  <c r="N62" i="96"/>
  <c r="M62" i="96"/>
  <c r="L62" i="96"/>
  <c r="K62" i="96"/>
  <c r="M62" i="95"/>
  <c r="L62" i="95"/>
  <c r="K62" i="95"/>
  <c r="P62" i="95"/>
  <c r="N62" i="95"/>
  <c r="P63" i="96" l="1"/>
  <c r="P63" i="95"/>
  <c r="P62" i="94" l="1"/>
  <c r="N62" i="94"/>
  <c r="M62" i="94"/>
  <c r="L62" i="94"/>
  <c r="K62" i="94"/>
  <c r="K62" i="93"/>
  <c r="L62" i="93"/>
  <c r="M62" i="93"/>
  <c r="N62" i="93"/>
  <c r="P62" i="93"/>
  <c r="P63" i="93" l="1"/>
  <c r="P63" i="94"/>
  <c r="K62" i="92"/>
  <c r="L62" i="92"/>
  <c r="M62" i="92"/>
  <c r="N62" i="92"/>
  <c r="P62" i="92"/>
  <c r="P63" i="9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中井 章太</author>
    <author>大阪市</author>
  </authors>
  <commentList>
    <comment ref="K1" authorId="0" shapeId="0" xr:uid="{00000000-0006-0000-01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 ref="B8" authorId="1" shapeId="0" xr:uid="{00000000-0006-0000-0100-000002000000}">
      <text>
        <r>
          <rPr>
            <sz val="9"/>
            <color indexed="81"/>
            <rFont val="MS P ゴシック"/>
            <family val="3"/>
            <charset val="128"/>
          </rPr>
          <t xml:space="preserve">宛名管理システムは、団体内統合宛名番号を管理するシステムを想定しており、本市においては統合基盤システムの一機能として提供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C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D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E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F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0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1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2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3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中井 章太</author>
    <author>中塚　康仁</author>
  </authors>
  <commentList>
    <comment ref="K1" authorId="0" shapeId="0" xr:uid="{00000000-0006-0000-14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 ref="N15" authorId="1" shapeId="0" xr:uid="{00000000-0006-0000-1400-000002000000}">
      <text>
        <r>
          <rPr>
            <sz val="9"/>
            <color indexed="81"/>
            <rFont val="MS P ゴシック"/>
            <family val="3"/>
            <charset val="128"/>
          </rPr>
          <t xml:space="preserve">市民税担当　4,043千円
納税担当　　3,822千円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5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中井 章太</author>
    <author>堺市</author>
  </authors>
  <commentList>
    <comment ref="K1" authorId="0" shapeId="0" xr:uid="{00000000-0006-0000-02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 ref="L5" authorId="1" shapeId="0" xr:uid="{00000000-0006-0000-0200-000002000000}">
      <text>
        <r>
          <rPr>
            <sz val="9"/>
            <color indexed="81"/>
            <rFont val="Meiryo UI"/>
            <family val="3"/>
            <charset val="128"/>
          </rPr>
          <t>・堺市市民課事務総合システムサーバ等機器賃貸借 34,940千円
・堺市市民課事務総合システム端末等機器賃貸借 21,945千円
・堺市時間外受付端末等機器賃貸借 868千円
・堺市民課事務総合システム増設用端末等機器賃貸借 3,363千円
・堺市民課事務総合システム増設用端末等機器賃貸借（郵送証明担当分） 279千円
・堺市市民課事務総合システム等に係る増設用端末等機器賃貸借のうち市民課事務総合分 657千円</t>
        </r>
      </text>
    </comment>
    <comment ref="M5" authorId="1" shapeId="0" xr:uid="{00000000-0006-0000-0200-000003000000}">
      <text>
        <r>
          <rPr>
            <sz val="9"/>
            <color indexed="81"/>
            <rFont val="Meiryo UI"/>
            <family val="3"/>
            <charset val="128"/>
          </rPr>
          <t>・市民課事務総合システムソフト保守業務 39,274千円
・カード裏書用プリンタ機器保守業務 1,408千円
・A3スキャナ機器保守業務 162千円
・バックアップデータ遠隔地保管業務 296千円</t>
        </r>
      </text>
    </comment>
    <comment ref="P5" authorId="1" shapeId="0" xr:uid="{00000000-0006-0000-0200-000004000000}">
      <text>
        <r>
          <rPr>
            <sz val="9"/>
            <color indexed="81"/>
            <rFont val="Meiryo UI"/>
            <family val="3"/>
            <charset val="128"/>
          </rPr>
          <t>・氏名の振り仮名に関する戸籍法改正に伴う戸籍総合システム改修業務 8,140千円（R6当初予算）
・氏名の振り仮名に関する住基法改正に伴う住民総合システム等改修業務 51,502千円（R5.11月補正 31,039千円、2月補正 12,727千円）
・カード裏書き用プリンタ機器増設 1,980千円
・堺市市民課事務相互システム等に係る増設用端末等構築業務のうち、市民課事務総合分 347千円</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7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8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9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A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B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E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1F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0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1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2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4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3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4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5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6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7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8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2B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中井 章太</author>
    <author>Windows ユーザー</author>
    <author>中村　秀樹</author>
  </authors>
  <commentList>
    <comment ref="K1" authorId="0" shapeId="0" xr:uid="{00000000-0006-0000-05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 ref="P10" authorId="1" shapeId="0" xr:uid="{00000000-0006-0000-0500-000002000000}">
      <text>
        <r>
          <rPr>
            <b/>
            <sz val="9"/>
            <color indexed="81"/>
            <rFont val="MS P ゴシック"/>
            <family val="3"/>
            <charset val="128"/>
          </rPr>
          <t>特徴電子化　2915
森林環境税　5775
定額減税　　2700</t>
        </r>
      </text>
    </comment>
    <comment ref="H31" authorId="2" shapeId="0" xr:uid="{00000000-0006-0000-0500-000003000000}">
      <text>
        <r>
          <rPr>
            <sz val="9"/>
            <color indexed="81"/>
            <rFont val="MS P ゴシック"/>
            <family val="3"/>
            <charset val="128"/>
          </rPr>
          <t xml:space="preserve">リースでなく、売買契約のため売買契約の履行期間にあわせて修正。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中井 章太</author>
    <author>外山　雄一郎</author>
  </authors>
  <commentList>
    <comment ref="K1" authorId="0" shapeId="0" xr:uid="{00000000-0006-0000-06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 ref="Z17" authorId="1" shapeId="0" xr:uid="{00000000-0006-0000-0600-000002000000}">
      <text>
        <r>
          <rPr>
            <b/>
            <sz val="9"/>
            <color indexed="81"/>
            <rFont val="MS P ゴシック"/>
            <family val="3"/>
            <charset val="128"/>
          </rPr>
          <t>昨年度の回答でパッケージ名の入力セル
を誤っていました。</t>
        </r>
      </text>
    </comment>
    <comment ref="Z18" authorId="1" shapeId="0" xr:uid="{00000000-0006-0000-0600-000003000000}">
      <text>
        <r>
          <rPr>
            <b/>
            <sz val="9"/>
            <color indexed="81"/>
            <rFont val="MS P ゴシック"/>
            <family val="3"/>
            <charset val="128"/>
          </rPr>
          <t>昨年度の回答でパッケージ名の入力セル
を誤っていました。また、旧パッケージ名となっていました。</t>
        </r>
      </text>
    </comment>
    <comment ref="Z21" authorId="1" shapeId="0" xr:uid="{00000000-0006-0000-0600-000004000000}">
      <text>
        <r>
          <rPr>
            <b/>
            <sz val="9"/>
            <color indexed="81"/>
            <rFont val="MS P ゴシック"/>
            <family val="3"/>
            <charset val="128"/>
          </rPr>
          <t>昨年度の回答でパッケージ名の入力セル
を誤っていました。</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7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8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9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中井 章太</author>
  </authors>
  <commentList>
    <comment ref="K1" authorId="0" shapeId="0" xr:uid="{00000000-0006-0000-0A00-000001000000}">
      <text>
        <r>
          <rPr>
            <sz val="12"/>
            <color indexed="81"/>
            <rFont val="MS P ゴシック"/>
            <family val="3"/>
            <charset val="128"/>
          </rPr>
          <t>GovTech大阪事務局：
複数のシステムを一括で導入している場合は可能な限り各システムに経費を按分してください。
按分ができない場合は主たるシステムにみ経費を計上し、それ以外のシステムには（住民記録に含む）など入力し、経費を重複して入力しないようお願いいたします。</t>
        </r>
      </text>
    </comment>
  </commentList>
</comments>
</file>

<file path=xl/sharedStrings.xml><?xml version="1.0" encoding="utf-8"?>
<sst xmlns="http://schemas.openxmlformats.org/spreadsheetml/2006/main" count="32317" uniqueCount="2322">
  <si>
    <t>(1)導入状況</t>
    <rPh sb="3" eb="5">
      <t>ドウニュウ</t>
    </rPh>
    <rPh sb="5" eb="7">
      <t>ジョウキョウ</t>
    </rPh>
    <phoneticPr fontId="3"/>
  </si>
  <si>
    <t>(2)契約状況</t>
    <rPh sb="3" eb="5">
      <t>ケイヤク</t>
    </rPh>
    <rPh sb="5" eb="7">
      <t>ジョウキョウ</t>
    </rPh>
    <phoneticPr fontId="3"/>
  </si>
  <si>
    <t>(4)導入形態</t>
    <phoneticPr fontId="3"/>
  </si>
  <si>
    <t>【入力】</t>
    <rPh sb="1" eb="3">
      <t>ニュウリョク</t>
    </rPh>
    <phoneticPr fontId="3"/>
  </si>
  <si>
    <t>【選択】</t>
    <rPh sb="1" eb="3">
      <t>センタク</t>
    </rPh>
    <phoneticPr fontId="3"/>
  </si>
  <si>
    <t>【入力】</t>
    <rPh sb="1" eb="4">
      <t>ニュウリョク）</t>
    </rPh>
    <phoneticPr fontId="3"/>
  </si>
  <si>
    <t>【選択】</t>
    <phoneticPr fontId="3"/>
  </si>
  <si>
    <t>【選択】</t>
  </si>
  <si>
    <t>【入力】</t>
  </si>
  <si>
    <t>記載例→</t>
    <rPh sb="0" eb="3">
      <t>キサイレイ</t>
    </rPh>
    <phoneticPr fontId="3"/>
  </si>
  <si>
    <t>①導入済</t>
    <phoneticPr fontId="3"/>
  </si>
  <si>
    <t>～</t>
  </si>
  <si>
    <t>⑤満足</t>
    <rPh sb="1" eb="3">
      <t>マンゾク</t>
    </rPh>
    <phoneticPr fontId="3"/>
  </si>
  <si>
    <t>③普通</t>
    <rPh sb="1" eb="3">
      <t>フツウ</t>
    </rPh>
    <phoneticPr fontId="3"/>
  </si>
  <si>
    <t>⑥職員のITやシステムに関するノウハウ・スキルの不足</t>
    <phoneticPr fontId="3"/>
  </si>
  <si>
    <t>⑨他所属との庁内調整</t>
    <rPh sb="1" eb="2">
      <t>タ</t>
    </rPh>
    <phoneticPr fontId="3"/>
  </si>
  <si>
    <t>主担当の異動による影響</t>
    <rPh sb="0" eb="3">
      <t>シュタントウ</t>
    </rPh>
    <rPh sb="4" eb="6">
      <t>イドウ</t>
    </rPh>
    <rPh sb="9" eb="11">
      <t>エイキョウ</t>
    </rPh>
    <phoneticPr fontId="3"/>
  </si>
  <si>
    <t>(5)導入方法</t>
    <rPh sb="3" eb="5">
      <t>ドウニュウ</t>
    </rPh>
    <rPh sb="5" eb="7">
      <t>ホウホウ</t>
    </rPh>
    <phoneticPr fontId="3"/>
  </si>
  <si>
    <t>(７)システム運用所管の利用満足度</t>
    <rPh sb="7" eb="9">
      <t>ウンヨウ</t>
    </rPh>
    <rPh sb="9" eb="11">
      <t>ショカン</t>
    </rPh>
    <rPh sb="12" eb="14">
      <t>リヨウ</t>
    </rPh>
    <rPh sb="14" eb="17">
      <t>マンゾクド</t>
    </rPh>
    <phoneticPr fontId="3"/>
  </si>
  <si>
    <t>(８)課題</t>
    <rPh sb="3" eb="5">
      <t>カダイ</t>
    </rPh>
    <phoneticPr fontId="3"/>
  </si>
  <si>
    <t>初期費用</t>
    <rPh sb="0" eb="4">
      <t>ショキヒヨウ</t>
    </rPh>
    <phoneticPr fontId="3"/>
  </si>
  <si>
    <t>経常経費</t>
    <rPh sb="0" eb="2">
      <t>ケイジョウ</t>
    </rPh>
    <rPh sb="2" eb="4">
      <t>ケイヒ</t>
    </rPh>
    <phoneticPr fontId="3"/>
  </si>
  <si>
    <t>一時経費</t>
    <phoneticPr fontId="3"/>
  </si>
  <si>
    <t>システム類型【選択】</t>
    <rPh sb="7" eb="9">
      <t>センタク</t>
    </rPh>
    <phoneticPr fontId="3"/>
  </si>
  <si>
    <t>機器の契約形態【選択】</t>
    <rPh sb="8" eb="10">
      <t>センタク</t>
    </rPh>
    <phoneticPr fontId="3"/>
  </si>
  <si>
    <t>→②③の場合：【入力】</t>
    <rPh sb="8" eb="10">
      <t>ニュウリョク</t>
    </rPh>
    <phoneticPr fontId="3"/>
  </si>
  <si>
    <t>→②の場合：【入力】</t>
    <rPh sb="7" eb="9">
      <t>ニュウリョク</t>
    </rPh>
    <phoneticPr fontId="3"/>
  </si>
  <si>
    <t>カスタマイズ割合【選択】</t>
    <rPh sb="9" eb="11">
      <t>センタク</t>
    </rPh>
    <phoneticPr fontId="3"/>
  </si>
  <si>
    <r>
      <rPr>
        <b/>
        <sz val="12"/>
        <color theme="1"/>
        <rFont val="Meiryo UI"/>
        <family val="3"/>
        <charset val="128"/>
      </rPr>
      <t>機器の契約形態</t>
    </r>
    <r>
      <rPr>
        <sz val="11"/>
        <color theme="1"/>
        <rFont val="Meiryo UI"/>
        <family val="3"/>
        <charset val="128"/>
      </rPr>
      <t xml:space="preserve">
①買取り
②リース・レンタル
③サービス利用</t>
    </r>
    <rPh sb="0" eb="2">
      <t>キキ</t>
    </rPh>
    <rPh sb="3" eb="5">
      <t>ケイヤク</t>
    </rPh>
    <rPh sb="5" eb="7">
      <t>ケイタイ</t>
    </rPh>
    <phoneticPr fontId="3"/>
  </si>
  <si>
    <r>
      <rPr>
        <b/>
        <sz val="12"/>
        <color theme="1"/>
        <rFont val="Meiryo UI"/>
        <family val="3"/>
        <charset val="128"/>
      </rPr>
      <t>機器にかかる現行契約の
契約（予定）期間／年月日</t>
    </r>
    <r>
      <rPr>
        <sz val="11"/>
        <color theme="1"/>
        <rFont val="Meiryo UI"/>
        <family val="3"/>
        <charset val="128"/>
      </rPr>
      <t xml:space="preserve">
※再契約（契約期間の修正を伴わない変更契約を除く）を行っている場合は、最新の契約</t>
    </r>
    <rPh sb="0" eb="2">
      <t>キキ</t>
    </rPh>
    <phoneticPr fontId="3"/>
  </si>
  <si>
    <r>
      <rPr>
        <b/>
        <sz val="12"/>
        <color theme="1"/>
        <rFont val="Meiryo UI"/>
        <family val="3"/>
        <charset val="128"/>
      </rPr>
      <t>機器の設置場所</t>
    </r>
    <r>
      <rPr>
        <sz val="11"/>
        <color theme="1"/>
        <rFont val="Meiryo UI"/>
        <family val="3"/>
        <charset val="128"/>
      </rPr>
      <t xml:space="preserve">
①自庁設置
②ハウジング
③ホスティング
④クラウド</t>
    </r>
    <rPh sb="0" eb="2">
      <t>キキ</t>
    </rPh>
    <rPh sb="3" eb="5">
      <t>セッチ</t>
    </rPh>
    <rPh sb="5" eb="7">
      <t>バショ</t>
    </rPh>
    <phoneticPr fontId="3"/>
  </si>
  <si>
    <r>
      <rPr>
        <b/>
        <sz val="12"/>
        <color theme="1"/>
        <rFont val="Meiryo UI"/>
        <family val="3"/>
        <charset val="128"/>
      </rPr>
      <t>導入方法</t>
    </r>
    <r>
      <rPr>
        <sz val="11"/>
        <color theme="1"/>
        <rFont val="Meiryo UI"/>
        <family val="3"/>
        <charset val="128"/>
      </rPr>
      <t xml:space="preserve">
①独自開発
②パッケージ導入
③その他：直接入力</t>
    </r>
    <rPh sb="0" eb="2">
      <t>ドウニュウ</t>
    </rPh>
    <rPh sb="2" eb="4">
      <t>ホウホウ</t>
    </rPh>
    <rPh sb="25" eb="27">
      <t>チョクセツ</t>
    </rPh>
    <rPh sb="27" eb="29">
      <t>ニュウリョク</t>
    </rPh>
    <phoneticPr fontId="3"/>
  </si>
  <si>
    <t>パッケージ名</t>
    <phoneticPr fontId="3"/>
  </si>
  <si>
    <r>
      <rPr>
        <b/>
        <sz val="12"/>
        <color theme="1"/>
        <rFont val="Meiryo UI"/>
        <family val="3"/>
        <charset val="128"/>
      </rPr>
      <t>カスタマイズ割合</t>
    </r>
    <r>
      <rPr>
        <sz val="11"/>
        <color theme="1"/>
        <rFont val="Meiryo UI"/>
        <family val="3"/>
        <charset val="128"/>
      </rPr>
      <t xml:space="preserve">
①大
②中
③小
④なし</t>
    </r>
    <rPh sb="6" eb="8">
      <t>ワリアイ</t>
    </rPh>
    <phoneticPr fontId="3"/>
  </si>
  <si>
    <r>
      <rPr>
        <b/>
        <sz val="12"/>
        <color theme="1"/>
        <rFont val="Meiryo UI"/>
        <family val="3"/>
        <charset val="128"/>
      </rPr>
      <t>その他の理由</t>
    </r>
    <r>
      <rPr>
        <sz val="11"/>
        <color theme="1"/>
        <rFont val="Meiryo UI"/>
        <family val="3"/>
        <charset val="128"/>
      </rPr>
      <t xml:space="preserve">
（左記選択肢の補足に使っていただいても構いません。）</t>
    </r>
    <rPh sb="2" eb="3">
      <t>タ</t>
    </rPh>
    <rPh sb="4" eb="6">
      <t>リユウ</t>
    </rPh>
    <rPh sb="8" eb="10">
      <t>サキ</t>
    </rPh>
    <rPh sb="10" eb="13">
      <t>センタクシ</t>
    </rPh>
    <rPh sb="14" eb="16">
      <t>ホソク</t>
    </rPh>
    <rPh sb="17" eb="18">
      <t>ツカ</t>
    </rPh>
    <rPh sb="26" eb="27">
      <t>カマ</t>
    </rPh>
    <phoneticPr fontId="3"/>
  </si>
  <si>
    <t>地域戦略推進課</t>
    <rPh sb="0" eb="4">
      <t>チイキセンリャク</t>
    </rPh>
    <rPh sb="4" eb="7">
      <t>スイシンカ</t>
    </rPh>
    <phoneticPr fontId="3"/>
  </si>
  <si>
    <t>⑤共同クラウドサービス</t>
  </si>
  <si>
    <t>③サービス利用</t>
    <rPh sb="5" eb="7">
      <t>リヨウ</t>
    </rPh>
    <phoneticPr fontId="3"/>
  </si>
  <si>
    <t>④クラウド</t>
    <phoneticPr fontId="3"/>
  </si>
  <si>
    <t>②パッケージ導入</t>
  </si>
  <si>
    <t>○○システム</t>
    <phoneticPr fontId="3"/>
  </si>
  <si>
    <t>④なし</t>
    <phoneticPr fontId="3"/>
  </si>
  <si>
    <t>住民情報関係</t>
    <phoneticPr fontId="3"/>
  </si>
  <si>
    <t>★住民記録システム</t>
    <rPh sb="1" eb="3">
      <t>ジュウミン</t>
    </rPh>
    <rPh sb="3" eb="5">
      <t>キロク</t>
    </rPh>
    <phoneticPr fontId="10"/>
  </si>
  <si>
    <t>★印鑑証明システム</t>
    <phoneticPr fontId="3"/>
  </si>
  <si>
    <t>★戸籍事務システム</t>
    <phoneticPr fontId="3"/>
  </si>
  <si>
    <t>宛名管理システム</t>
    <rPh sb="0" eb="2">
      <t>アテナ</t>
    </rPh>
    <rPh sb="2" eb="4">
      <t>カンリ</t>
    </rPh>
    <phoneticPr fontId="10"/>
  </si>
  <si>
    <t>★選挙システム</t>
    <rPh sb="1" eb="3">
      <t>センキョ</t>
    </rPh>
    <phoneticPr fontId="10"/>
  </si>
  <si>
    <t>税関係</t>
    <phoneticPr fontId="3"/>
  </si>
  <si>
    <t>★住民税システム</t>
    <rPh sb="1" eb="4">
      <t>ジュウミンゼイ</t>
    </rPh>
    <phoneticPr fontId="10"/>
  </si>
  <si>
    <t>★法人住民税システム</t>
    <phoneticPr fontId="3"/>
  </si>
  <si>
    <t>★軽自動車税システム</t>
    <phoneticPr fontId="3"/>
  </si>
  <si>
    <t>★固定資産税システム</t>
    <phoneticPr fontId="3"/>
  </si>
  <si>
    <t>家屋評価システム</t>
  </si>
  <si>
    <t>eLTAX連携システム</t>
  </si>
  <si>
    <t>★滞納管理システム（税関係）</t>
    <phoneticPr fontId="3"/>
  </si>
  <si>
    <t>国民健康保険関係</t>
    <phoneticPr fontId="3"/>
  </si>
  <si>
    <t>★国民健康保険システム</t>
    <phoneticPr fontId="3"/>
  </si>
  <si>
    <t>★後期高齢者医療システム</t>
    <phoneticPr fontId="3"/>
  </si>
  <si>
    <t>特定健診システム</t>
  </si>
  <si>
    <t>医療費助成システム</t>
    <rPh sb="0" eb="3">
      <t>イリョウヒ</t>
    </rPh>
    <rPh sb="3" eb="5">
      <t>ジョセイ</t>
    </rPh>
    <phoneticPr fontId="10"/>
  </si>
  <si>
    <t>滞納管理システム（国保関係）</t>
    <phoneticPr fontId="3"/>
  </si>
  <si>
    <t>国民年金関係</t>
    <phoneticPr fontId="3"/>
  </si>
  <si>
    <t>★国民年金システム</t>
    <phoneticPr fontId="3"/>
  </si>
  <si>
    <t>福祉関係</t>
    <phoneticPr fontId="3"/>
  </si>
  <si>
    <t>★児童手当システム</t>
    <phoneticPr fontId="3"/>
  </si>
  <si>
    <t>★児童扶養手当システム</t>
    <phoneticPr fontId="3"/>
  </si>
  <si>
    <t>特別児童扶養手当システム</t>
  </si>
  <si>
    <t>福祉医療システム</t>
  </si>
  <si>
    <t>★障がい者福祉システム</t>
    <phoneticPr fontId="3"/>
  </si>
  <si>
    <t>高齢者福祉システム</t>
  </si>
  <si>
    <t>★介護保険システム</t>
    <phoneticPr fontId="3"/>
  </si>
  <si>
    <t>★生活保護システム</t>
    <phoneticPr fontId="3"/>
  </si>
  <si>
    <t>母子健診システム</t>
  </si>
  <si>
    <t>★健康管理システム</t>
    <phoneticPr fontId="3"/>
  </si>
  <si>
    <t>公営住宅管理システム</t>
  </si>
  <si>
    <t>教育関係</t>
    <phoneticPr fontId="3"/>
  </si>
  <si>
    <t>★就学援助システム</t>
    <phoneticPr fontId="3"/>
  </si>
  <si>
    <t>就園奨励システム</t>
  </si>
  <si>
    <t>放課後児童クラブ管理システム</t>
  </si>
  <si>
    <t>初期費用＋（経常＋一時）×５年</t>
    <rPh sb="0" eb="4">
      <t>ショキヒヨウ</t>
    </rPh>
    <rPh sb="6" eb="8">
      <t>ケイジョウ</t>
    </rPh>
    <rPh sb="9" eb="11">
      <t>イチジ</t>
    </rPh>
    <rPh sb="14" eb="15">
      <t>ネン</t>
    </rPh>
    <phoneticPr fontId="3"/>
  </si>
  <si>
    <r>
      <t xml:space="preserve">契約相手方
</t>
    </r>
    <r>
      <rPr>
        <sz val="12"/>
        <color rgb="FFFF0000"/>
        <rFont val="Meiryo UI"/>
        <family val="3"/>
        <charset val="128"/>
      </rPr>
      <t>※㈱、株式会社等は省略</t>
    </r>
    <phoneticPr fontId="3"/>
  </si>
  <si>
    <t>大阪システムズ</t>
  </si>
  <si>
    <t>①導入済</t>
  </si>
  <si>
    <t>②リース・レンタル</t>
  </si>
  <si>
    <t>②中</t>
  </si>
  <si>
    <t>③普通</t>
  </si>
  <si>
    <t>⑥職員のITやシステムに関するノウハウ・スキルの不足</t>
  </si>
  <si>
    <t>④導入予定なし</t>
  </si>
  <si>
    <t>①自庁設置</t>
  </si>
  <si>
    <t>③小</t>
  </si>
  <si>
    <t>③オープン系システム（Web形式）</t>
  </si>
  <si>
    <t>④なし</t>
  </si>
  <si>
    <t>②やや不満</t>
  </si>
  <si>
    <t>北日本コンピュータサービス</t>
  </si>
  <si>
    <t>④単独クラウドサービス</t>
  </si>
  <si>
    <t>③サービス利用</t>
  </si>
  <si>
    <t>令和６年３月</t>
  </si>
  <si>
    <t>1大阪市</t>
  </si>
  <si>
    <t>1大阪市（基幹系構成）</t>
  </si>
  <si>
    <t>2堺市</t>
  </si>
  <si>
    <t>2堺市（基幹系構成）</t>
  </si>
  <si>
    <t>3岸和田市</t>
  </si>
  <si>
    <t>3岸和田市（基幹系構成）</t>
  </si>
  <si>
    <t>4豊中市</t>
  </si>
  <si>
    <t>4豊中市（基幹系構成）</t>
  </si>
  <si>
    <t>5池田市</t>
  </si>
  <si>
    <t>5池田市（基幹系構成）</t>
  </si>
  <si>
    <t>6吹田市</t>
  </si>
  <si>
    <t>6吹田市（基幹系構成）</t>
  </si>
  <si>
    <t>7泉大津市</t>
  </si>
  <si>
    <t>7泉大津市（基幹系構成）</t>
  </si>
  <si>
    <t>8高槻市</t>
  </si>
  <si>
    <t>8高槻市（基幹系構成）</t>
  </si>
  <si>
    <t>9貝塚市</t>
  </si>
  <si>
    <t>9貝塚市（基幹系構成）</t>
  </si>
  <si>
    <t>10守口市</t>
  </si>
  <si>
    <t>10守口市（基幹系構成）</t>
  </si>
  <si>
    <t>11枚方市</t>
  </si>
  <si>
    <t>11枚方市（基幹系構成）</t>
  </si>
  <si>
    <t>12茨木市</t>
  </si>
  <si>
    <t>12茨木市（基幹系構成）</t>
  </si>
  <si>
    <t>13八尾市</t>
  </si>
  <si>
    <t>13八尾市（基幹系構成）</t>
  </si>
  <si>
    <t>14泉佐野市</t>
  </si>
  <si>
    <t>14泉佐野市（基幹系構成）</t>
  </si>
  <si>
    <t>15富田林市</t>
  </si>
  <si>
    <t>15富田林市（基幹系構成）</t>
  </si>
  <si>
    <t>16寝屋川市</t>
  </si>
  <si>
    <t>16寝屋川市（基幹系構成）</t>
  </si>
  <si>
    <t>17河内長野市</t>
  </si>
  <si>
    <t>17河内長野市（基幹系構成）</t>
  </si>
  <si>
    <t>18松原市</t>
  </si>
  <si>
    <t>18松原市（基幹系構成）</t>
  </si>
  <si>
    <t>19大東市</t>
  </si>
  <si>
    <t>19大東市（基幹系構成）</t>
  </si>
  <si>
    <t>20和泉市</t>
  </si>
  <si>
    <t>20和泉市（基幹系構成）</t>
  </si>
  <si>
    <t>21箕面市</t>
  </si>
  <si>
    <t>21箕面市（基幹系構成）</t>
  </si>
  <si>
    <t>22柏原市</t>
  </si>
  <si>
    <t>22柏原市（基幹系構成）</t>
  </si>
  <si>
    <t>23羽曳野市</t>
  </si>
  <si>
    <t>23羽曳野市（基幹系構成）</t>
  </si>
  <si>
    <t>24門真市</t>
  </si>
  <si>
    <t>24門真市（基幹系構成）</t>
  </si>
  <si>
    <t>25摂津市</t>
  </si>
  <si>
    <t>25摂津市（基幹系構成）</t>
  </si>
  <si>
    <t>26高石市</t>
  </si>
  <si>
    <t>26高石市（基幹系構成）</t>
  </si>
  <si>
    <t>27藤井寺市</t>
  </si>
  <si>
    <t>27藤井寺市（基幹系構成）</t>
  </si>
  <si>
    <t>28東大阪市</t>
  </si>
  <si>
    <t>28東大阪市（基幹系構成）</t>
  </si>
  <si>
    <t>29泉南市</t>
  </si>
  <si>
    <t>29泉南市（基幹系構成）</t>
  </si>
  <si>
    <t>30四條畷市</t>
  </si>
  <si>
    <t>30四條畷市（基幹系構成）</t>
  </si>
  <si>
    <t>31交野市</t>
  </si>
  <si>
    <t>31交野市（基幹系構成）</t>
  </si>
  <si>
    <t>32大阪狭山市</t>
  </si>
  <si>
    <t>32大阪狭山市（基幹系構成）</t>
  </si>
  <si>
    <t>33阪南市</t>
  </si>
  <si>
    <t>33阪南市（基幹系構成）</t>
  </si>
  <si>
    <t>34島本町</t>
  </si>
  <si>
    <t>34島本町（基幹系構成）</t>
  </si>
  <si>
    <t>35豊能町</t>
  </si>
  <si>
    <t>35豊能町（基幹系構成）</t>
  </si>
  <si>
    <t>36能勢町</t>
  </si>
  <si>
    <t>36能勢町（基幹系構成）</t>
  </si>
  <si>
    <t>37忠岡町</t>
  </si>
  <si>
    <t>37忠岡町（基幹系構成）</t>
  </si>
  <si>
    <t>38熊取町</t>
  </si>
  <si>
    <t>38熊取町（基幹系構成）</t>
  </si>
  <si>
    <t>39田尻町</t>
  </si>
  <si>
    <t>39田尻町（基幹系構成）</t>
  </si>
  <si>
    <t>40岬町</t>
  </si>
  <si>
    <t>40岬町（基幹系構成）</t>
  </si>
  <si>
    <t>41太子町</t>
  </si>
  <si>
    <t>41太子町（基幹系構成）</t>
  </si>
  <si>
    <t>42河南町</t>
  </si>
  <si>
    <t>42河南町（基幹系構成）</t>
  </si>
  <si>
    <t>43千早赤阪村</t>
  </si>
  <si>
    <t>43千早赤阪村（基幹系構成）</t>
  </si>
  <si>
    <t>★子ども子育て支援システム</t>
  </si>
  <si>
    <r>
      <rPr>
        <b/>
        <sz val="12"/>
        <color theme="1"/>
        <rFont val="Meiryo UI"/>
        <family val="3"/>
        <charset val="128"/>
      </rPr>
      <t>システム運用所管</t>
    </r>
    <r>
      <rPr>
        <sz val="11"/>
        <color theme="1"/>
        <rFont val="Meiryo UI"/>
        <family val="3"/>
        <charset val="128"/>
      </rPr>
      <t xml:space="preserve">
※運用所管課以外が調達や仕様書作成支援などを行っている場合は例を参考に記載してください。
＜例＞
　運用：市民課
　仕様書作成支援：情報課
 </t>
    </r>
    <r>
      <rPr>
        <sz val="11"/>
        <color rgb="FFFF0000"/>
        <rFont val="Meiryo UI"/>
        <family val="3"/>
        <charset val="128"/>
      </rPr>
      <t>※所管名は回答時点のもの</t>
    </r>
    <rPh sb="4" eb="6">
      <t>ウンヨウ</t>
    </rPh>
    <rPh sb="6" eb="8">
      <t>ショカン</t>
    </rPh>
    <rPh sb="10" eb="12">
      <t>ウンヨウ</t>
    </rPh>
    <rPh sb="12" eb="14">
      <t>ショカン</t>
    </rPh>
    <rPh sb="14" eb="15">
      <t>カ</t>
    </rPh>
    <rPh sb="15" eb="17">
      <t>イガイ</t>
    </rPh>
    <rPh sb="18" eb="20">
      <t>チョウタツ</t>
    </rPh>
    <rPh sb="21" eb="24">
      <t>シヨウショ</t>
    </rPh>
    <rPh sb="24" eb="26">
      <t>サクセイ</t>
    </rPh>
    <rPh sb="26" eb="28">
      <t>シエン</t>
    </rPh>
    <rPh sb="31" eb="32">
      <t>オコナ</t>
    </rPh>
    <rPh sb="36" eb="38">
      <t>バアイ</t>
    </rPh>
    <rPh sb="39" eb="40">
      <t>レイ</t>
    </rPh>
    <rPh sb="41" eb="43">
      <t>サンコウ</t>
    </rPh>
    <rPh sb="44" eb="46">
      <t>キサイ</t>
    </rPh>
    <rPh sb="55" eb="56">
      <t>レイ</t>
    </rPh>
    <rPh sb="59" eb="61">
      <t>ウンヨウ</t>
    </rPh>
    <rPh sb="62" eb="65">
      <t>シミンカ</t>
    </rPh>
    <rPh sb="67" eb="70">
      <t>シヨウショ</t>
    </rPh>
    <rPh sb="72" eb="74">
      <t>シエン</t>
    </rPh>
    <rPh sb="75" eb="77">
      <t>ジョウホウ</t>
    </rPh>
    <rPh sb="77" eb="78">
      <t>カ</t>
    </rPh>
    <rPh sb="81" eb="83">
      <t>ショカン</t>
    </rPh>
    <rPh sb="83" eb="84">
      <t>メイ</t>
    </rPh>
    <rPh sb="85" eb="87">
      <t>カイトウ</t>
    </rPh>
    <rPh sb="87" eb="89">
      <t>ジテン</t>
    </rPh>
    <phoneticPr fontId="3"/>
  </si>
  <si>
    <r>
      <rPr>
        <b/>
        <sz val="12"/>
        <color theme="1"/>
        <rFont val="Meiryo UI"/>
        <family val="3"/>
        <charset val="128"/>
      </rPr>
      <t>当該システムに関して現在抱えている主な課題</t>
    </r>
    <r>
      <rPr>
        <sz val="11"/>
        <color theme="1"/>
        <rFont val="Meiryo UI"/>
        <family val="3"/>
        <charset val="128"/>
      </rPr>
      <t xml:space="preserve">
</t>
    </r>
    <r>
      <rPr>
        <sz val="11"/>
        <color rgb="FFFF0000"/>
        <rFont val="Meiryo UI"/>
        <family val="3"/>
        <charset val="128"/>
      </rPr>
      <t>※最大２つまで選択、課題なしの場合は空欄</t>
    </r>
    <r>
      <rPr>
        <sz val="11"/>
        <color theme="1"/>
        <rFont val="Meiryo UI"/>
        <family val="3"/>
        <charset val="128"/>
      </rPr>
      <t xml:space="preserve">
①導入・更新に必要な予算の確保
②法改正等のシステム改修予算の確保
③現行システムの利活用、④次期システムへの更新、⑤事業者との交渉力
⑥職員のITやシステムに関するノウハウ・スキルの不足
⑦職員の事務や制度に関する知識・スキルの不足
⑧システム間連携やデータ移行など技術的な課題
⑨他所属との庁内調整、⑩その他
</t>
    </r>
    <rPh sb="0" eb="2">
      <t>トウガイ</t>
    </rPh>
    <rPh sb="7" eb="8">
      <t>カン</t>
    </rPh>
    <rPh sb="29" eb="31">
      <t>センタク</t>
    </rPh>
    <rPh sb="71" eb="73">
      <t>ヨサン</t>
    </rPh>
    <rPh sb="102" eb="105">
      <t>ジギョウシャ</t>
    </rPh>
    <rPh sb="107" eb="110">
      <t>コウショウリョク</t>
    </rPh>
    <phoneticPr fontId="3"/>
  </si>
  <si>
    <r>
      <rPr>
        <b/>
        <sz val="11"/>
        <color theme="1"/>
        <rFont val="Meiryo UI"/>
        <family val="3"/>
        <charset val="128"/>
      </rPr>
      <t xml:space="preserve">UI/UXを含むシステムの機能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⑤満足、④やや満足
③普通
②やや不満、①不満
※全庁で利用するシステムの場合も運用所管課の担当者が回答してください。</t>
    </r>
    <rPh sb="6" eb="7">
      <t>フク</t>
    </rPh>
    <rPh sb="13" eb="15">
      <t>キノウ</t>
    </rPh>
    <rPh sb="17" eb="19">
      <t>ドウニュウ</t>
    </rPh>
    <rPh sb="19" eb="20">
      <t>ズミ</t>
    </rPh>
    <rPh sb="21" eb="23">
      <t>バアイ</t>
    </rPh>
    <rPh sb="55" eb="57">
      <t>ゼンチョウ</t>
    </rPh>
    <rPh sb="58" eb="60">
      <t>リヨウ</t>
    </rPh>
    <rPh sb="67" eb="69">
      <t>バアイ</t>
    </rPh>
    <rPh sb="70" eb="72">
      <t>ウンヨウ</t>
    </rPh>
    <rPh sb="72" eb="74">
      <t>ショカン</t>
    </rPh>
    <rPh sb="74" eb="75">
      <t>カ</t>
    </rPh>
    <rPh sb="76" eb="79">
      <t>タントウシャ</t>
    </rPh>
    <rPh sb="80" eb="82">
      <t>カイトウ</t>
    </rPh>
    <phoneticPr fontId="3"/>
  </si>
  <si>
    <r>
      <rPr>
        <b/>
        <sz val="11"/>
        <color theme="1"/>
        <rFont val="Meiryo UI"/>
        <family val="3"/>
        <charset val="128"/>
      </rPr>
      <t xml:space="preserve">導入前後のサポートなど事業者の対応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⑤満足、④やや満足
③普通
②やや不満、①不満
※直近で担当者の異動があった場合は前任にもご確認ください。</t>
    </r>
    <rPh sb="0" eb="4">
      <t>ドウニュウゼンゴ</t>
    </rPh>
    <rPh sb="11" eb="14">
      <t>ジギョウシャ</t>
    </rPh>
    <rPh sb="15" eb="17">
      <t>タイオウ</t>
    </rPh>
    <rPh sb="20" eb="22">
      <t>ドウニュウ</t>
    </rPh>
    <rPh sb="22" eb="23">
      <t>スミ</t>
    </rPh>
    <rPh sb="24" eb="26">
      <t>バアイ</t>
    </rPh>
    <rPh sb="27" eb="29">
      <t>カイトウ</t>
    </rPh>
    <rPh sb="29" eb="31">
      <t>ヒッス</t>
    </rPh>
    <rPh sb="33" eb="35">
      <t>マンゾク</t>
    </rPh>
    <rPh sb="39" eb="41">
      <t>マンゾク</t>
    </rPh>
    <rPh sb="43" eb="45">
      <t>フツウ</t>
    </rPh>
    <rPh sb="49" eb="51">
      <t>フマン</t>
    </rPh>
    <rPh sb="53" eb="55">
      <t>フマン</t>
    </rPh>
    <rPh sb="57" eb="59">
      <t>チョッキン</t>
    </rPh>
    <rPh sb="60" eb="63">
      <t>タントウシャ</t>
    </rPh>
    <rPh sb="64" eb="66">
      <t>イドウ</t>
    </rPh>
    <rPh sb="70" eb="72">
      <t>バアイ</t>
    </rPh>
    <rPh sb="73" eb="75">
      <t>ゼンニン</t>
    </rPh>
    <rPh sb="78" eb="80">
      <t>カクニン</t>
    </rPh>
    <phoneticPr fontId="3"/>
  </si>
  <si>
    <r>
      <t>(3)導入・維持管理に係る経費（</t>
    </r>
    <r>
      <rPr>
        <b/>
        <sz val="12"/>
        <color rgb="FFFF0000"/>
        <rFont val="Meiryo UI"/>
        <family val="3"/>
        <charset val="128"/>
      </rPr>
      <t>※コメント有、重複計上に注意</t>
    </r>
    <r>
      <rPr>
        <b/>
        <sz val="12"/>
        <color theme="1"/>
        <rFont val="Meiryo UI"/>
        <family val="3"/>
        <charset val="128"/>
      </rPr>
      <t>）</t>
    </r>
    <rPh sb="21" eb="22">
      <t>アリ</t>
    </rPh>
    <rPh sb="23" eb="25">
      <t>ジュウフク</t>
    </rPh>
    <rPh sb="25" eb="27">
      <t>ケイジョウ</t>
    </rPh>
    <rPh sb="28" eb="30">
      <t>チュウイ</t>
    </rPh>
    <phoneticPr fontId="3"/>
  </si>
  <si>
    <r>
      <rPr>
        <b/>
        <sz val="12"/>
        <color theme="1"/>
        <rFont val="Meiryo UI"/>
        <family val="3"/>
        <charset val="128"/>
      </rPr>
      <t>現行契約の
契約（予定）期間／年月日</t>
    </r>
    <r>
      <rPr>
        <sz val="11"/>
        <color theme="1"/>
        <rFont val="Meiryo UI"/>
        <family val="3"/>
        <charset val="128"/>
      </rPr>
      <t xml:space="preserve">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※再契約や契約更新（契約期間の修正を伴わない変更契約を除く）を行っている場合は、最新の契約のみ記載</t>
    </r>
    <rPh sb="0" eb="2">
      <t>ゲンコウ</t>
    </rPh>
    <rPh sb="2" eb="4">
      <t>ケイヤク</t>
    </rPh>
    <rPh sb="34" eb="37">
      <t>サイケイヤク</t>
    </rPh>
    <rPh sb="38" eb="40">
      <t>ケイヤク</t>
    </rPh>
    <rPh sb="40" eb="42">
      <t>コウシン</t>
    </rPh>
    <rPh sb="43" eb="45">
      <t>ケイヤク</t>
    </rPh>
    <rPh sb="45" eb="47">
      <t>キカン</t>
    </rPh>
    <rPh sb="48" eb="50">
      <t>シュウセイ</t>
    </rPh>
    <rPh sb="51" eb="52">
      <t>トモナ</t>
    </rPh>
    <rPh sb="55" eb="57">
      <t>ヘンコウ</t>
    </rPh>
    <rPh sb="57" eb="59">
      <t>ケイヤク</t>
    </rPh>
    <rPh sb="60" eb="61">
      <t>ノゾ</t>
    </rPh>
    <rPh sb="64" eb="65">
      <t>オコナ</t>
    </rPh>
    <rPh sb="69" eb="71">
      <t>バアイ</t>
    </rPh>
    <rPh sb="73" eb="75">
      <t>サイシン</t>
    </rPh>
    <rPh sb="76" eb="78">
      <t>ケイヤク</t>
    </rPh>
    <rPh sb="80" eb="82">
      <t>キサイ</t>
    </rPh>
    <phoneticPr fontId="3"/>
  </si>
  <si>
    <r>
      <rPr>
        <b/>
        <sz val="12"/>
        <color theme="1"/>
        <rFont val="Meiryo UI"/>
        <family val="3"/>
        <charset val="128"/>
      </rPr>
      <t>現行システムの
導入（予定）時期／年月</t>
    </r>
    <r>
      <rPr>
        <sz val="11"/>
        <color theme="1"/>
        <rFont val="Meiryo UI"/>
        <family val="3"/>
        <charset val="128"/>
      </rPr>
      <t xml:space="preserve">
</t>
    </r>
    <r>
      <rPr>
        <sz val="11"/>
        <color rgb="FFFF0000"/>
        <rFont val="Meiryo UI"/>
        <family val="3"/>
        <charset val="128"/>
      </rPr>
      <t>※</t>
    </r>
    <r>
      <rPr>
        <u/>
        <sz val="11"/>
        <color rgb="FFFF0000"/>
        <rFont val="Meiryo UI"/>
        <family val="3"/>
        <charset val="128"/>
      </rPr>
      <t>利用開始月ベース</t>
    </r>
    <r>
      <rPr>
        <sz val="11"/>
        <color theme="1"/>
        <rFont val="Meiryo UI"/>
        <family val="3"/>
        <charset val="128"/>
      </rPr>
      <t xml:space="preserve">
（不明な場合は「平成15年４月頃」など、おおよその時期）</t>
    </r>
    <rPh sb="0" eb="2">
      <t>ゲンコウ</t>
    </rPh>
    <rPh sb="22" eb="24">
      <t>リヨウ</t>
    </rPh>
    <rPh sb="24" eb="26">
      <t>カイシ</t>
    </rPh>
    <rPh sb="26" eb="27">
      <t>ツキ</t>
    </rPh>
    <rPh sb="32" eb="34">
      <t>フメイ</t>
    </rPh>
    <rPh sb="35" eb="37">
      <t>バアイ</t>
    </rPh>
    <rPh sb="39" eb="41">
      <t>ヘイセイ</t>
    </rPh>
    <rPh sb="43" eb="44">
      <t>ネン</t>
    </rPh>
    <rPh sb="45" eb="46">
      <t>ガツ</t>
    </rPh>
    <rPh sb="46" eb="47">
      <t>ゴロ</t>
    </rPh>
    <rPh sb="56" eb="58">
      <t>ジキ</t>
    </rPh>
    <phoneticPr fontId="3"/>
  </si>
  <si>
    <t>※赤字で時点修正をお願いします。
■経費は重複計上しないようご留意ください。複数のシステムを一括で導入している場合は、可能な限り各システムに経費を按分してください。按分ができない場合は主たるシステムに経費を計上し、それ以外のシステムには（住民記録に含む）など入力してください。
■契約期間が終了しているなど要留意セルは黄色着色しています。</t>
    <rPh sb="1" eb="3">
      <t>アカジ</t>
    </rPh>
    <rPh sb="4" eb="6">
      <t>ジテン</t>
    </rPh>
    <rPh sb="6" eb="8">
      <t>シュウセイ</t>
    </rPh>
    <rPh sb="10" eb="11">
      <t>ネガ</t>
    </rPh>
    <rPh sb="62" eb="63">
      <t>カギ</t>
    </rPh>
    <rPh sb="140" eb="142">
      <t>ケイヤク</t>
    </rPh>
    <rPh sb="142" eb="144">
      <t>キカン</t>
    </rPh>
    <rPh sb="145" eb="147">
      <t>シュウリョウ</t>
    </rPh>
    <rPh sb="153" eb="154">
      <t>ヨウ</t>
    </rPh>
    <rPh sb="154" eb="156">
      <t>リュウイ</t>
    </rPh>
    <rPh sb="159" eb="161">
      <t>キイロ</t>
    </rPh>
    <rPh sb="161" eb="163">
      <t>チャクショク</t>
    </rPh>
    <phoneticPr fontId="3"/>
  </si>
  <si>
    <t>市民課</t>
  </si>
  <si>
    <t>③ホスティング</t>
  </si>
  <si>
    <t>未定</t>
  </si>
  <si>
    <t>①買取り</t>
  </si>
  <si>
    <t>①大</t>
  </si>
  <si>
    <t>子育て支援課</t>
  </si>
  <si>
    <t>生活福祉課</t>
  </si>
  <si>
    <t>住民記録システムに含む</t>
  </si>
  <si>
    <t>富士通Japan</t>
  </si>
  <si>
    <t>令和２年11月</t>
  </si>
  <si>
    <t>内田洋行</t>
  </si>
  <si>
    <t>⑧システム間連携やデータ移行など技術的な課題</t>
  </si>
  <si>
    <t>NEC</t>
  </si>
  <si>
    <t>⑤満足</t>
  </si>
  <si>
    <t>eLTAX連携システム</t>
    <phoneticPr fontId="3"/>
  </si>
  <si>
    <t>②リース・レンタル</t>
    <phoneticPr fontId="3"/>
  </si>
  <si>
    <t>健康家族</t>
  </si>
  <si>
    <t>滞納管理システム</t>
  </si>
  <si>
    <t>児童手当システムに含む</t>
  </si>
  <si>
    <t>★子ども子育て支援システム</t>
    <phoneticPr fontId="3"/>
  </si>
  <si>
    <t>令和５年４月</t>
  </si>
  <si>
    <t>COKAS-R/ADⅡ</t>
  </si>
  <si>
    <t>戸籍総合システム</t>
  </si>
  <si>
    <t>⑩その他</t>
  </si>
  <si>
    <t>令和８年３月</t>
  </si>
  <si>
    <t>健康増進課</t>
  </si>
  <si>
    <t>健康管理システムに含む</t>
  </si>
  <si>
    <t>生活保護システム</t>
  </si>
  <si>
    <t>②オープン系システム（クライアント／サーバ形式）</t>
    <phoneticPr fontId="3"/>
  </si>
  <si>
    <t>エヌ・ティ・ティ・データ関西</t>
  </si>
  <si>
    <t>⑨他所属との庁内調整</t>
  </si>
  <si>
    <t>アイネス</t>
  </si>
  <si>
    <t>令和７年12月</t>
  </si>
  <si>
    <t>MCWEL</t>
  </si>
  <si>
    <t>高齢介護課</t>
  </si>
  <si>
    <t>経常費用に含む
按分不可</t>
  </si>
  <si>
    <t>ハードウェア等賃借経費に含む</t>
  </si>
  <si>
    <t>③小</t>
    <phoneticPr fontId="3"/>
  </si>
  <si>
    <t>行政委員会事務局</t>
  </si>
  <si>
    <t>税務室</t>
  </si>
  <si>
    <t>TIS</t>
    <phoneticPr fontId="3"/>
  </si>
  <si>
    <t>初期費用に含む</t>
    <phoneticPr fontId="3"/>
  </si>
  <si>
    <t>⑤共同クラウドサービス</t>
    <phoneticPr fontId="3"/>
  </si>
  <si>
    <t>eLTAX-ASP</t>
    <phoneticPr fontId="3"/>
  </si>
  <si>
    <t>医療保険課</t>
  </si>
  <si>
    <t>アトラス情報サービス</t>
  </si>
  <si>
    <t>令和元年10月</t>
  </si>
  <si>
    <t>初期費用に含む</t>
  </si>
  <si>
    <t>COKAS-R/ADⅡ</t>
    <phoneticPr fontId="3"/>
  </si>
  <si>
    <t>COKAS-R/AdⅡ</t>
    <phoneticPr fontId="3"/>
  </si>
  <si>
    <t>MISALIO</t>
  </si>
  <si>
    <t>子育て支援課</t>
    <phoneticPr fontId="3"/>
  </si>
  <si>
    <t>導入済</t>
    <rPh sb="0" eb="2">
      <t>ドウニュウ</t>
    </rPh>
    <rPh sb="2" eb="3">
      <t>ズ</t>
    </rPh>
    <phoneticPr fontId="3"/>
  </si>
  <si>
    <t>内田洋行</t>
    <phoneticPr fontId="3"/>
  </si>
  <si>
    <t>経常費用に含む
按分不可</t>
    <phoneticPr fontId="3"/>
  </si>
  <si>
    <t>③オープン系システム（Web形式）</t>
    <phoneticPr fontId="3"/>
  </si>
  <si>
    <t>①自庁設置</t>
    <rPh sb="1" eb="2">
      <t>ジ</t>
    </rPh>
    <rPh sb="2" eb="3">
      <t>チョウ</t>
    </rPh>
    <rPh sb="3" eb="5">
      <t>セッチ</t>
    </rPh>
    <phoneticPr fontId="3"/>
  </si>
  <si>
    <t>②パッケージ導入</t>
    <rPh sb="6" eb="8">
      <t>ドウニュウ</t>
    </rPh>
    <phoneticPr fontId="3"/>
  </si>
  <si>
    <t>Acrocity</t>
    <phoneticPr fontId="3"/>
  </si>
  <si>
    <t>未定</t>
    <phoneticPr fontId="3"/>
  </si>
  <si>
    <t>障がい福祉課・子育て支援課</t>
  </si>
  <si>
    <t>障がい福祉課</t>
  </si>
  <si>
    <t>こども園課・青少年育成課</t>
  </si>
  <si>
    <t>子ども子育て支援システム</t>
    <phoneticPr fontId="3"/>
  </si>
  <si>
    <t>令和２年10月</t>
  </si>
  <si>
    <t>令和７年９月</t>
  </si>
  <si>
    <t>令和４年４月</t>
  </si>
  <si>
    <t>令和９年３月</t>
    <phoneticPr fontId="3"/>
  </si>
  <si>
    <t>令和２年12月</t>
  </si>
  <si>
    <t>令和３年10月</t>
  </si>
  <si>
    <t>令和３年11月</t>
  </si>
  <si>
    <t>令和３年６月</t>
    <rPh sb="0" eb="2">
      <t>レイワ</t>
    </rPh>
    <rPh sb="3" eb="4">
      <t>ネン</t>
    </rPh>
    <rPh sb="5" eb="6">
      <t>ガツ</t>
    </rPh>
    <phoneticPr fontId="3"/>
  </si>
  <si>
    <t>住民課</t>
  </si>
  <si>
    <t>③サービス利用</t>
    <phoneticPr fontId="3"/>
  </si>
  <si>
    <t>（住民記録システムに含む）</t>
  </si>
  <si>
    <t>総務課</t>
  </si>
  <si>
    <t>アジア航測</t>
  </si>
  <si>
    <t>福祉課</t>
  </si>
  <si>
    <t>健康づくり課</t>
  </si>
  <si>
    <t>令和８年３月</t>
    <phoneticPr fontId="3"/>
  </si>
  <si>
    <t>⑤当該事務自体を実施していない</t>
    <phoneticPr fontId="3"/>
  </si>
  <si>
    <t>令和６年９月</t>
  </si>
  <si>
    <t>平成18年４月</t>
  </si>
  <si>
    <t>令和２年８月</t>
  </si>
  <si>
    <t>令和６年４月</t>
    <phoneticPr fontId="3"/>
  </si>
  <si>
    <t>令和８年３月31日</t>
    <rPh sb="0" eb="2">
      <t>レイワ</t>
    </rPh>
    <rPh sb="3" eb="4">
      <t>ネン</t>
    </rPh>
    <rPh sb="5" eb="6">
      <t>ガツ</t>
    </rPh>
    <rPh sb="8" eb="9">
      <t>ニチ</t>
    </rPh>
    <phoneticPr fontId="3"/>
  </si>
  <si>
    <t>令和３年４月１日</t>
    <rPh sb="0" eb="2">
      <t>レイワ</t>
    </rPh>
    <rPh sb="3" eb="4">
      <t>ネン</t>
    </rPh>
    <rPh sb="5" eb="6">
      <t>ガツ</t>
    </rPh>
    <rPh sb="7" eb="8">
      <t>ニチ</t>
    </rPh>
    <phoneticPr fontId="3"/>
  </si>
  <si>
    <t>RKKCS</t>
    <phoneticPr fontId="3"/>
  </si>
  <si>
    <r>
      <t>　基幹系システムの開発元　
　</t>
    </r>
    <r>
      <rPr>
        <b/>
        <sz val="12"/>
        <color rgb="FFFF0000"/>
        <rFont val="Meiryo UI"/>
        <family val="3"/>
        <charset val="128"/>
      </rPr>
      <t>※左記の契約相手方と異なる（例：契約相手方はアイネスだが、開発元はRKKCS）場合のみ記載</t>
    </r>
    <rPh sb="19" eb="21">
      <t>ケイヤク</t>
    </rPh>
    <rPh sb="21" eb="24">
      <t>アイテガタ</t>
    </rPh>
    <rPh sb="33" eb="36">
      <t>アイテガタ</t>
    </rPh>
    <rPh sb="54" eb="56">
      <t>バアイ</t>
    </rPh>
    <rPh sb="58" eb="60">
      <t>キサイ</t>
    </rPh>
    <phoneticPr fontId="3"/>
  </si>
  <si>
    <t>令和６年１月</t>
    <rPh sb="0" eb="2">
      <t>レイワ</t>
    </rPh>
    <phoneticPr fontId="3"/>
  </si>
  <si>
    <t>戸籍総合システムブックレスクラウドサービス</t>
    <rPh sb="2" eb="4">
      <t>ソウゴウ</t>
    </rPh>
    <phoneticPr fontId="3"/>
  </si>
  <si>
    <t>富士フイルムシステムサービス</t>
    <phoneticPr fontId="3"/>
  </si>
  <si>
    <t>Webringsシステム</t>
  </si>
  <si>
    <t>（保守委託経費に含む）</t>
  </si>
  <si>
    <t>令和3年４月</t>
    <rPh sb="0" eb="2">
      <t>レイワ</t>
    </rPh>
    <phoneticPr fontId="3"/>
  </si>
  <si>
    <t>学校教育総務課</t>
  </si>
  <si>
    <t>令和3年４月</t>
    <phoneticPr fontId="3"/>
  </si>
  <si>
    <t>アトラス情報サービス</t>
    <rPh sb="4" eb="6">
      <t>ジョウホウ</t>
    </rPh>
    <phoneticPr fontId="3"/>
  </si>
  <si>
    <t>理財課</t>
  </si>
  <si>
    <t>令和９年３月31日</t>
    <rPh sb="0" eb="2">
      <t>レイワ</t>
    </rPh>
    <rPh sb="3" eb="4">
      <t>ネン</t>
    </rPh>
    <rPh sb="5" eb="6">
      <t>ガツ</t>
    </rPh>
    <rPh sb="8" eb="9">
      <t>ニチ</t>
    </rPh>
    <phoneticPr fontId="3"/>
  </si>
  <si>
    <t>令和６年４月１日</t>
    <rPh sb="0" eb="2">
      <t>レイワ</t>
    </rPh>
    <rPh sb="3" eb="4">
      <t>ネン</t>
    </rPh>
    <rPh sb="5" eb="6">
      <t>ガツ</t>
    </rPh>
    <rPh sb="7" eb="8">
      <t>ニチ</t>
    </rPh>
    <phoneticPr fontId="3"/>
  </si>
  <si>
    <t>HYOCA-Z</t>
    <phoneticPr fontId="3"/>
  </si>
  <si>
    <t>(統合型GISシステムに含む）</t>
    <rPh sb="1" eb="4">
      <t>トウゴウガタ</t>
    </rPh>
    <rPh sb="12" eb="13">
      <t>フク</t>
    </rPh>
    <phoneticPr fontId="3"/>
  </si>
  <si>
    <t>資料等不明で回答できない</t>
  </si>
  <si>
    <t>システムリプレイスによるシステム障害</t>
  </si>
  <si>
    <t>運用：税務課、住民人権課、保険課、健康増進課
契約：総務課</t>
  </si>
  <si>
    <t>令和元年９月</t>
  </si>
  <si>
    <t>令和６年12月</t>
  </si>
  <si>
    <t>初期費用、移行経費などすべてを契約期間でならしているため、記載不可</t>
  </si>
  <si>
    <t>※ハードウェア等に含む</t>
  </si>
  <si>
    <t>④クラウド</t>
  </si>
  <si>
    <t>④次期システムへの更新</t>
  </si>
  <si>
    <t>運用：住民人権課
契約：総務課</t>
  </si>
  <si>
    <t>住民人権課</t>
  </si>
  <si>
    <t>平成28年１月</t>
  </si>
  <si>
    <t>令和４年３月</t>
  </si>
  <si>
    <t>令和９年２月</t>
  </si>
  <si>
    <t>②オープン系システム（クライアント／サーバ形式）</t>
  </si>
  <si>
    <t>REPPOS-X</t>
  </si>
  <si>
    <t>令和６年12月</t>
    <phoneticPr fontId="3"/>
  </si>
  <si>
    <t>運用：行財政課
契約：総務課</t>
  </si>
  <si>
    <t>運用：税務課、保険課、健康増進課、福祉課
契約：総務課</t>
  </si>
  <si>
    <t>運用：税務課
契約：総務課</t>
  </si>
  <si>
    <t>税務課</t>
  </si>
  <si>
    <t>JECC</t>
  </si>
  <si>
    <t>平成26年９月</t>
  </si>
  <si>
    <t>⑥スタンドアロン</t>
  </si>
  <si>
    <t>HOUSAS</t>
  </si>
  <si>
    <t>TKC</t>
  </si>
  <si>
    <t>平成24年４月</t>
  </si>
  <si>
    <t>令和6年４月</t>
    <phoneticPr fontId="3"/>
  </si>
  <si>
    <t>令和7年３月</t>
    <phoneticPr fontId="3"/>
  </si>
  <si>
    <t>運用：保険課
契約：総務課</t>
  </si>
  <si>
    <t>運用：税務課、保険課
契約：総務課</t>
  </si>
  <si>
    <t>運用：福祉課
契約：総務課</t>
  </si>
  <si>
    <t>初期費用、移行経費などすべてを契約期間でならしているため、記載不可</t>
    <phoneticPr fontId="3"/>
  </si>
  <si>
    <t>MISALIO</t>
    <phoneticPr fontId="3"/>
  </si>
  <si>
    <t>住民記録システムに含む</t>
    <phoneticPr fontId="3"/>
  </si>
  <si>
    <t>住民記録システムと同じ</t>
  </si>
  <si>
    <t>令和元年10月</t>
    <phoneticPr fontId="3"/>
  </si>
  <si>
    <t>～</t>
    <phoneticPr fontId="3"/>
  </si>
  <si>
    <t>②パッケージ導入</t>
    <phoneticPr fontId="3"/>
  </si>
  <si>
    <t>⑦職員の事務や制度に関する知識・スキルの不足</t>
  </si>
  <si>
    <t>健康かるて</t>
  </si>
  <si>
    <t>運用：こども育成課
契約：総務課</t>
  </si>
  <si>
    <t>運用：市民課
調達：ＩＣＴ推進課</t>
  </si>
  <si>
    <t>平成24年１月</t>
  </si>
  <si>
    <t>令和７年３月</t>
    <phoneticPr fontId="3"/>
  </si>
  <si>
    <t>サービス利用経費に含む</t>
  </si>
  <si>
    <t>令和８年１月</t>
  </si>
  <si>
    <t>②法改正等のシステム改修予算の確保</t>
  </si>
  <si>
    <t>令和６年４月</t>
  </si>
  <si>
    <t>令和７年３月</t>
  </si>
  <si>
    <t>富士フイルムシステムサービス</t>
  </si>
  <si>
    <t>令和４年２月</t>
  </si>
  <si>
    <t>令和９年１月</t>
  </si>
  <si>
    <t>ハードウェア等
賃借経費に含む</t>
  </si>
  <si>
    <t>令和８年２月</t>
  </si>
  <si>
    <t>ＩＣＴ推進課</t>
  </si>
  <si>
    <t>運用：選挙管理委員会事務局
調達：ＩＣＴ推進課</t>
  </si>
  <si>
    <t>運用：課税課
調達：ＩＣＴ推進課</t>
  </si>
  <si>
    <t>課税課</t>
  </si>
  <si>
    <t>NTT-ATエムタック（HOUSAS）</t>
    <phoneticPr fontId="3"/>
  </si>
  <si>
    <t>平成22年10月</t>
  </si>
  <si>
    <t>インテック</t>
  </si>
  <si>
    <t>令和３年８月</t>
  </si>
  <si>
    <t>令和３年９月</t>
  </si>
  <si>
    <t>令和６年８月</t>
  </si>
  <si>
    <t>eLTAX</t>
  </si>
  <si>
    <t>運用：収納課
調達：ＩＣＴ推進課</t>
  </si>
  <si>
    <t>THINK　TAX</t>
  </si>
  <si>
    <t>④やや満足</t>
  </si>
  <si>
    <t>運用：健康保険課
調達：ＩＣＴ推進課</t>
  </si>
  <si>
    <t>両備システムズ</t>
    <phoneticPr fontId="3"/>
  </si>
  <si>
    <t>平成29年３月</t>
  </si>
  <si>
    <t>⑤事業者との交渉力</t>
    <phoneticPr fontId="3"/>
  </si>
  <si>
    <t>④検討中（再調達寄りで検討）</t>
  </si>
  <si>
    <t>④やや満足</t>
    <phoneticPr fontId="3"/>
  </si>
  <si>
    <t>④やや満足</t>
    <rPh sb="3" eb="5">
      <t>マンゾク</t>
    </rPh>
    <phoneticPr fontId="3"/>
  </si>
  <si>
    <t>運用：こども政策課
調達：ＩＣＴ推進課</t>
  </si>
  <si>
    <t>日本システムブレインズ</t>
    <rPh sb="0" eb="2">
      <t>ニホン</t>
    </rPh>
    <phoneticPr fontId="3"/>
  </si>
  <si>
    <t>どうぶつえん</t>
  </si>
  <si>
    <t>④満足</t>
  </si>
  <si>
    <t>⑦職員の事務や制度に関する知識・スキルの不足</t>
    <phoneticPr fontId="3"/>
  </si>
  <si>
    <t>児童手当システムに含む</t>
    <rPh sb="0" eb="2">
      <t>ジドウ</t>
    </rPh>
    <rPh sb="2" eb="4">
      <t>テアテ</t>
    </rPh>
    <phoneticPr fontId="3"/>
  </si>
  <si>
    <t>運用：保育幼稚園課
調達：ＩＣＴ推進課</t>
  </si>
  <si>
    <t>平成26年10月</t>
  </si>
  <si>
    <t>②ハウジング</t>
  </si>
  <si>
    <t>障がい者福祉システムに含む</t>
  </si>
  <si>
    <t>G-TrustⅡ</t>
  </si>
  <si>
    <t>運用：障がい福祉課
調達：ＩＣＴ推進課</t>
  </si>
  <si>
    <t>NEC</t>
    <phoneticPr fontId="3"/>
  </si>
  <si>
    <t>アールシーエス（G-trustⅡ）</t>
    <phoneticPr fontId="3"/>
  </si>
  <si>
    <t>高齢福祉課</t>
    <rPh sb="0" eb="2">
      <t>コウレイ</t>
    </rPh>
    <rPh sb="2" eb="4">
      <t>フクシ</t>
    </rPh>
    <rPh sb="4" eb="5">
      <t>カ</t>
    </rPh>
    <phoneticPr fontId="3"/>
  </si>
  <si>
    <t>①不満</t>
    <rPh sb="1" eb="3">
      <t>フマン</t>
    </rPh>
    <phoneticPr fontId="3"/>
  </si>
  <si>
    <t>②やや不満</t>
    <phoneticPr fontId="3"/>
  </si>
  <si>
    <t>⑩その他</t>
    <phoneticPr fontId="3"/>
  </si>
  <si>
    <t>⑧システム間連携やデータ移行など技術的な課題</t>
    <phoneticPr fontId="3"/>
  </si>
  <si>
    <t>その他理由
・月次等で確認が必要なリスト（一覧表）が一部出力できない。
・帳票の出力順が封入封緘作業で手作業が発生するなど、任意の設定ができない。
・減免却下通知や減額支給決定通知の発行、口座情報の登録ができないなど、制度運用に対応できていない。
・必要な情報をシステムに入力できず、エクセル等で管理しなければならない。など多々あり。</t>
    <rPh sb="2" eb="3">
      <t>タ</t>
    </rPh>
    <rPh sb="3" eb="5">
      <t>リユウ</t>
    </rPh>
    <rPh sb="7" eb="9">
      <t>ゲツジ</t>
    </rPh>
    <rPh sb="9" eb="10">
      <t>トウ</t>
    </rPh>
    <rPh sb="11" eb="13">
      <t>カクニン</t>
    </rPh>
    <rPh sb="14" eb="16">
      <t>ヒツヨウ</t>
    </rPh>
    <rPh sb="21" eb="23">
      <t>イチラン</t>
    </rPh>
    <rPh sb="23" eb="24">
      <t>ヒョウ</t>
    </rPh>
    <rPh sb="26" eb="28">
      <t>イチブ</t>
    </rPh>
    <rPh sb="28" eb="30">
      <t>シュツリョク</t>
    </rPh>
    <rPh sb="37" eb="39">
      <t>チョウヒョウ</t>
    </rPh>
    <rPh sb="40" eb="42">
      <t>シュツリョク</t>
    </rPh>
    <rPh sb="42" eb="43">
      <t>ジュン</t>
    </rPh>
    <rPh sb="44" eb="46">
      <t>フウニュウ</t>
    </rPh>
    <rPh sb="46" eb="48">
      <t>フウカン</t>
    </rPh>
    <rPh sb="48" eb="50">
      <t>サギョウ</t>
    </rPh>
    <rPh sb="51" eb="54">
      <t>テサギョウ</t>
    </rPh>
    <rPh sb="55" eb="57">
      <t>ハッセイ</t>
    </rPh>
    <rPh sb="62" eb="64">
      <t>ニンイ</t>
    </rPh>
    <rPh sb="65" eb="67">
      <t>セッテイ</t>
    </rPh>
    <rPh sb="75" eb="77">
      <t>ゲンメン</t>
    </rPh>
    <rPh sb="77" eb="79">
      <t>キャッカ</t>
    </rPh>
    <rPh sb="79" eb="81">
      <t>ツウチ</t>
    </rPh>
    <rPh sb="82" eb="84">
      <t>ゲンガク</t>
    </rPh>
    <rPh sb="84" eb="86">
      <t>シキュウ</t>
    </rPh>
    <rPh sb="86" eb="88">
      <t>ケッテイ</t>
    </rPh>
    <rPh sb="88" eb="90">
      <t>ツウチ</t>
    </rPh>
    <rPh sb="91" eb="93">
      <t>ハッコウ</t>
    </rPh>
    <rPh sb="94" eb="96">
      <t>コウザ</t>
    </rPh>
    <rPh sb="96" eb="98">
      <t>ジョウホウ</t>
    </rPh>
    <rPh sb="99" eb="101">
      <t>トウロク</t>
    </rPh>
    <rPh sb="109" eb="111">
      <t>セイド</t>
    </rPh>
    <rPh sb="111" eb="113">
      <t>ウンヨウ</t>
    </rPh>
    <rPh sb="114" eb="116">
      <t>タイオウ</t>
    </rPh>
    <rPh sb="125" eb="127">
      <t>ヒツヨウ</t>
    </rPh>
    <rPh sb="128" eb="130">
      <t>ジョウホウ</t>
    </rPh>
    <rPh sb="136" eb="138">
      <t>ニュウリョク</t>
    </rPh>
    <rPh sb="146" eb="147">
      <t>トウ</t>
    </rPh>
    <rPh sb="148" eb="150">
      <t>カンリ</t>
    </rPh>
    <rPh sb="162" eb="164">
      <t>タタ</t>
    </rPh>
    <phoneticPr fontId="3"/>
  </si>
  <si>
    <t>保護課</t>
  </si>
  <si>
    <t>富士通Japan</t>
    <phoneticPr fontId="3"/>
  </si>
  <si>
    <t>令和元年８月</t>
  </si>
  <si>
    <t>令和６年７月</t>
  </si>
  <si>
    <t>両備システムズ</t>
  </si>
  <si>
    <t>①買取り</t>
    <phoneticPr fontId="3"/>
  </si>
  <si>
    <t>サービス利用経費に含む</t>
    <phoneticPr fontId="3"/>
  </si>
  <si>
    <t>運用：都市政策課
調達：ＩＣＴ推進課</t>
  </si>
  <si>
    <t>平成31年４月</t>
  </si>
  <si>
    <t>PA公営住宅</t>
  </si>
  <si>
    <t>②やや不満</t>
    <rPh sb="3" eb="5">
      <t>フマン</t>
    </rPh>
    <phoneticPr fontId="3"/>
  </si>
  <si>
    <t>②法改正等のシステム改修予算の確保</t>
    <phoneticPr fontId="3"/>
  </si>
  <si>
    <t>運用：学校教育課
調達：ＩＣＴ推進課</t>
  </si>
  <si>
    <t>クリアソリューションズ（さくららら）</t>
    <phoneticPr fontId="3"/>
  </si>
  <si>
    <t>さくららら</t>
  </si>
  <si>
    <t>④次期システムへの更新</t>
    <phoneticPr fontId="3"/>
  </si>
  <si>
    <t>運用：未使用
調達：ＩＣＴ推進課</t>
  </si>
  <si>
    <t>就学援助システムに含む</t>
  </si>
  <si>
    <t>ワイイーシーソリューションズ</t>
    <phoneticPr fontId="3"/>
  </si>
  <si>
    <t>平成30年２月</t>
  </si>
  <si>
    <t>すくすく放課後児童クラブシステム</t>
  </si>
  <si>
    <t>ＩＴ推進課</t>
  </si>
  <si>
    <t>日立システムズ</t>
  </si>
  <si>
    <t>文書保存年限を経過しており確認不可</t>
  </si>
  <si>
    <t>保守委託経費に含む</t>
  </si>
  <si>
    <t>ADWORLD</t>
  </si>
  <si>
    <t>令和９年３月</t>
  </si>
  <si>
    <t>平成19年１月</t>
    <phoneticPr fontId="3"/>
  </si>
  <si>
    <t>令和６年７月</t>
    <phoneticPr fontId="3"/>
  </si>
  <si>
    <t>ブックレス</t>
  </si>
  <si>
    <t>令和８年１月</t>
    <phoneticPr fontId="3"/>
  </si>
  <si>
    <t>戸籍法改正が同時進行しているため業務フローの見直しの必要があるが、双方から仕様書や手順書等が発出されており読み込む余力がない。</t>
    <rPh sb="0" eb="5">
      <t>コセキホウカイセイ</t>
    </rPh>
    <rPh sb="6" eb="10">
      <t>ドウジシンコウ</t>
    </rPh>
    <rPh sb="16" eb="18">
      <t>ギョウム</t>
    </rPh>
    <rPh sb="22" eb="24">
      <t>ミナオ</t>
    </rPh>
    <rPh sb="26" eb="28">
      <t>ヒツヨウ</t>
    </rPh>
    <rPh sb="33" eb="35">
      <t>ソウホウ</t>
    </rPh>
    <rPh sb="37" eb="40">
      <t>シヨウショ</t>
    </rPh>
    <rPh sb="41" eb="43">
      <t>テジュン</t>
    </rPh>
    <rPh sb="43" eb="44">
      <t>ショ</t>
    </rPh>
    <rPh sb="44" eb="45">
      <t>ナド</t>
    </rPh>
    <rPh sb="46" eb="48">
      <t>ハッシュツ</t>
    </rPh>
    <rPh sb="53" eb="54">
      <t>ヨ</t>
    </rPh>
    <rPh sb="55" eb="56">
      <t>コ</t>
    </rPh>
    <rPh sb="57" eb="59">
      <t>ヨリョク</t>
    </rPh>
    <phoneticPr fontId="3"/>
  </si>
  <si>
    <t>固定資産税課</t>
  </si>
  <si>
    <t>南大阪電子計算センター</t>
  </si>
  <si>
    <t>平成23年７月</t>
  </si>
  <si>
    <t>令和３年７月</t>
  </si>
  <si>
    <t>令和８年６月</t>
  </si>
  <si>
    <t>賃借経費に含む</t>
  </si>
  <si>
    <t>市民税課</t>
  </si>
  <si>
    <t>平成23年１月</t>
  </si>
  <si>
    <t>ＴＡＳＫクラウド地方税電子申告審査サービス、ＴＡＳＫクラウド地方税電子申告データ連携サービス</t>
  </si>
  <si>
    <t>不明</t>
  </si>
  <si>
    <t>Ｎｅｘｔ</t>
  </si>
  <si>
    <t>健康保険課</t>
  </si>
  <si>
    <t>平成20年４月</t>
  </si>
  <si>
    <t>平成31年２月</t>
  </si>
  <si>
    <t>令和７年１月</t>
  </si>
  <si>
    <t>平成31年２月</t>
    <phoneticPr fontId="3"/>
  </si>
  <si>
    <t>ライフパートナーＫ</t>
  </si>
  <si>
    <t>医療費助成システム</t>
  </si>
  <si>
    <t>健康保険課</t>
    <phoneticPr fontId="3"/>
  </si>
  <si>
    <t>滞納管理システム（税関係）に含む</t>
  </si>
  <si>
    <t>賃借経費に含む</t>
    <phoneticPr fontId="3"/>
  </si>
  <si>
    <t>ＩＴ推進課</t>
    <phoneticPr fontId="3"/>
  </si>
  <si>
    <t>平成27年４月</t>
  </si>
  <si>
    <t>あゆむくん</t>
  </si>
  <si>
    <t>介護保険課</t>
  </si>
  <si>
    <t>平成12年４月</t>
  </si>
  <si>
    <t>ADWORLD介護保険システム</t>
  </si>
  <si>
    <t>平成29年10月</t>
  </si>
  <si>
    <t>令和４年10月</t>
    <phoneticPr fontId="3"/>
  </si>
  <si>
    <t>令和９年９月</t>
    <phoneticPr fontId="3"/>
  </si>
  <si>
    <t>令和９年９月</t>
  </si>
  <si>
    <t>住宅政策課</t>
  </si>
  <si>
    <t>平成22年４月</t>
  </si>
  <si>
    <t>令和９年９月</t>
    <rPh sb="0" eb="2">
      <t>レイワ</t>
    </rPh>
    <rPh sb="3" eb="4">
      <t>ネン</t>
    </rPh>
    <rPh sb="5" eb="6">
      <t>ガツ</t>
    </rPh>
    <phoneticPr fontId="3"/>
  </si>
  <si>
    <t>③オープン系システム（Web形式）</t>
    <rPh sb="5" eb="6">
      <t>ケイ</t>
    </rPh>
    <rPh sb="14" eb="16">
      <t>ケイシキ</t>
    </rPh>
    <phoneticPr fontId="3"/>
  </si>
  <si>
    <t>令和４年10月</t>
    <rPh sb="6" eb="7">
      <t>ガツ</t>
    </rPh>
    <phoneticPr fontId="3"/>
  </si>
  <si>
    <t>PowerAssistant公営住宅</t>
  </si>
  <si>
    <t>システム入替の際、経験のない職員だと導入までに非常に時間を要することになる。</t>
  </si>
  <si>
    <t>運用：市民課
契約：デジタル推進課</t>
    <rPh sb="14" eb="16">
      <t>スイシン</t>
    </rPh>
    <phoneticPr fontId="3"/>
  </si>
  <si>
    <t>令和２年１月</t>
  </si>
  <si>
    <t>一括契約のため内訳無し</t>
  </si>
  <si>
    <t>システム利用料に含む</t>
  </si>
  <si>
    <t>令和２年２月</t>
    <phoneticPr fontId="3"/>
  </si>
  <si>
    <t>令和６年１２月</t>
    <phoneticPr fontId="3"/>
  </si>
  <si>
    <t>TASKクラウド</t>
  </si>
  <si>
    <t>運用：市民課
契約：デジタル推進課</t>
    <phoneticPr fontId="3"/>
  </si>
  <si>
    <t>住民記録システムに含まれる</t>
  </si>
  <si>
    <t>住民情報記録システムに含む</t>
  </si>
  <si>
    <t>令和２年２月</t>
  </si>
  <si>
    <t>令和６年１２月</t>
  </si>
  <si>
    <t>MICJET戸籍</t>
  </si>
  <si>
    <t>運用：総合事務局
契約：デジタル推進課</t>
    <phoneticPr fontId="3"/>
  </si>
  <si>
    <t>⑤事業者との交渉力</t>
  </si>
  <si>
    <t>運用：税務課
契約：デジタル推進課</t>
    <phoneticPr fontId="3"/>
  </si>
  <si>
    <t>③現行システムの利活用</t>
  </si>
  <si>
    <t>HYOCA-Z</t>
  </si>
  <si>
    <t>運用：保険年金課
契約：デジタル推進課</t>
    <phoneticPr fontId="3"/>
  </si>
  <si>
    <t>住民情報記録システムに含む</t>
    <phoneticPr fontId="3"/>
  </si>
  <si>
    <t>①導入・更新に必要な予算の確保</t>
    <phoneticPr fontId="3"/>
  </si>
  <si>
    <t>保険年金課</t>
  </si>
  <si>
    <t>平成30年４月</t>
  </si>
  <si>
    <t>健康管理システムに含まれる</t>
    <rPh sb="0" eb="4">
      <t>ケンコウカンリ</t>
    </rPh>
    <rPh sb="9" eb="10">
      <t>フク</t>
    </rPh>
    <phoneticPr fontId="3"/>
  </si>
  <si>
    <t>健康かるてV7</t>
  </si>
  <si>
    <t>税業務の滞納管理システムに含む</t>
  </si>
  <si>
    <t>システム事業者と連絡が密にとれない。</t>
  </si>
  <si>
    <t>運用：家庭支援課
契約：デジタル推進課</t>
    <phoneticPr fontId="3"/>
  </si>
  <si>
    <t>福祉総合システムSWAN</t>
  </si>
  <si>
    <t>運用：障害福祉課
契約：デジタル推進課</t>
    <phoneticPr fontId="3"/>
  </si>
  <si>
    <t>①不満</t>
  </si>
  <si>
    <t>運用：保育子ども課
契約：デジタル推進課</t>
    <rPh sb="0" eb="2">
      <t>ウンヨウ</t>
    </rPh>
    <rPh sb="10" eb="12">
      <t>ケイヤク</t>
    </rPh>
    <rPh sb="17" eb="20">
      <t>スイシンカ</t>
    </rPh>
    <phoneticPr fontId="3"/>
  </si>
  <si>
    <t>住民記録システムに含まれる</t>
    <phoneticPr fontId="3"/>
  </si>
  <si>
    <t>④単独クラウドサービス</t>
    <phoneticPr fontId="3"/>
  </si>
  <si>
    <t>障害福祉課</t>
  </si>
  <si>
    <t>運用：長寿社会推進課
契約：デジタル推進課</t>
    <phoneticPr fontId="3"/>
  </si>
  <si>
    <t>TASKシステム</t>
  </si>
  <si>
    <t>①買取り</t>
    <rPh sb="1" eb="3">
      <t>カイト</t>
    </rPh>
    <phoneticPr fontId="3"/>
  </si>
  <si>
    <t>福祉総合システム「ふれあい」</t>
  </si>
  <si>
    <t>保健推進課</t>
  </si>
  <si>
    <t>平成30年11月</t>
  </si>
  <si>
    <t>運用：住宅公園課
契約：デジタル推進課</t>
    <phoneticPr fontId="3"/>
  </si>
  <si>
    <t>athome4</t>
  </si>
  <si>
    <t>主担当の異動・退職に伴う引継ぎ不足による影響</t>
  </si>
  <si>
    <t>運用：教育サービス課
契約：デジタル推進課</t>
    <rPh sb="3" eb="5">
      <t>キョウイク</t>
    </rPh>
    <rPh sb="9" eb="10">
      <t>カ</t>
    </rPh>
    <phoneticPr fontId="3"/>
  </si>
  <si>
    <t>⑤当該事務自体を実施していない</t>
  </si>
  <si>
    <t>運用：教育サービス課
契約：デジタル推進課</t>
    <phoneticPr fontId="3"/>
  </si>
  <si>
    <t>※赤字で時点修正をお願いします。
■経費は重複計上しないようご留意ください。複数のシステムを一括で導入している場合は、可能な限り各システムに経費を按分してください。按分ができない場合は主たるシステムに経費を計上し、それ以外のシステムには（住民記録に含む）など入力してください。
■契約期間が終了しているなど要留意セルは黄色着色しています。</t>
    <rPh sb="1" eb="3">
      <t>アカジ</t>
    </rPh>
    <rPh sb="4" eb="6">
      <t>ジテン</t>
    </rPh>
    <rPh sb="6" eb="8">
      <t>シュウセイ</t>
    </rPh>
    <rPh sb="10" eb="11">
      <t>ネガ</t>
    </rPh>
    <rPh sb="62" eb="63">
      <t>カギ</t>
    </rPh>
    <rPh sb="140" eb="142">
      <t>ケイヤク</t>
    </rPh>
    <rPh sb="142" eb="144">
      <t>キカン</t>
    </rPh>
    <rPh sb="145" eb="147">
      <t>シュウリョウ</t>
    </rPh>
    <rPh sb="153" eb="154">
      <t>ヨウ</t>
    </rPh>
    <rPh sb="154" eb="156">
      <t>リュウイ</t>
    </rPh>
    <rPh sb="159" eb="161">
      <t>キイロ</t>
    </rPh>
    <rPh sb="161" eb="163">
      <t>チャクショク</t>
    </rPh>
    <phoneticPr fontId="22"/>
  </si>
  <si>
    <t>(1)導入状況</t>
    <rPh sb="3" eb="5">
      <t>ドウニュウ</t>
    </rPh>
    <rPh sb="5" eb="7">
      <t>ジョウキョウ</t>
    </rPh>
    <phoneticPr fontId="22"/>
  </si>
  <si>
    <t>(2)契約状況</t>
    <rPh sb="3" eb="5">
      <t>ケイヤク</t>
    </rPh>
    <rPh sb="5" eb="7">
      <t>ジョウキョウ</t>
    </rPh>
    <phoneticPr fontId="22"/>
  </si>
  <si>
    <r>
      <t>(3)導入・維持管理に係る経費（</t>
    </r>
    <r>
      <rPr>
        <b/>
        <sz val="12"/>
        <color rgb="FFFF0000"/>
        <rFont val="Meiryo UI"/>
        <family val="3"/>
        <charset val="128"/>
      </rPr>
      <t>※コメント有、重複計上に注意</t>
    </r>
    <r>
      <rPr>
        <b/>
        <sz val="12"/>
        <color theme="1"/>
        <rFont val="Meiryo UI"/>
        <family val="3"/>
        <charset val="128"/>
      </rPr>
      <t>）</t>
    </r>
    <rPh sb="21" eb="22">
      <t>アリ</t>
    </rPh>
    <rPh sb="23" eb="25">
      <t>ジュウフク</t>
    </rPh>
    <rPh sb="25" eb="27">
      <t>ケイジョウ</t>
    </rPh>
    <rPh sb="28" eb="30">
      <t>チュウイ</t>
    </rPh>
    <phoneticPr fontId="22"/>
  </si>
  <si>
    <t>(4)導入形態</t>
  </si>
  <si>
    <t>(5)導入方法</t>
    <rPh sb="3" eb="5">
      <t>ドウニュウ</t>
    </rPh>
    <rPh sb="5" eb="7">
      <t>ホウホウ</t>
    </rPh>
    <phoneticPr fontId="22"/>
  </si>
  <si>
    <t>(７)システム運用所管の利用満足度</t>
    <rPh sb="7" eb="9">
      <t>ウンヨウ</t>
    </rPh>
    <rPh sb="9" eb="11">
      <t>ショカン</t>
    </rPh>
    <rPh sb="12" eb="14">
      <t>リヨウ</t>
    </rPh>
    <rPh sb="14" eb="17">
      <t>マンゾクド</t>
    </rPh>
    <phoneticPr fontId="22"/>
  </si>
  <si>
    <t>(８)課題</t>
    <rPh sb="3" eb="5">
      <t>カダイ</t>
    </rPh>
    <phoneticPr fontId="22"/>
  </si>
  <si>
    <t>【入力】</t>
    <rPh sb="1" eb="3">
      <t>ニュウリョク</t>
    </rPh>
    <phoneticPr fontId="22"/>
  </si>
  <si>
    <t>【選択】</t>
    <rPh sb="1" eb="3">
      <t>センタク</t>
    </rPh>
    <phoneticPr fontId="22"/>
  </si>
  <si>
    <t>【入力】</t>
    <rPh sb="1" eb="4">
      <t>ニュウリョク）</t>
    </rPh>
    <phoneticPr fontId="22"/>
  </si>
  <si>
    <t>初期費用</t>
    <rPh sb="0" eb="4">
      <t>ショキヒヨウ</t>
    </rPh>
    <phoneticPr fontId="22"/>
  </si>
  <si>
    <t>経常経費</t>
    <rPh sb="0" eb="2">
      <t>ケイジョウ</t>
    </rPh>
    <rPh sb="2" eb="4">
      <t>ケイヒ</t>
    </rPh>
    <phoneticPr fontId="22"/>
  </si>
  <si>
    <t>一時経費</t>
  </si>
  <si>
    <t>システム類型【選択】</t>
    <rPh sb="7" eb="9">
      <t>センタク</t>
    </rPh>
    <phoneticPr fontId="22"/>
  </si>
  <si>
    <t>機器の契約形態【選択】</t>
    <rPh sb="8" eb="10">
      <t>センタク</t>
    </rPh>
    <phoneticPr fontId="22"/>
  </si>
  <si>
    <t>→②③の場合：【入力】</t>
    <rPh sb="8" eb="10">
      <t>ニュウリョク</t>
    </rPh>
    <phoneticPr fontId="22"/>
  </si>
  <si>
    <t>→②の場合：【入力】</t>
    <rPh sb="7" eb="9">
      <t>ニュウリョク</t>
    </rPh>
    <phoneticPr fontId="22"/>
  </si>
  <si>
    <t>カスタマイズ割合【選択】</t>
    <rPh sb="9" eb="11">
      <t>センタク</t>
    </rPh>
    <phoneticPr fontId="22"/>
  </si>
  <si>
    <r>
      <rPr>
        <b/>
        <sz val="12"/>
        <color theme="1"/>
        <rFont val="Meiryo UI"/>
        <family val="3"/>
        <charset val="128"/>
      </rPr>
      <t>システム運用所管</t>
    </r>
    <r>
      <rPr>
        <sz val="11"/>
        <color theme="1"/>
        <rFont val="Meiryo UI"/>
        <family val="3"/>
        <charset val="128"/>
      </rPr>
      <t xml:space="preserve">
※運用所管課以外が調達や仕様書作成支援などを行っている場合は例を参考に記載してください。
＜例＞
　運用：市民課
　仕様書作成支援：情報課
 </t>
    </r>
    <r>
      <rPr>
        <sz val="11"/>
        <color rgb="FFFF0000"/>
        <rFont val="Meiryo UI"/>
        <family val="3"/>
        <charset val="128"/>
      </rPr>
      <t>※所管名は回答時点のもの</t>
    </r>
    <rPh sb="4" eb="6">
      <t>ウンヨウ</t>
    </rPh>
    <rPh sb="6" eb="8">
      <t>ショカン</t>
    </rPh>
    <rPh sb="10" eb="12">
      <t>ウンヨウ</t>
    </rPh>
    <rPh sb="12" eb="14">
      <t>ショカン</t>
    </rPh>
    <rPh sb="14" eb="15">
      <t>カ</t>
    </rPh>
    <rPh sb="15" eb="17">
      <t>イガイ</t>
    </rPh>
    <rPh sb="18" eb="20">
      <t>チョウタツ</t>
    </rPh>
    <rPh sb="21" eb="24">
      <t>シヨウショ</t>
    </rPh>
    <rPh sb="24" eb="26">
      <t>サクセイ</t>
    </rPh>
    <rPh sb="26" eb="28">
      <t>シエン</t>
    </rPh>
    <rPh sb="31" eb="32">
      <t>オコナ</t>
    </rPh>
    <rPh sb="36" eb="38">
      <t>バアイ</t>
    </rPh>
    <rPh sb="39" eb="40">
      <t>レイ</t>
    </rPh>
    <rPh sb="41" eb="43">
      <t>サンコウ</t>
    </rPh>
    <rPh sb="44" eb="46">
      <t>キサイ</t>
    </rPh>
    <rPh sb="55" eb="56">
      <t>レイ</t>
    </rPh>
    <rPh sb="59" eb="61">
      <t>ウンヨウ</t>
    </rPh>
    <rPh sb="62" eb="65">
      <t>シミンカ</t>
    </rPh>
    <rPh sb="67" eb="70">
      <t>シヨウショ</t>
    </rPh>
    <rPh sb="72" eb="74">
      <t>シエン</t>
    </rPh>
    <rPh sb="75" eb="77">
      <t>ジョウホウ</t>
    </rPh>
    <rPh sb="77" eb="78">
      <t>カ</t>
    </rPh>
    <rPh sb="81" eb="83">
      <t>ショカン</t>
    </rPh>
    <rPh sb="83" eb="84">
      <t>メイ</t>
    </rPh>
    <rPh sb="85" eb="87">
      <t>カイトウ</t>
    </rPh>
    <rPh sb="87" eb="89">
      <t>ジテン</t>
    </rPh>
    <phoneticPr fontId="22"/>
  </si>
  <si>
    <r>
      <t xml:space="preserve">契約相手方
</t>
    </r>
    <r>
      <rPr>
        <sz val="12"/>
        <color rgb="FFFF0000"/>
        <rFont val="Meiryo UI"/>
        <family val="3"/>
        <charset val="128"/>
      </rPr>
      <t>※㈱、株式会社等は省略</t>
    </r>
  </si>
  <si>
    <r>
      <t>　基幹系システムの開発元　
　</t>
    </r>
    <r>
      <rPr>
        <b/>
        <sz val="12"/>
        <color rgb="FFFF0000"/>
        <rFont val="Meiryo UI"/>
        <family val="3"/>
        <charset val="128"/>
      </rPr>
      <t>※左記の契約相手方と異なる（例：契約相手方はアイネスだが、開発元はRKKCS）場合のみ記載</t>
    </r>
    <rPh sb="19" eb="21">
      <t>ケイヤク</t>
    </rPh>
    <rPh sb="21" eb="24">
      <t>アイテガタ</t>
    </rPh>
    <rPh sb="33" eb="36">
      <t>アイテガタ</t>
    </rPh>
    <rPh sb="54" eb="56">
      <t>バアイ</t>
    </rPh>
    <rPh sb="58" eb="60">
      <t>キサイ</t>
    </rPh>
    <phoneticPr fontId="22"/>
  </si>
  <si>
    <r>
      <rPr>
        <b/>
        <sz val="12"/>
        <color theme="1"/>
        <rFont val="Meiryo UI"/>
        <family val="3"/>
        <charset val="128"/>
      </rPr>
      <t>現行システムの
導入（予定）時期／年月</t>
    </r>
    <r>
      <rPr>
        <sz val="11"/>
        <color theme="1"/>
        <rFont val="Meiryo UI"/>
        <family val="3"/>
        <charset val="128"/>
      </rPr>
      <t xml:space="preserve">
</t>
    </r>
    <r>
      <rPr>
        <sz val="11"/>
        <color rgb="FFFF0000"/>
        <rFont val="Meiryo UI"/>
        <family val="3"/>
        <charset val="128"/>
      </rPr>
      <t>※</t>
    </r>
    <r>
      <rPr>
        <u/>
        <sz val="11"/>
        <color rgb="FFFF0000"/>
        <rFont val="Meiryo UI"/>
        <family val="3"/>
        <charset val="128"/>
      </rPr>
      <t>利用開始月ベース</t>
    </r>
    <r>
      <rPr>
        <sz val="11"/>
        <color theme="1"/>
        <rFont val="Meiryo UI"/>
        <family val="3"/>
        <charset val="128"/>
      </rPr>
      <t xml:space="preserve">
（不明な場合は「平成15年４月頃」など、おおよその時期）</t>
    </r>
    <rPh sb="0" eb="2">
      <t>ゲンコウ</t>
    </rPh>
    <rPh sb="22" eb="24">
      <t>リヨウ</t>
    </rPh>
    <rPh sb="24" eb="26">
      <t>カイシ</t>
    </rPh>
    <rPh sb="26" eb="27">
      <t>ツキ</t>
    </rPh>
    <rPh sb="32" eb="34">
      <t>フメイ</t>
    </rPh>
    <rPh sb="35" eb="37">
      <t>バアイ</t>
    </rPh>
    <rPh sb="39" eb="41">
      <t>ヘイセイ</t>
    </rPh>
    <rPh sb="43" eb="44">
      <t>ネン</t>
    </rPh>
    <rPh sb="45" eb="46">
      <t>ガツ</t>
    </rPh>
    <rPh sb="46" eb="47">
      <t>ゴロ</t>
    </rPh>
    <rPh sb="56" eb="58">
      <t>ジキ</t>
    </rPh>
    <phoneticPr fontId="22"/>
  </si>
  <si>
    <r>
      <rPr>
        <b/>
        <sz val="12"/>
        <color theme="1"/>
        <rFont val="Meiryo UI"/>
        <family val="3"/>
        <charset val="128"/>
      </rPr>
      <t>現行契約の
契約（予定）期間／年月日</t>
    </r>
    <r>
      <rPr>
        <sz val="11"/>
        <color theme="1"/>
        <rFont val="Meiryo UI"/>
        <family val="3"/>
        <charset val="128"/>
      </rPr>
      <t xml:space="preserve">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※再契約や契約更新（契約期間の修正を伴わない変更契約を除く）を行っている場合は、最新の契約のみ記載</t>
    </r>
    <rPh sb="0" eb="2">
      <t>ゲンコウ</t>
    </rPh>
    <rPh sb="2" eb="4">
      <t>ケイヤク</t>
    </rPh>
    <rPh sb="34" eb="37">
      <t>サイケイヤク</t>
    </rPh>
    <rPh sb="38" eb="40">
      <t>ケイヤク</t>
    </rPh>
    <rPh sb="40" eb="42">
      <t>コウシン</t>
    </rPh>
    <rPh sb="43" eb="45">
      <t>ケイヤク</t>
    </rPh>
    <rPh sb="45" eb="47">
      <t>キカン</t>
    </rPh>
    <rPh sb="48" eb="50">
      <t>シュウセイ</t>
    </rPh>
    <rPh sb="51" eb="52">
      <t>トモナ</t>
    </rPh>
    <rPh sb="55" eb="57">
      <t>ヘンコウ</t>
    </rPh>
    <rPh sb="57" eb="59">
      <t>ケイヤク</t>
    </rPh>
    <rPh sb="60" eb="61">
      <t>ノゾ</t>
    </rPh>
    <rPh sb="64" eb="65">
      <t>オコナ</t>
    </rPh>
    <rPh sb="69" eb="71">
      <t>バアイ</t>
    </rPh>
    <rPh sb="73" eb="75">
      <t>サイシン</t>
    </rPh>
    <rPh sb="76" eb="78">
      <t>ケイヤク</t>
    </rPh>
    <rPh sb="80" eb="82">
      <t>キサイ</t>
    </rPh>
    <phoneticPr fontId="22"/>
  </si>
  <si>
    <r>
      <rPr>
        <b/>
        <sz val="12"/>
        <color theme="1"/>
        <rFont val="Meiryo UI"/>
        <family val="3"/>
        <charset val="128"/>
      </rPr>
      <t>機器の契約形態</t>
    </r>
    <r>
      <rPr>
        <sz val="11"/>
        <color theme="1"/>
        <rFont val="Meiryo UI"/>
        <family val="3"/>
        <charset val="128"/>
      </rPr>
      <t xml:space="preserve">
①買取り
②リース・レンタル
③サービス利用</t>
    </r>
    <rPh sb="0" eb="2">
      <t>キキ</t>
    </rPh>
    <rPh sb="3" eb="5">
      <t>ケイヤク</t>
    </rPh>
    <rPh sb="5" eb="7">
      <t>ケイタイ</t>
    </rPh>
    <phoneticPr fontId="22"/>
  </si>
  <si>
    <r>
      <rPr>
        <b/>
        <sz val="12"/>
        <color theme="1"/>
        <rFont val="Meiryo UI"/>
        <family val="3"/>
        <charset val="128"/>
      </rPr>
      <t>機器にかかる現行契約の
契約（予定）期間／年月日</t>
    </r>
    <r>
      <rPr>
        <sz val="11"/>
        <color theme="1"/>
        <rFont val="Meiryo UI"/>
        <family val="3"/>
        <charset val="128"/>
      </rPr>
      <t xml:space="preserve">
※再契約（契約期間の修正を伴わない変更契約を除く）を行っている場合は、最新の契約</t>
    </r>
    <rPh sb="0" eb="2">
      <t>キキ</t>
    </rPh>
    <phoneticPr fontId="22"/>
  </si>
  <si>
    <r>
      <rPr>
        <b/>
        <sz val="12"/>
        <color theme="1"/>
        <rFont val="Meiryo UI"/>
        <family val="3"/>
        <charset val="128"/>
      </rPr>
      <t>機器の設置場所</t>
    </r>
    <r>
      <rPr>
        <sz val="11"/>
        <color theme="1"/>
        <rFont val="Meiryo UI"/>
        <family val="3"/>
        <charset val="128"/>
      </rPr>
      <t xml:space="preserve">
①自庁設置
②ハウジング
③ホスティング
④クラウド</t>
    </r>
    <rPh sb="0" eb="2">
      <t>キキ</t>
    </rPh>
    <rPh sb="3" eb="5">
      <t>セッチ</t>
    </rPh>
    <rPh sb="5" eb="7">
      <t>バショ</t>
    </rPh>
    <phoneticPr fontId="22"/>
  </si>
  <si>
    <r>
      <rPr>
        <b/>
        <sz val="12"/>
        <color theme="1"/>
        <rFont val="Meiryo UI"/>
        <family val="3"/>
        <charset val="128"/>
      </rPr>
      <t>導入方法</t>
    </r>
    <r>
      <rPr>
        <sz val="11"/>
        <color theme="1"/>
        <rFont val="Meiryo UI"/>
        <family val="3"/>
        <charset val="128"/>
      </rPr>
      <t xml:space="preserve">
①独自開発
②パッケージ導入
③その他：直接入力</t>
    </r>
    <rPh sb="0" eb="2">
      <t>ドウニュウ</t>
    </rPh>
    <rPh sb="2" eb="4">
      <t>ホウホウ</t>
    </rPh>
    <rPh sb="25" eb="27">
      <t>チョクセツ</t>
    </rPh>
    <rPh sb="27" eb="29">
      <t>ニュウリョク</t>
    </rPh>
    <phoneticPr fontId="22"/>
  </si>
  <si>
    <t>パッケージ名</t>
  </si>
  <si>
    <r>
      <rPr>
        <b/>
        <sz val="12"/>
        <color theme="1"/>
        <rFont val="Meiryo UI"/>
        <family val="3"/>
        <charset val="128"/>
      </rPr>
      <t>カスタマイズ割合</t>
    </r>
    <r>
      <rPr>
        <sz val="11"/>
        <color theme="1"/>
        <rFont val="Meiryo UI"/>
        <family val="3"/>
        <charset val="128"/>
      </rPr>
      <t xml:space="preserve">
①大
②中
③小
④なし</t>
    </r>
    <rPh sb="6" eb="8">
      <t>ワリアイ</t>
    </rPh>
    <phoneticPr fontId="22"/>
  </si>
  <si>
    <r>
      <rPr>
        <b/>
        <sz val="11"/>
        <color theme="1"/>
        <rFont val="Meiryo UI"/>
        <family val="3"/>
        <charset val="128"/>
      </rPr>
      <t xml:space="preserve">UI/UXを含むシステムの機能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⑤満足、④やや満足
③普通
②やや不満、①不満
※全庁で利用するシステムの場合も運用所管課の担当者が回答してください。</t>
    </r>
    <rPh sb="6" eb="7">
      <t>フク</t>
    </rPh>
    <rPh sb="13" eb="15">
      <t>キノウ</t>
    </rPh>
    <rPh sb="17" eb="19">
      <t>ドウニュウ</t>
    </rPh>
    <rPh sb="19" eb="20">
      <t>ズミ</t>
    </rPh>
    <rPh sb="21" eb="23">
      <t>バアイ</t>
    </rPh>
    <rPh sb="55" eb="57">
      <t>ゼンチョウ</t>
    </rPh>
    <rPh sb="58" eb="60">
      <t>リヨウ</t>
    </rPh>
    <rPh sb="67" eb="69">
      <t>バアイ</t>
    </rPh>
    <rPh sb="70" eb="72">
      <t>ウンヨウ</t>
    </rPh>
    <rPh sb="72" eb="74">
      <t>ショカン</t>
    </rPh>
    <rPh sb="74" eb="75">
      <t>カ</t>
    </rPh>
    <rPh sb="76" eb="79">
      <t>タントウシャ</t>
    </rPh>
    <rPh sb="80" eb="82">
      <t>カイトウ</t>
    </rPh>
    <phoneticPr fontId="22"/>
  </si>
  <si>
    <r>
      <rPr>
        <b/>
        <sz val="11"/>
        <color theme="1"/>
        <rFont val="Meiryo UI"/>
        <family val="3"/>
        <charset val="128"/>
      </rPr>
      <t xml:space="preserve">導入前後のサポートなど事業者の対応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⑤満足、④やや満足
③普通
②やや不満、①不満
※直近で担当者の異動があった場合は前任にもご確認ください。</t>
    </r>
    <rPh sb="0" eb="4">
      <t>ドウニュウゼンゴ</t>
    </rPh>
    <rPh sb="11" eb="14">
      <t>ジギョウシャ</t>
    </rPh>
    <rPh sb="15" eb="17">
      <t>タイオウ</t>
    </rPh>
    <rPh sb="20" eb="22">
      <t>ドウニュウ</t>
    </rPh>
    <rPh sb="22" eb="23">
      <t>スミ</t>
    </rPh>
    <rPh sb="24" eb="26">
      <t>バアイ</t>
    </rPh>
    <rPh sb="27" eb="29">
      <t>カイトウ</t>
    </rPh>
    <rPh sb="29" eb="31">
      <t>ヒッス</t>
    </rPh>
    <rPh sb="33" eb="35">
      <t>マンゾク</t>
    </rPh>
    <rPh sb="39" eb="41">
      <t>マンゾク</t>
    </rPh>
    <rPh sb="43" eb="45">
      <t>フツウ</t>
    </rPh>
    <rPh sb="49" eb="51">
      <t>フマン</t>
    </rPh>
    <rPh sb="53" eb="55">
      <t>フマン</t>
    </rPh>
    <rPh sb="57" eb="59">
      <t>チョッキン</t>
    </rPh>
    <rPh sb="60" eb="63">
      <t>タントウシャ</t>
    </rPh>
    <rPh sb="64" eb="66">
      <t>イドウ</t>
    </rPh>
    <rPh sb="70" eb="72">
      <t>バアイ</t>
    </rPh>
    <rPh sb="73" eb="75">
      <t>ゼンニン</t>
    </rPh>
    <rPh sb="78" eb="80">
      <t>カクニン</t>
    </rPh>
    <phoneticPr fontId="22"/>
  </si>
  <si>
    <r>
      <rPr>
        <b/>
        <sz val="12"/>
        <color theme="1"/>
        <rFont val="Meiryo UI"/>
        <family val="3"/>
        <charset val="128"/>
      </rPr>
      <t>当該システムに関して現在抱えている主な課題</t>
    </r>
    <r>
      <rPr>
        <sz val="11"/>
        <color theme="1"/>
        <rFont val="Meiryo UI"/>
        <family val="3"/>
        <charset val="128"/>
      </rPr>
      <t xml:space="preserve">
</t>
    </r>
    <r>
      <rPr>
        <sz val="11"/>
        <color rgb="FFFF0000"/>
        <rFont val="Meiryo UI"/>
        <family val="3"/>
        <charset val="128"/>
      </rPr>
      <t>※最大２つまで選択、課題なしの場合は空欄</t>
    </r>
    <r>
      <rPr>
        <sz val="11"/>
        <color theme="1"/>
        <rFont val="Meiryo UI"/>
        <family val="3"/>
        <charset val="128"/>
      </rPr>
      <t xml:space="preserve">
①導入・更新に必要な予算の確保
②法改正等のシステム改修予算の確保
③現行システムの利活用、④次期システムへの更新、⑤事業者との交渉力
⑥職員のITやシステムに関するノウハウ・スキルの不足
⑦職員の事務や制度に関する知識・スキルの不足
⑧システム間連携やデータ移行など技術的な課題
⑨他所属との庁内調整、⑩その他
</t>
    </r>
    <rPh sb="0" eb="2">
      <t>トウガイ</t>
    </rPh>
    <rPh sb="7" eb="8">
      <t>カン</t>
    </rPh>
    <rPh sb="29" eb="31">
      <t>センタク</t>
    </rPh>
    <rPh sb="71" eb="73">
      <t>ヨサン</t>
    </rPh>
    <rPh sb="102" eb="105">
      <t>ジギョウシャ</t>
    </rPh>
    <rPh sb="107" eb="110">
      <t>コウショウリョク</t>
    </rPh>
    <phoneticPr fontId="22"/>
  </si>
  <si>
    <r>
      <rPr>
        <b/>
        <sz val="12"/>
        <color theme="1"/>
        <rFont val="Meiryo UI"/>
        <family val="3"/>
        <charset val="128"/>
      </rPr>
      <t>その他の理由</t>
    </r>
    <r>
      <rPr>
        <sz val="11"/>
        <color theme="1"/>
        <rFont val="Meiryo UI"/>
        <family val="3"/>
        <charset val="128"/>
      </rPr>
      <t xml:space="preserve">
（左記選択肢の補足に使っていただいても構いません。）</t>
    </r>
    <rPh sb="2" eb="3">
      <t>タ</t>
    </rPh>
    <rPh sb="4" eb="6">
      <t>リユウ</t>
    </rPh>
    <rPh sb="8" eb="10">
      <t>サキ</t>
    </rPh>
    <rPh sb="10" eb="13">
      <t>センタクシ</t>
    </rPh>
    <rPh sb="14" eb="16">
      <t>ホソク</t>
    </rPh>
    <rPh sb="17" eb="18">
      <t>ツカ</t>
    </rPh>
    <rPh sb="26" eb="27">
      <t>カマ</t>
    </rPh>
    <phoneticPr fontId="22"/>
  </si>
  <si>
    <t>記載例→</t>
    <rPh sb="0" eb="3">
      <t>キサイレイ</t>
    </rPh>
    <phoneticPr fontId="22"/>
  </si>
  <si>
    <t>地域戦略推進課</t>
    <rPh sb="0" eb="4">
      <t>チイキセンリャク</t>
    </rPh>
    <rPh sb="4" eb="7">
      <t>スイシンカ</t>
    </rPh>
    <phoneticPr fontId="22"/>
  </si>
  <si>
    <t>RKKCS</t>
  </si>
  <si>
    <t>令和３年６月</t>
    <rPh sb="0" eb="2">
      <t>レイワ</t>
    </rPh>
    <rPh sb="3" eb="4">
      <t>ネン</t>
    </rPh>
    <rPh sb="5" eb="6">
      <t>ガツ</t>
    </rPh>
    <phoneticPr fontId="22"/>
  </si>
  <si>
    <t>令和３年４月１日</t>
    <rPh sb="0" eb="2">
      <t>レイワ</t>
    </rPh>
    <rPh sb="3" eb="4">
      <t>ネン</t>
    </rPh>
    <rPh sb="5" eb="6">
      <t>ガツ</t>
    </rPh>
    <rPh sb="7" eb="8">
      <t>ニチ</t>
    </rPh>
    <phoneticPr fontId="22"/>
  </si>
  <si>
    <t>令和８年３月31日</t>
    <rPh sb="0" eb="2">
      <t>レイワ</t>
    </rPh>
    <rPh sb="3" eb="4">
      <t>ネン</t>
    </rPh>
    <rPh sb="5" eb="6">
      <t>ガツ</t>
    </rPh>
    <rPh sb="8" eb="9">
      <t>ニチ</t>
    </rPh>
    <phoneticPr fontId="22"/>
  </si>
  <si>
    <t>③サービス利用</t>
    <rPh sb="5" eb="7">
      <t>リヨウ</t>
    </rPh>
    <phoneticPr fontId="22"/>
  </si>
  <si>
    <t>○○システム</t>
  </si>
  <si>
    <t>⑤満足</t>
    <rPh sb="1" eb="3">
      <t>マンゾク</t>
    </rPh>
    <phoneticPr fontId="22"/>
  </si>
  <si>
    <t>③普通</t>
    <rPh sb="1" eb="3">
      <t>フツウ</t>
    </rPh>
    <phoneticPr fontId="22"/>
  </si>
  <si>
    <t>⑨他所属との庁内調整</t>
    <rPh sb="1" eb="2">
      <t>タ</t>
    </rPh>
    <phoneticPr fontId="22"/>
  </si>
  <si>
    <t>主担当の異動による影響</t>
    <rPh sb="0" eb="3">
      <t>シュタントウ</t>
    </rPh>
    <rPh sb="4" eb="6">
      <t>イドウ</t>
    </rPh>
    <rPh sb="9" eb="11">
      <t>エイキョウ</t>
    </rPh>
    <phoneticPr fontId="22"/>
  </si>
  <si>
    <t>住民情報関係</t>
  </si>
  <si>
    <t>★住民記録システム</t>
    <rPh sb="1" eb="3">
      <t>ジュウミン</t>
    </rPh>
    <rPh sb="3" eb="5">
      <t>キロク</t>
    </rPh>
    <phoneticPr fontId="29"/>
  </si>
  <si>
    <t>運用：住民課
仕様書作成支援：情報政策課</t>
  </si>
  <si>
    <t>令和６年４月１日</t>
    <rPh sb="0" eb="2">
      <t>レイワ</t>
    </rPh>
    <rPh sb="3" eb="4">
      <t>ネン</t>
    </rPh>
    <rPh sb="5" eb="6">
      <t>ガツ</t>
    </rPh>
    <rPh sb="7" eb="8">
      <t>ニチ</t>
    </rPh>
    <phoneticPr fontId="22"/>
  </si>
  <si>
    <t>令和７年３月31日</t>
    <rPh sb="0" eb="2">
      <t>レイワ</t>
    </rPh>
    <rPh sb="3" eb="4">
      <t>ネン</t>
    </rPh>
    <rPh sb="5" eb="6">
      <t>ガツ</t>
    </rPh>
    <rPh sb="8" eb="9">
      <t>ニチ</t>
    </rPh>
    <phoneticPr fontId="22"/>
  </si>
  <si>
    <t>MICJET MISALIO</t>
  </si>
  <si>
    <t>★印鑑証明システム</t>
  </si>
  <si>
    <t>住民記録に含む</t>
  </si>
  <si>
    <t>★戸籍事務システム</t>
  </si>
  <si>
    <t>平成30年10月</t>
  </si>
  <si>
    <t>令和５年10月１日</t>
    <rPh sb="0" eb="2">
      <t>レイワ</t>
    </rPh>
    <phoneticPr fontId="22"/>
  </si>
  <si>
    <t>令和６年９月30日</t>
  </si>
  <si>
    <t>令和５年10月</t>
    <rPh sb="0" eb="2">
      <t>レイワ</t>
    </rPh>
    <rPh sb="3" eb="4">
      <t>ネン</t>
    </rPh>
    <rPh sb="6" eb="7">
      <t>ガツ</t>
    </rPh>
    <phoneticPr fontId="22"/>
  </si>
  <si>
    <t>戸籍総合システム・ブックレス</t>
  </si>
  <si>
    <t>宛名管理システム</t>
    <rPh sb="0" eb="2">
      <t>アテナ</t>
    </rPh>
    <rPh sb="2" eb="4">
      <t>カンリ</t>
    </rPh>
    <phoneticPr fontId="29"/>
  </si>
  <si>
    <t>運用：関係各課
仕様書作成支援：情報政策課</t>
  </si>
  <si>
    <t>★選挙システム</t>
    <rPh sb="1" eb="3">
      <t>センキョ</t>
    </rPh>
    <phoneticPr fontId="29"/>
  </si>
  <si>
    <t>運用：総務課
仕様書作成支援：情報政策課</t>
  </si>
  <si>
    <t>税関係</t>
  </si>
  <si>
    <t>★住民税システム</t>
    <rPh sb="1" eb="4">
      <t>ジュウミンゼイ</t>
    </rPh>
    <phoneticPr fontId="29"/>
  </si>
  <si>
    <t>運用：税務課
仕様書作成支援：情報政策課</t>
  </si>
  <si>
    <t>★法人住民税システム</t>
  </si>
  <si>
    <t>★軽自動車税システム</t>
  </si>
  <si>
    <t>★固定資産税システム</t>
  </si>
  <si>
    <t>パスコ</t>
  </si>
  <si>
    <t>SBS情報システム</t>
    <rPh sb="3" eb="9">
      <t>ジョウホウ</t>
    </rPh>
    <phoneticPr fontId="22"/>
  </si>
  <si>
    <t>令和２年３月</t>
  </si>
  <si>
    <t>令和２年４月１日</t>
  </si>
  <si>
    <t>令和７年３月31日</t>
  </si>
  <si>
    <t>①導入・更新に必要な予算の確保</t>
  </si>
  <si>
    <t>★滞納管理システム（税関係）</t>
  </si>
  <si>
    <t>運用：収納対策課
仕様書作成支援：情報政策課</t>
  </si>
  <si>
    <t>国民健康保険関係</t>
  </si>
  <si>
    <t>★国民健康保険システム</t>
  </si>
  <si>
    <t>運用：保険年金課
仕様書作成支援：情報政策課</t>
  </si>
  <si>
    <t>★後期高齢者医療システム</t>
  </si>
  <si>
    <t>令和２年４月</t>
  </si>
  <si>
    <t>制度開始から同システムを利用</t>
  </si>
  <si>
    <t>医療費助成システム</t>
    <rPh sb="0" eb="3">
      <t>イリョウヒ</t>
    </rPh>
    <rPh sb="3" eb="5">
      <t>ジョセイ</t>
    </rPh>
    <phoneticPr fontId="29"/>
  </si>
  <si>
    <t>滞納管理システム（国保関係）</t>
  </si>
  <si>
    <t>国民年金関係</t>
  </si>
  <si>
    <t>★国民年金システム</t>
  </si>
  <si>
    <t>福祉関係</t>
  </si>
  <si>
    <t>★児童手当システム</t>
  </si>
  <si>
    <t>運用：生活福祉課
仕様書作成支援：情報政策課</t>
  </si>
  <si>
    <t>★児童扶養手当システム</t>
  </si>
  <si>
    <t>運用：保育課
仕様書作成支援：情報政策課</t>
  </si>
  <si>
    <t>平成26年３月</t>
  </si>
  <si>
    <t>令和３年４月１日</t>
  </si>
  <si>
    <t>令和８年３月31日</t>
  </si>
  <si>
    <t>システム導入時から同システムを利用</t>
  </si>
  <si>
    <t>★障がい者福祉システム</t>
  </si>
  <si>
    <t>運用：障がい福祉課
仕様書作成支援：情報政策課</t>
  </si>
  <si>
    <t>子ども子育て支援に含む</t>
    <rPh sb="0" eb="1">
      <t>コ</t>
    </rPh>
    <rPh sb="3" eb="5">
      <t>コソダ</t>
    </rPh>
    <rPh sb="6" eb="8">
      <t>シエン</t>
    </rPh>
    <rPh sb="9" eb="10">
      <t>フク</t>
    </rPh>
    <phoneticPr fontId="22"/>
  </si>
  <si>
    <t>★介護保険システム</t>
  </si>
  <si>
    <t>運用：介護保険課
仕様書作成支援：情報政策課</t>
  </si>
  <si>
    <t>★生活保護システム</t>
  </si>
  <si>
    <t>★健康管理システム</t>
  </si>
  <si>
    <t>運用：健康・いきいき高齢課
仕様書作成支援：情報政策課</t>
  </si>
  <si>
    <t>令和６年３月１日</t>
  </si>
  <si>
    <t>令和７年２月28日</t>
  </si>
  <si>
    <t>健康かるてＶ７</t>
  </si>
  <si>
    <t>教育関係</t>
  </si>
  <si>
    <t>★就学援助システム</t>
  </si>
  <si>
    <t>未使用機能</t>
  </si>
  <si>
    <t>初期費用＋（経常＋一時）×５年</t>
    <rPh sb="0" eb="4">
      <t>ショキヒヨウ</t>
    </rPh>
    <rPh sb="6" eb="8">
      <t>ケイジョウ</t>
    </rPh>
    <rPh sb="9" eb="11">
      <t>イチジ</t>
    </rPh>
    <rPh sb="14" eb="15">
      <t>ネン</t>
    </rPh>
    <phoneticPr fontId="22"/>
  </si>
  <si>
    <t>平成24年３月</t>
  </si>
  <si>
    <t>市民窓口グループ</t>
  </si>
  <si>
    <t>富士フイルム</t>
  </si>
  <si>
    <t>（経常経費に含む）</t>
  </si>
  <si>
    <t>令和７年10月</t>
  </si>
  <si>
    <t>⑩その他：法務局からの登記情報データの、パッケージ版土地家屋登記台帳及び土地家屋課税台帳への反映に費用と手間がかかる、もしくはできない。</t>
  </si>
  <si>
    <t>税務グループ</t>
  </si>
  <si>
    <t>平成22年８月</t>
  </si>
  <si>
    <t>平成21年４月</t>
  </si>
  <si>
    <t>審査システム</t>
  </si>
  <si>
    <t>西鉄情報システム</t>
  </si>
  <si>
    <t>平成29年８月</t>
  </si>
  <si>
    <t>Levy2</t>
  </si>
  <si>
    <t xml:space="preserve">
⑦職員の事務や制度に関する知識・スキルの不足
</t>
  </si>
  <si>
    <t>四国情報管理センター</t>
    <rPh sb="0" eb="4">
      <t>シコクジョウホウ</t>
    </rPh>
    <rPh sb="4" eb="6">
      <t>カンリ</t>
    </rPh>
    <phoneticPr fontId="3"/>
  </si>
  <si>
    <t>LOGHEALTH21/ADⅡ</t>
  </si>
  <si>
    <t>①不満</t>
    <phoneticPr fontId="3"/>
  </si>
  <si>
    <t>制度上必要となる要素が満たされておらず、csv加工により対応している</t>
    <rPh sb="0" eb="3">
      <t>セイドジョウ</t>
    </rPh>
    <rPh sb="3" eb="5">
      <t>ヒツヨウ</t>
    </rPh>
    <rPh sb="8" eb="10">
      <t>ヨウソ</t>
    </rPh>
    <rPh sb="11" eb="12">
      <t>ミ</t>
    </rPh>
    <rPh sb="23" eb="25">
      <t>カコウ</t>
    </rPh>
    <rPh sb="28" eb="30">
      <t>タイオウ</t>
    </rPh>
    <phoneticPr fontId="3"/>
  </si>
  <si>
    <t>平成27年１月</t>
  </si>
  <si>
    <t>生活援護グループ</t>
  </si>
  <si>
    <t>平成23年３月</t>
  </si>
  <si>
    <t>ふれあい</t>
  </si>
  <si>
    <t>令和３年３月29日</t>
    <rPh sb="0" eb="2">
      <t>レイワ</t>
    </rPh>
    <rPh sb="3" eb="4">
      <t>ネン</t>
    </rPh>
    <rPh sb="5" eb="6">
      <t>ガツ</t>
    </rPh>
    <rPh sb="8" eb="9">
      <t>ニチ</t>
    </rPh>
    <phoneticPr fontId="3"/>
  </si>
  <si>
    <t>運用：市民窓口課
　仕様書作成支援：総務課
　※所属名はR4時点のもの</t>
  </si>
  <si>
    <t>MICJET</t>
  </si>
  <si>
    <t>運用：複数の課
　仕様書作成：総務課
　※所属名はR4時点のもの</t>
  </si>
  <si>
    <t>運用：選挙管理委員会
仕様書作成支援：総務課
　※所属名はR4時点のもの</t>
  </si>
  <si>
    <t>運用：税務課
　仕様書作成支援：総務課
　※所属名はR4時点のもの</t>
  </si>
  <si>
    <t>運用及び仕様書作成：税務課</t>
  </si>
  <si>
    <t>SBS情報システム</t>
  </si>
  <si>
    <t>令和２年７月</t>
  </si>
  <si>
    <t>令和７年６月</t>
  </si>
  <si>
    <t>(回答なし）</t>
  </si>
  <si>
    <t>TIS</t>
  </si>
  <si>
    <t>平成28年９月</t>
  </si>
  <si>
    <t>（回答なし）</t>
  </si>
  <si>
    <t>eLTAX-ASP</t>
  </si>
  <si>
    <t>運用：税務課
仕様書作成支援：総務課
　※所属名はR4時点のもの</t>
  </si>
  <si>
    <t>上記賃借経費に含む</t>
  </si>
  <si>
    <t>THINK-TAX</t>
  </si>
  <si>
    <t>運用：保険医療課
　仕様書作成支援：総務課
　※所属名はR4時点のもの</t>
  </si>
  <si>
    <t>LIFE/K</t>
  </si>
  <si>
    <t>運用：保険医療課
仕様書作成支援：総務課
　※所属名はR4時点のもの</t>
  </si>
  <si>
    <t>運用：子ども子育て課
　仕様書作成支援：総務課
　※所属名はR4時点のもの</t>
  </si>
  <si>
    <t>運用：子ども子育て課
仕様書作成支援：総務課</t>
  </si>
  <si>
    <t>令和４年９月</t>
    <rPh sb="5" eb="6">
      <t>ガツ</t>
    </rPh>
    <phoneticPr fontId="3"/>
  </si>
  <si>
    <t>障がい者福祉システムに含む</t>
    <rPh sb="0" eb="1">
      <t>ショウ</t>
    </rPh>
    <rPh sb="3" eb="4">
      <t>シャ</t>
    </rPh>
    <rPh sb="4" eb="6">
      <t>フクシ</t>
    </rPh>
    <rPh sb="11" eb="12">
      <t>フク</t>
    </rPh>
    <phoneticPr fontId="3"/>
  </si>
  <si>
    <t>医療費助成に含む</t>
  </si>
  <si>
    <t>運用：障がい福祉課
　仕様書作成支援：総務課
　※所属名はR4時点のもの</t>
  </si>
  <si>
    <t>IJC</t>
  </si>
  <si>
    <t>平成27年３月</t>
  </si>
  <si>
    <t>運用及び仕様書作成：高齢福祉課
　※所属名はR4時点のもの</t>
  </si>
  <si>
    <t>令和４年３月</t>
    <rPh sb="5" eb="6">
      <t>ガツ</t>
    </rPh>
    <phoneticPr fontId="3"/>
  </si>
  <si>
    <t>令和９年２月</t>
    <phoneticPr fontId="3"/>
  </si>
  <si>
    <t>包括支援システム</t>
  </si>
  <si>
    <t>運用：介護保険課
　仕様書作成支援：総務課
　※所属名はR4時点のもの</t>
  </si>
  <si>
    <t>LIFE/P</t>
  </si>
  <si>
    <t>運用及び仕様書作成：生活福祉課
　※所属名はR4時点のもの</t>
  </si>
  <si>
    <t>平成28年10月</t>
  </si>
  <si>
    <t>令和３年10月</t>
    <phoneticPr fontId="3"/>
  </si>
  <si>
    <t>令和８年９月</t>
    <rPh sb="0" eb="2">
      <t>レイワ</t>
    </rPh>
    <rPh sb="3" eb="4">
      <t>ネン</t>
    </rPh>
    <phoneticPr fontId="3"/>
  </si>
  <si>
    <t>運用及び仕様書作成：健康推進課
　※所属名はR4時点のもの</t>
  </si>
  <si>
    <t>以下に含む</t>
  </si>
  <si>
    <t>健康カルテ</t>
  </si>
  <si>
    <t>運用：都市計画課
仕様書作成支援：総務課
　※所属名はR4時点のもの</t>
  </si>
  <si>
    <t>平成30年３月</t>
  </si>
  <si>
    <t>令和５年３月</t>
    <rPh sb="5" eb="6">
      <t>ガツ</t>
    </rPh>
    <phoneticPr fontId="3"/>
  </si>
  <si>
    <t>令和10年２月</t>
    <rPh sb="6" eb="7">
      <t>ガツ</t>
    </rPh>
    <phoneticPr fontId="3"/>
  </si>
  <si>
    <t>④単独クラウドサービス</t>
    <rPh sb="1" eb="3">
      <t>タンドク</t>
    </rPh>
    <phoneticPr fontId="3"/>
  </si>
  <si>
    <t>住まいる</t>
  </si>
  <si>
    <t>運用：地域教育推進課
仕様書作成支援：総務課
　※所属名はR4時点のもの</t>
  </si>
  <si>
    <t>日本システムブレーンズ</t>
  </si>
  <si>
    <t>平成2９年10月</t>
  </si>
  <si>
    <t>令和４年８月</t>
    <phoneticPr fontId="3"/>
  </si>
  <si>
    <t>令和９年７月</t>
    <rPh sb="0" eb="2">
      <t>レイワ</t>
    </rPh>
    <rPh sb="3" eb="4">
      <t>ネン</t>
    </rPh>
    <rPh sb="5" eb="6">
      <t>ガツ</t>
    </rPh>
    <phoneticPr fontId="3"/>
  </si>
  <si>
    <t>こあらのランドセル</t>
  </si>
  <si>
    <t>※赤字で時点修正をお願いします。
■経費は重複計上しないようご留意ください。複数のシステムを一括で導入している場合は、可能な限り各システムに経費を按分してください。按分ができない場合は主たるシステムに経費を計上し、それ以外のシステムには（住民記録に含む）など入力してください。
■契約期間が終了しているなど要留意セルは黄色着色しています。</t>
    <rPh sb="1" eb="3">
      <t>アカジ</t>
    </rPh>
    <rPh sb="4" eb="6">
      <t>ジテン</t>
    </rPh>
    <rPh sb="6" eb="8">
      <t>シュウセイ</t>
    </rPh>
    <rPh sb="10" eb="11">
      <t>ネガ</t>
    </rPh>
    <rPh sb="62" eb="63">
      <t>カギ</t>
    </rPh>
    <rPh sb="140" eb="142">
      <t>ケイヤク</t>
    </rPh>
    <rPh sb="142" eb="144">
      <t>キカン</t>
    </rPh>
    <rPh sb="145" eb="147">
      <t>シュウリョウ</t>
    </rPh>
    <rPh sb="153" eb="154">
      <t>ヨウ</t>
    </rPh>
    <rPh sb="154" eb="156">
      <t>リュウイ</t>
    </rPh>
    <rPh sb="159" eb="161">
      <t>キイロ</t>
    </rPh>
    <rPh sb="161" eb="163">
      <t>チャクショク</t>
    </rPh>
    <phoneticPr fontId="31"/>
  </si>
  <si>
    <t>(1)導入状況</t>
    <rPh sb="3" eb="5">
      <t>ドウニュウ</t>
    </rPh>
    <rPh sb="5" eb="7">
      <t>ジョウキョウ</t>
    </rPh>
    <phoneticPr fontId="31"/>
  </si>
  <si>
    <t>(2)契約状況</t>
    <rPh sb="3" eb="5">
      <t>ケイヤク</t>
    </rPh>
    <rPh sb="5" eb="7">
      <t>ジョウキョウ</t>
    </rPh>
    <phoneticPr fontId="31"/>
  </si>
  <si>
    <r>
      <t>(3)導入・維持管理に係る経費（</t>
    </r>
    <r>
      <rPr>
        <b/>
        <sz val="12"/>
        <color rgb="FFFF0000"/>
        <rFont val="Meiryo UI"/>
        <family val="3"/>
        <charset val="128"/>
      </rPr>
      <t>※コメント有、重複計上に注意</t>
    </r>
    <r>
      <rPr>
        <b/>
        <sz val="12"/>
        <color theme="1"/>
        <rFont val="Meiryo UI"/>
        <family val="3"/>
        <charset val="128"/>
      </rPr>
      <t>）</t>
    </r>
    <rPh sb="21" eb="22">
      <t>アリ</t>
    </rPh>
    <rPh sb="23" eb="25">
      <t>ジュウフク</t>
    </rPh>
    <rPh sb="25" eb="27">
      <t>ケイジョウ</t>
    </rPh>
    <rPh sb="28" eb="30">
      <t>チュウイ</t>
    </rPh>
    <phoneticPr fontId="31"/>
  </si>
  <si>
    <t>(5)導入方法</t>
    <rPh sb="3" eb="5">
      <t>ドウニュウ</t>
    </rPh>
    <rPh sb="5" eb="7">
      <t>ホウホウ</t>
    </rPh>
    <phoneticPr fontId="31"/>
  </si>
  <si>
    <t>(７)システム運用所管の利用満足度</t>
    <rPh sb="7" eb="9">
      <t>ウンヨウ</t>
    </rPh>
    <rPh sb="9" eb="11">
      <t>ショカン</t>
    </rPh>
    <rPh sb="12" eb="14">
      <t>リヨウ</t>
    </rPh>
    <rPh sb="14" eb="17">
      <t>マンゾクド</t>
    </rPh>
    <phoneticPr fontId="31"/>
  </si>
  <si>
    <t>(８)課題</t>
    <rPh sb="3" eb="5">
      <t>カダイ</t>
    </rPh>
    <phoneticPr fontId="31"/>
  </si>
  <si>
    <t>【入力】</t>
    <rPh sb="1" eb="3">
      <t>ニュウリョク</t>
    </rPh>
    <phoneticPr fontId="31"/>
  </si>
  <si>
    <t>【選択】</t>
    <rPh sb="1" eb="3">
      <t>センタク</t>
    </rPh>
    <phoneticPr fontId="31"/>
  </si>
  <si>
    <t>【入力】</t>
    <rPh sb="1" eb="4">
      <t>ニュウリョク）</t>
    </rPh>
    <phoneticPr fontId="31"/>
  </si>
  <si>
    <t>初期費用</t>
    <rPh sb="0" eb="4">
      <t>ショキヒヨウ</t>
    </rPh>
    <phoneticPr fontId="31"/>
  </si>
  <si>
    <t>経常経費</t>
    <rPh sb="0" eb="2">
      <t>ケイジョウ</t>
    </rPh>
    <rPh sb="2" eb="4">
      <t>ケイヒ</t>
    </rPh>
    <phoneticPr fontId="31"/>
  </si>
  <si>
    <t>システム類型【選択】</t>
    <rPh sb="7" eb="9">
      <t>センタク</t>
    </rPh>
    <phoneticPr fontId="31"/>
  </si>
  <si>
    <t>機器の契約形態【選択】</t>
    <rPh sb="8" eb="10">
      <t>センタク</t>
    </rPh>
    <phoneticPr fontId="31"/>
  </si>
  <si>
    <t>→②③の場合：【入力】</t>
    <rPh sb="8" eb="10">
      <t>ニュウリョク</t>
    </rPh>
    <phoneticPr fontId="31"/>
  </si>
  <si>
    <t>→②の場合：【入力】</t>
    <rPh sb="7" eb="9">
      <t>ニュウリョク</t>
    </rPh>
    <phoneticPr fontId="31"/>
  </si>
  <si>
    <t>カスタマイズ割合【選択】</t>
    <rPh sb="9" eb="11">
      <t>センタク</t>
    </rPh>
    <phoneticPr fontId="31"/>
  </si>
  <si>
    <r>
      <rPr>
        <b/>
        <sz val="12"/>
        <color theme="1"/>
        <rFont val="Meiryo UI"/>
        <family val="3"/>
        <charset val="128"/>
      </rPr>
      <t>システム運用所管</t>
    </r>
    <r>
      <rPr>
        <sz val="11"/>
        <color theme="1"/>
        <rFont val="Meiryo UI"/>
        <family val="3"/>
        <charset val="128"/>
      </rPr>
      <t xml:space="preserve">
※運用所管課以外が調達や仕様書作成支援などを行っている場合は例を参考に記載してください。
＜例＞
　運用：市民課
　仕様書作成支援：情報課
 </t>
    </r>
    <r>
      <rPr>
        <sz val="11"/>
        <color rgb="FFFF0000"/>
        <rFont val="Meiryo UI"/>
        <family val="3"/>
        <charset val="128"/>
      </rPr>
      <t>※所管名は回答時点のもの</t>
    </r>
    <rPh sb="4" eb="6">
      <t>ウンヨウ</t>
    </rPh>
    <rPh sb="6" eb="8">
      <t>ショカン</t>
    </rPh>
    <rPh sb="10" eb="12">
      <t>ウンヨウ</t>
    </rPh>
    <rPh sb="12" eb="14">
      <t>ショカン</t>
    </rPh>
    <rPh sb="14" eb="15">
      <t>カ</t>
    </rPh>
    <rPh sb="15" eb="17">
      <t>イガイ</t>
    </rPh>
    <rPh sb="18" eb="20">
      <t>チョウタツ</t>
    </rPh>
    <rPh sb="21" eb="24">
      <t>シヨウショ</t>
    </rPh>
    <rPh sb="24" eb="26">
      <t>サクセイ</t>
    </rPh>
    <rPh sb="26" eb="28">
      <t>シエン</t>
    </rPh>
    <rPh sb="31" eb="32">
      <t>オコナ</t>
    </rPh>
    <rPh sb="36" eb="38">
      <t>バアイ</t>
    </rPh>
    <rPh sb="39" eb="40">
      <t>レイ</t>
    </rPh>
    <rPh sb="41" eb="43">
      <t>サンコウ</t>
    </rPh>
    <rPh sb="44" eb="46">
      <t>キサイ</t>
    </rPh>
    <rPh sb="55" eb="56">
      <t>レイ</t>
    </rPh>
    <rPh sb="59" eb="61">
      <t>ウンヨウ</t>
    </rPh>
    <rPh sb="62" eb="65">
      <t>シミンカ</t>
    </rPh>
    <rPh sb="67" eb="70">
      <t>シヨウショ</t>
    </rPh>
    <rPh sb="72" eb="74">
      <t>シエン</t>
    </rPh>
    <rPh sb="75" eb="77">
      <t>ジョウホウ</t>
    </rPh>
    <rPh sb="77" eb="78">
      <t>カ</t>
    </rPh>
    <rPh sb="81" eb="83">
      <t>ショカン</t>
    </rPh>
    <rPh sb="83" eb="84">
      <t>メイ</t>
    </rPh>
    <rPh sb="85" eb="87">
      <t>カイトウ</t>
    </rPh>
    <rPh sb="87" eb="89">
      <t>ジテン</t>
    </rPh>
    <phoneticPr fontId="31"/>
  </si>
  <si>
    <r>
      <t>　基幹系システムの開発元　
　</t>
    </r>
    <r>
      <rPr>
        <b/>
        <sz val="12"/>
        <color rgb="FFFF0000"/>
        <rFont val="Meiryo UI"/>
        <family val="3"/>
        <charset val="128"/>
      </rPr>
      <t>※左記の契約相手方と異なる（例：契約相手方はアイネスだが、開発元はRKKCS）場合のみ記載</t>
    </r>
    <rPh sb="19" eb="21">
      <t>ケイヤク</t>
    </rPh>
    <rPh sb="21" eb="24">
      <t>アイテガタ</t>
    </rPh>
    <rPh sb="33" eb="36">
      <t>アイテガタ</t>
    </rPh>
    <rPh sb="54" eb="56">
      <t>バアイ</t>
    </rPh>
    <rPh sb="58" eb="60">
      <t>キサイ</t>
    </rPh>
    <phoneticPr fontId="31"/>
  </si>
  <si>
    <r>
      <rPr>
        <b/>
        <sz val="12"/>
        <color theme="1"/>
        <rFont val="Meiryo UI"/>
        <family val="3"/>
        <charset val="128"/>
      </rPr>
      <t>現行システムの
導入（予定）時期／年月</t>
    </r>
    <r>
      <rPr>
        <sz val="11"/>
        <color theme="1"/>
        <rFont val="Meiryo UI"/>
        <family val="3"/>
        <charset val="128"/>
      </rPr>
      <t xml:space="preserve">
</t>
    </r>
    <r>
      <rPr>
        <sz val="11"/>
        <color rgb="FFFF0000"/>
        <rFont val="Meiryo UI"/>
        <family val="3"/>
        <charset val="128"/>
      </rPr>
      <t>※</t>
    </r>
    <r>
      <rPr>
        <u/>
        <sz val="11"/>
        <color rgb="FFFF0000"/>
        <rFont val="Meiryo UI"/>
        <family val="3"/>
        <charset val="128"/>
      </rPr>
      <t>利用開始月ベース</t>
    </r>
    <r>
      <rPr>
        <sz val="11"/>
        <color theme="1"/>
        <rFont val="Meiryo UI"/>
        <family val="3"/>
        <charset val="128"/>
      </rPr>
      <t xml:space="preserve">
（不明な場合は「平成15年４月頃」など、おおよその時期）</t>
    </r>
    <rPh sb="0" eb="2">
      <t>ゲンコウ</t>
    </rPh>
    <rPh sb="22" eb="24">
      <t>リヨウ</t>
    </rPh>
    <rPh sb="24" eb="26">
      <t>カイシ</t>
    </rPh>
    <rPh sb="26" eb="27">
      <t>ツキ</t>
    </rPh>
    <rPh sb="32" eb="34">
      <t>フメイ</t>
    </rPh>
    <rPh sb="35" eb="37">
      <t>バアイ</t>
    </rPh>
    <rPh sb="39" eb="41">
      <t>ヘイセイ</t>
    </rPh>
    <rPh sb="43" eb="44">
      <t>ネン</t>
    </rPh>
    <rPh sb="45" eb="46">
      <t>ガツ</t>
    </rPh>
    <rPh sb="46" eb="47">
      <t>ゴロ</t>
    </rPh>
    <rPh sb="56" eb="58">
      <t>ジキ</t>
    </rPh>
    <phoneticPr fontId="31"/>
  </si>
  <si>
    <r>
      <rPr>
        <b/>
        <sz val="12"/>
        <color theme="1"/>
        <rFont val="Meiryo UI"/>
        <family val="3"/>
        <charset val="128"/>
      </rPr>
      <t>現行契約の
契約（予定）期間／年月日</t>
    </r>
    <r>
      <rPr>
        <sz val="11"/>
        <color theme="1"/>
        <rFont val="Meiryo UI"/>
        <family val="3"/>
        <charset val="128"/>
      </rPr>
      <t xml:space="preserve">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※再契約や契約更新（契約期間の修正を伴わない変更契約を除く）を行っている場合は、最新の契約のみ記載</t>
    </r>
    <rPh sb="0" eb="2">
      <t>ゲンコウ</t>
    </rPh>
    <rPh sb="2" eb="4">
      <t>ケイヤク</t>
    </rPh>
    <rPh sb="34" eb="37">
      <t>サイケイヤク</t>
    </rPh>
    <rPh sb="38" eb="40">
      <t>ケイヤク</t>
    </rPh>
    <rPh sb="40" eb="42">
      <t>コウシン</t>
    </rPh>
    <rPh sb="43" eb="45">
      <t>ケイヤク</t>
    </rPh>
    <rPh sb="45" eb="47">
      <t>キカン</t>
    </rPh>
    <rPh sb="48" eb="50">
      <t>シュウセイ</t>
    </rPh>
    <rPh sb="51" eb="52">
      <t>トモナ</t>
    </rPh>
    <rPh sb="55" eb="57">
      <t>ヘンコウ</t>
    </rPh>
    <rPh sb="57" eb="59">
      <t>ケイヤク</t>
    </rPh>
    <rPh sb="60" eb="61">
      <t>ノゾ</t>
    </rPh>
    <rPh sb="64" eb="65">
      <t>オコナ</t>
    </rPh>
    <rPh sb="69" eb="71">
      <t>バアイ</t>
    </rPh>
    <rPh sb="73" eb="75">
      <t>サイシン</t>
    </rPh>
    <rPh sb="76" eb="78">
      <t>ケイヤク</t>
    </rPh>
    <rPh sb="80" eb="82">
      <t>キサイ</t>
    </rPh>
    <phoneticPr fontId="31"/>
  </si>
  <si>
    <r>
      <rPr>
        <b/>
        <sz val="12"/>
        <color theme="1"/>
        <rFont val="Meiryo UI"/>
        <family val="3"/>
        <charset val="128"/>
      </rPr>
      <t>機器の契約形態</t>
    </r>
    <r>
      <rPr>
        <sz val="11"/>
        <color theme="1"/>
        <rFont val="Meiryo UI"/>
        <family val="3"/>
        <charset val="128"/>
      </rPr>
      <t xml:space="preserve">
①買取り
②リース・レンタル
③サービス利用</t>
    </r>
    <rPh sb="0" eb="2">
      <t>キキ</t>
    </rPh>
    <rPh sb="3" eb="5">
      <t>ケイヤク</t>
    </rPh>
    <rPh sb="5" eb="7">
      <t>ケイタイ</t>
    </rPh>
    <phoneticPr fontId="31"/>
  </si>
  <si>
    <r>
      <rPr>
        <b/>
        <sz val="12"/>
        <color theme="1"/>
        <rFont val="Meiryo UI"/>
        <family val="3"/>
        <charset val="128"/>
      </rPr>
      <t>機器にかかる現行契約の
契約（予定）期間／年月日</t>
    </r>
    <r>
      <rPr>
        <sz val="11"/>
        <color theme="1"/>
        <rFont val="Meiryo UI"/>
        <family val="3"/>
        <charset val="128"/>
      </rPr>
      <t xml:space="preserve">
※再契約（契約期間の修正を伴わない変更契約を除く）を行っている場合は、最新の契約</t>
    </r>
    <rPh sb="0" eb="2">
      <t>キキ</t>
    </rPh>
    <phoneticPr fontId="31"/>
  </si>
  <si>
    <r>
      <rPr>
        <b/>
        <sz val="12"/>
        <color theme="1"/>
        <rFont val="Meiryo UI"/>
        <family val="3"/>
        <charset val="128"/>
      </rPr>
      <t>機器の設置場所</t>
    </r>
    <r>
      <rPr>
        <sz val="11"/>
        <color theme="1"/>
        <rFont val="Meiryo UI"/>
        <family val="3"/>
        <charset val="128"/>
      </rPr>
      <t xml:space="preserve">
①自庁設置
②ハウジング
③ホスティング
④クラウド</t>
    </r>
    <rPh sb="0" eb="2">
      <t>キキ</t>
    </rPh>
    <rPh sb="3" eb="5">
      <t>セッチ</t>
    </rPh>
    <rPh sb="5" eb="7">
      <t>バショ</t>
    </rPh>
    <phoneticPr fontId="31"/>
  </si>
  <si>
    <r>
      <rPr>
        <b/>
        <sz val="12"/>
        <color theme="1"/>
        <rFont val="Meiryo UI"/>
        <family val="3"/>
        <charset val="128"/>
      </rPr>
      <t>導入方法</t>
    </r>
    <r>
      <rPr>
        <sz val="11"/>
        <color theme="1"/>
        <rFont val="Meiryo UI"/>
        <family val="3"/>
        <charset val="128"/>
      </rPr>
      <t xml:space="preserve">
①独自開発
②パッケージ導入
③その他：直接入力</t>
    </r>
    <rPh sb="0" eb="2">
      <t>ドウニュウ</t>
    </rPh>
    <rPh sb="2" eb="4">
      <t>ホウホウ</t>
    </rPh>
    <rPh sb="25" eb="27">
      <t>チョクセツ</t>
    </rPh>
    <rPh sb="27" eb="29">
      <t>ニュウリョク</t>
    </rPh>
    <phoneticPr fontId="31"/>
  </si>
  <si>
    <r>
      <rPr>
        <b/>
        <sz val="12"/>
        <color theme="1"/>
        <rFont val="Meiryo UI"/>
        <family val="3"/>
        <charset val="128"/>
      </rPr>
      <t>カスタマイズ割合</t>
    </r>
    <r>
      <rPr>
        <sz val="11"/>
        <color theme="1"/>
        <rFont val="Meiryo UI"/>
        <family val="3"/>
        <charset val="128"/>
      </rPr>
      <t xml:space="preserve">
①大
②中
③小
④なし</t>
    </r>
    <rPh sb="6" eb="8">
      <t>ワリアイ</t>
    </rPh>
    <phoneticPr fontId="31"/>
  </si>
  <si>
    <r>
      <rPr>
        <b/>
        <sz val="11"/>
        <color theme="1"/>
        <rFont val="Meiryo UI"/>
        <family val="3"/>
        <charset val="128"/>
      </rPr>
      <t xml:space="preserve">UI/UXを含むシステムの機能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⑤満足、④やや満足
③普通
②やや不満、①不満
※全庁で利用するシステムの場合も運用所管課の担当者が回答してください。</t>
    </r>
    <rPh sb="6" eb="7">
      <t>フク</t>
    </rPh>
    <rPh sb="13" eb="15">
      <t>キノウ</t>
    </rPh>
    <rPh sb="17" eb="19">
      <t>ドウニュウ</t>
    </rPh>
    <rPh sb="19" eb="20">
      <t>ズミ</t>
    </rPh>
    <rPh sb="21" eb="23">
      <t>バアイ</t>
    </rPh>
    <rPh sb="55" eb="57">
      <t>ゼンチョウ</t>
    </rPh>
    <rPh sb="58" eb="60">
      <t>リヨウ</t>
    </rPh>
    <rPh sb="67" eb="69">
      <t>バアイ</t>
    </rPh>
    <rPh sb="70" eb="72">
      <t>ウンヨウ</t>
    </rPh>
    <rPh sb="72" eb="74">
      <t>ショカン</t>
    </rPh>
    <rPh sb="74" eb="75">
      <t>カ</t>
    </rPh>
    <rPh sb="76" eb="79">
      <t>タントウシャ</t>
    </rPh>
    <rPh sb="80" eb="82">
      <t>カイトウ</t>
    </rPh>
    <phoneticPr fontId="31"/>
  </si>
  <si>
    <r>
      <rPr>
        <b/>
        <sz val="11"/>
        <color theme="1"/>
        <rFont val="Meiryo UI"/>
        <family val="3"/>
        <charset val="128"/>
      </rPr>
      <t xml:space="preserve">導入前後のサポートなど事業者の対応　
</t>
    </r>
    <r>
      <rPr>
        <sz val="11"/>
        <color rgb="FFFF0000"/>
        <rFont val="Meiryo UI"/>
        <family val="3"/>
        <charset val="128"/>
      </rPr>
      <t>※</t>
    </r>
    <r>
      <rPr>
        <u/>
        <sz val="11"/>
        <color rgb="FFFF0000"/>
        <rFont val="Meiryo UI"/>
        <family val="3"/>
        <charset val="128"/>
      </rPr>
      <t>導入済の場合は回答必須</t>
    </r>
    <r>
      <rPr>
        <sz val="11"/>
        <color theme="1"/>
        <rFont val="Meiryo UI"/>
        <family val="3"/>
        <charset val="128"/>
      </rPr>
      <t xml:space="preserve">
⑤満足、④やや満足
③普通
②やや不満、①不満
※直近で担当者の異動があった場合は前任にもご確認ください。</t>
    </r>
    <rPh sb="0" eb="4">
      <t>ドウニュウゼンゴ</t>
    </rPh>
    <rPh sb="11" eb="14">
      <t>ジギョウシャ</t>
    </rPh>
    <rPh sb="15" eb="17">
      <t>タイオウ</t>
    </rPh>
    <rPh sb="20" eb="22">
      <t>ドウニュウ</t>
    </rPh>
    <rPh sb="22" eb="23">
      <t>スミ</t>
    </rPh>
    <rPh sb="24" eb="26">
      <t>バアイ</t>
    </rPh>
    <rPh sb="27" eb="29">
      <t>カイトウ</t>
    </rPh>
    <rPh sb="29" eb="31">
      <t>ヒッス</t>
    </rPh>
    <rPh sb="33" eb="35">
      <t>マンゾク</t>
    </rPh>
    <rPh sb="39" eb="41">
      <t>マンゾク</t>
    </rPh>
    <rPh sb="43" eb="45">
      <t>フツウ</t>
    </rPh>
    <rPh sb="49" eb="51">
      <t>フマン</t>
    </rPh>
    <rPh sb="53" eb="55">
      <t>フマン</t>
    </rPh>
    <rPh sb="57" eb="59">
      <t>チョッキン</t>
    </rPh>
    <rPh sb="60" eb="63">
      <t>タントウシャ</t>
    </rPh>
    <rPh sb="64" eb="66">
      <t>イドウ</t>
    </rPh>
    <rPh sb="70" eb="72">
      <t>バアイ</t>
    </rPh>
    <rPh sb="73" eb="75">
      <t>ゼンニン</t>
    </rPh>
    <rPh sb="78" eb="80">
      <t>カクニン</t>
    </rPh>
    <phoneticPr fontId="31"/>
  </si>
  <si>
    <r>
      <rPr>
        <b/>
        <sz val="12"/>
        <color theme="1"/>
        <rFont val="Meiryo UI"/>
        <family val="3"/>
        <charset val="128"/>
      </rPr>
      <t>当該システムに関して現在抱えている主な課題</t>
    </r>
    <r>
      <rPr>
        <sz val="11"/>
        <color theme="1"/>
        <rFont val="Meiryo UI"/>
        <family val="3"/>
        <charset val="128"/>
      </rPr>
      <t xml:space="preserve">
</t>
    </r>
    <r>
      <rPr>
        <sz val="11"/>
        <color rgb="FFFF0000"/>
        <rFont val="Meiryo UI"/>
        <family val="3"/>
        <charset val="128"/>
      </rPr>
      <t>※最大２つまで選択、課題なしの場合は空欄</t>
    </r>
    <r>
      <rPr>
        <sz val="11"/>
        <color theme="1"/>
        <rFont val="Meiryo UI"/>
        <family val="3"/>
        <charset val="128"/>
      </rPr>
      <t xml:space="preserve">
①導入・更新に必要な予算の確保
②法改正等のシステム改修予算の確保
③現行システムの利活用、④次期システムへの更新、⑤事業者との交渉力
⑥職員のITやシステムに関するノウハウ・スキルの不足
⑦職員の事務や制度に関する知識・スキルの不足
⑧システム間連携やデータ移行など技術的な課題
⑨他所属との庁内調整、⑩その他
</t>
    </r>
    <rPh sb="0" eb="2">
      <t>トウガイ</t>
    </rPh>
    <rPh sb="7" eb="8">
      <t>カン</t>
    </rPh>
    <rPh sb="29" eb="31">
      <t>センタク</t>
    </rPh>
    <rPh sb="71" eb="73">
      <t>ヨサン</t>
    </rPh>
    <rPh sb="102" eb="105">
      <t>ジギョウシャ</t>
    </rPh>
    <rPh sb="107" eb="110">
      <t>コウショウリョク</t>
    </rPh>
    <phoneticPr fontId="31"/>
  </si>
  <si>
    <r>
      <rPr>
        <b/>
        <sz val="12"/>
        <color theme="1"/>
        <rFont val="Meiryo UI"/>
        <family val="3"/>
        <charset val="128"/>
      </rPr>
      <t>その他の理由</t>
    </r>
    <r>
      <rPr>
        <sz val="11"/>
        <color theme="1"/>
        <rFont val="Meiryo UI"/>
        <family val="3"/>
        <charset val="128"/>
      </rPr>
      <t xml:space="preserve">
（左記選択肢の補足に使っていただいても構いません。）</t>
    </r>
    <rPh sb="2" eb="3">
      <t>タ</t>
    </rPh>
    <rPh sb="4" eb="6">
      <t>リユウ</t>
    </rPh>
    <rPh sb="8" eb="10">
      <t>サキ</t>
    </rPh>
    <rPh sb="10" eb="13">
      <t>センタクシ</t>
    </rPh>
    <rPh sb="14" eb="16">
      <t>ホソク</t>
    </rPh>
    <rPh sb="17" eb="18">
      <t>ツカ</t>
    </rPh>
    <rPh sb="26" eb="27">
      <t>カマ</t>
    </rPh>
    <phoneticPr fontId="31"/>
  </si>
  <si>
    <t>記載例→</t>
    <rPh sb="0" eb="3">
      <t>キサイレイ</t>
    </rPh>
    <phoneticPr fontId="31"/>
  </si>
  <si>
    <t>地域戦略推進課</t>
    <rPh sb="0" eb="4">
      <t>チイキセンリャク</t>
    </rPh>
    <rPh sb="4" eb="7">
      <t>スイシンカ</t>
    </rPh>
    <phoneticPr fontId="31"/>
  </si>
  <si>
    <t>令和３年６月</t>
    <rPh sb="0" eb="2">
      <t>レイワ</t>
    </rPh>
    <rPh sb="3" eb="4">
      <t>ネン</t>
    </rPh>
    <rPh sb="5" eb="6">
      <t>ガツ</t>
    </rPh>
    <phoneticPr fontId="31"/>
  </si>
  <si>
    <t>令和３年４月１日</t>
    <rPh sb="0" eb="2">
      <t>レイワ</t>
    </rPh>
    <rPh sb="3" eb="4">
      <t>ネン</t>
    </rPh>
    <rPh sb="5" eb="6">
      <t>ガツ</t>
    </rPh>
    <rPh sb="7" eb="8">
      <t>ニチ</t>
    </rPh>
    <phoneticPr fontId="31"/>
  </si>
  <si>
    <t>令和８年３月31日</t>
    <rPh sb="0" eb="2">
      <t>レイワ</t>
    </rPh>
    <rPh sb="3" eb="4">
      <t>ネン</t>
    </rPh>
    <rPh sb="5" eb="6">
      <t>ガツ</t>
    </rPh>
    <rPh sb="8" eb="9">
      <t>ニチ</t>
    </rPh>
    <phoneticPr fontId="31"/>
  </si>
  <si>
    <t>③サービス利用</t>
    <rPh sb="5" eb="7">
      <t>リヨウ</t>
    </rPh>
    <phoneticPr fontId="31"/>
  </si>
  <si>
    <t>⑤満足</t>
    <rPh sb="1" eb="3">
      <t>マンゾク</t>
    </rPh>
    <phoneticPr fontId="31"/>
  </si>
  <si>
    <t>③普通</t>
    <rPh sb="1" eb="3">
      <t>フツウ</t>
    </rPh>
    <phoneticPr fontId="31"/>
  </si>
  <si>
    <t>⑨他所属との庁内調整</t>
    <rPh sb="1" eb="2">
      <t>タ</t>
    </rPh>
    <phoneticPr fontId="31"/>
  </si>
  <si>
    <t>主担当の異動による影響</t>
    <rPh sb="0" eb="3">
      <t>シュタントウ</t>
    </rPh>
    <rPh sb="4" eb="6">
      <t>イドウ</t>
    </rPh>
    <rPh sb="9" eb="11">
      <t>エイキョウ</t>
    </rPh>
    <phoneticPr fontId="31"/>
  </si>
  <si>
    <t>紀陽情報システム</t>
  </si>
  <si>
    <t>自治名人クラウドサービス</t>
  </si>
  <si>
    <t>住民記録システムパッケージに含む</t>
  </si>
  <si>
    <t>住民記録（パッケージ）に含む</t>
  </si>
  <si>
    <t>平成29年９月</t>
  </si>
  <si>
    <t>(確認不可）</t>
  </si>
  <si>
    <t>戸籍総合管理システム</t>
  </si>
  <si>
    <t>選挙管理委員会事務局</t>
  </si>
  <si>
    <t>プロデュースメディア</t>
  </si>
  <si>
    <t>ＰＭ_税</t>
  </si>
  <si>
    <t>健幸づくり課</t>
  </si>
  <si>
    <t>国保中央会</t>
  </si>
  <si>
    <t>特定健診等データ管理システム</t>
  </si>
  <si>
    <t>税に含む</t>
  </si>
  <si>
    <t>こども家庭課</t>
  </si>
  <si>
    <t>平成28年12月</t>
  </si>
  <si>
    <t>高齢・障がい福祉課</t>
  </si>
  <si>
    <t>ＭＣＷＥＬ</t>
  </si>
  <si>
    <t>社会福祉課</t>
  </si>
  <si>
    <t>副担当へ要引き継ぎ</t>
  </si>
  <si>
    <t>地域包括ケア推進課</t>
  </si>
  <si>
    <t>日本コンピュータ</t>
  </si>
  <si>
    <t>平成22年11月</t>
  </si>
  <si>
    <t>wel-mother</t>
  </si>
  <si>
    <t>母子健診システムに含む</t>
  </si>
  <si>
    <t>建築住宅課</t>
  </si>
  <si>
    <t>学校教育課</t>
  </si>
  <si>
    <t>初期費用＋（経常＋一時）×５年</t>
    <rPh sb="0" eb="4">
      <t>ショキヒヨウ</t>
    </rPh>
    <rPh sb="6" eb="8">
      <t>ケイジョウ</t>
    </rPh>
    <rPh sb="9" eb="11">
      <t>イチジ</t>
    </rPh>
    <rPh sb="14" eb="15">
      <t>ネン</t>
    </rPh>
    <phoneticPr fontId="31"/>
  </si>
  <si>
    <t>令和６年４月</t>
    <rPh sb="0" eb="2">
      <t>レイワ</t>
    </rPh>
    <phoneticPr fontId="3"/>
  </si>
  <si>
    <t>住民総合システム</t>
  </si>
  <si>
    <t>令和６年３月</t>
    <phoneticPr fontId="3"/>
  </si>
  <si>
    <t>令和元年12月</t>
  </si>
  <si>
    <t>令和６年11月</t>
  </si>
  <si>
    <t>住民税システムに含む</t>
  </si>
  <si>
    <t>NTT-ATエムタック</t>
  </si>
  <si>
    <t>平成31年１月</t>
  </si>
  <si>
    <t>令和６年１月</t>
    <phoneticPr fontId="3"/>
  </si>
  <si>
    <t>令和５年12月</t>
  </si>
  <si>
    <t>税制課</t>
  </si>
  <si>
    <t>インテック</t>
    <phoneticPr fontId="3"/>
  </si>
  <si>
    <t>平成22年１月</t>
  </si>
  <si>
    <t>WizLIFE</t>
  </si>
  <si>
    <t>令和３年３月</t>
  </si>
  <si>
    <t>国民健康保険システムに含む</t>
  </si>
  <si>
    <t>平成20年４月</t>
    <phoneticPr fontId="3"/>
  </si>
  <si>
    <t>令和５年３月</t>
    <phoneticPr fontId="3"/>
  </si>
  <si>
    <t>平成25年３月</t>
  </si>
  <si>
    <t>令和５年３月</t>
  </si>
  <si>
    <t>平成30年１月</t>
  </si>
  <si>
    <t>日本事務器</t>
  </si>
  <si>
    <t>~</t>
  </si>
  <si>
    <t>令和８年９月</t>
  </si>
  <si>
    <t>平成27年10月</t>
    <phoneticPr fontId="3"/>
  </si>
  <si>
    <t>令和２年３月</t>
    <phoneticPr fontId="3"/>
  </si>
  <si>
    <t>未定</t>
    <rPh sb="0" eb="2">
      <t>ミテイ</t>
    </rPh>
    <phoneticPr fontId="3"/>
  </si>
  <si>
    <t>令和４年３月</t>
    <phoneticPr fontId="3"/>
  </si>
  <si>
    <t>令和元年７月</t>
    <rPh sb="2" eb="3">
      <t>モト</t>
    </rPh>
    <phoneticPr fontId="3"/>
  </si>
  <si>
    <t>令和６年６月</t>
    <phoneticPr fontId="3"/>
  </si>
  <si>
    <t>令和６年４月</t>
    <rPh sb="0" eb="2">
      <t>レイワ</t>
    </rPh>
    <rPh sb="3" eb="4">
      <t>ネン</t>
    </rPh>
    <rPh sb="5" eb="6">
      <t>ガツ</t>
    </rPh>
    <phoneticPr fontId="3"/>
  </si>
  <si>
    <t>令和７年3月</t>
    <rPh sb="0" eb="2">
      <t>レイワ</t>
    </rPh>
    <rPh sb="3" eb="4">
      <t>ネン</t>
    </rPh>
    <rPh sb="5" eb="6">
      <t>ガツ</t>
    </rPh>
    <phoneticPr fontId="3"/>
  </si>
  <si>
    <t>運用：市民課
調達：行財政構造改革推進室</t>
  </si>
  <si>
    <t>令和６年４月１日</t>
    <rPh sb="0" eb="2">
      <t>レイワ</t>
    </rPh>
    <rPh sb="3" eb="4">
      <t>ネン</t>
    </rPh>
    <rPh sb="5" eb="6">
      <t>ガツ</t>
    </rPh>
    <rPh sb="7" eb="8">
      <t>ニチ</t>
    </rPh>
    <phoneticPr fontId="31"/>
  </si>
  <si>
    <t>令和７年３月31日</t>
    <rPh sb="0" eb="2">
      <t>レイワ</t>
    </rPh>
    <rPh sb="3" eb="4">
      <t>ネン</t>
    </rPh>
    <rPh sb="5" eb="6">
      <t>ガツ</t>
    </rPh>
    <rPh sb="8" eb="9">
      <t>ニチ</t>
    </rPh>
    <phoneticPr fontId="31"/>
  </si>
  <si>
    <t>COKAS-R/AdⅡ</t>
  </si>
  <si>
    <t>標準化に伴う他部署との庁内調整</t>
  </si>
  <si>
    <t>令和５年９月</t>
    <rPh sb="0" eb="2">
      <t>レイワ</t>
    </rPh>
    <rPh sb="3" eb="4">
      <t>ネン</t>
    </rPh>
    <phoneticPr fontId="31"/>
  </si>
  <si>
    <t>令和５年９月１日</t>
    <rPh sb="0" eb="2">
      <t>レイワ</t>
    </rPh>
    <rPh sb="3" eb="4">
      <t>ネン</t>
    </rPh>
    <rPh sb="5" eb="6">
      <t>ガツ</t>
    </rPh>
    <rPh sb="7" eb="8">
      <t>ニチ</t>
    </rPh>
    <phoneticPr fontId="31"/>
  </si>
  <si>
    <t>令和10年８月31日</t>
    <rPh sb="0" eb="2">
      <t>レイワ</t>
    </rPh>
    <rPh sb="4" eb="5">
      <t>ネン</t>
    </rPh>
    <rPh sb="6" eb="7">
      <t>ガツ</t>
    </rPh>
    <rPh sb="9" eb="10">
      <t>ニチ</t>
    </rPh>
    <phoneticPr fontId="31"/>
  </si>
  <si>
    <t>ハードウエア等賃借経費に含む</t>
  </si>
  <si>
    <t>運用：行政委員会事務局
調達：行財政構造改革推進室</t>
  </si>
  <si>
    <t>運用：税務課
調達：行財政構造改革推進室</t>
  </si>
  <si>
    <t>eL-TAX</t>
  </si>
  <si>
    <t>THINKTAX</t>
  </si>
  <si>
    <t>運用：保険年金課
調達：行財政構造改革推進室</t>
  </si>
  <si>
    <t>令和４年７月15日</t>
    <rPh sb="0" eb="2">
      <t>レイワ</t>
    </rPh>
    <rPh sb="3" eb="4">
      <t>ネン</t>
    </rPh>
    <rPh sb="5" eb="6">
      <t>ガツ</t>
    </rPh>
    <rPh sb="8" eb="9">
      <t>ニチ</t>
    </rPh>
    <phoneticPr fontId="31"/>
  </si>
  <si>
    <t>令和10年３月31日</t>
    <rPh sb="0" eb="2">
      <t>レイワ</t>
    </rPh>
    <rPh sb="4" eb="5">
      <t>ネン</t>
    </rPh>
    <rPh sb="6" eb="7">
      <t>ガツ</t>
    </rPh>
    <rPh sb="9" eb="10">
      <t>ニチ</t>
    </rPh>
    <phoneticPr fontId="31"/>
  </si>
  <si>
    <t>運用：こども支援課
調達：行財政構造改革推進室</t>
  </si>
  <si>
    <t>運用：市民福祉課
調達：行財政構造改革推進室</t>
  </si>
  <si>
    <t>運用：こども政策課
調達：行財政構造改革推進室</t>
  </si>
  <si>
    <t>運用：こども支援課、市民福祉課
調達：行財政構造改革推進室</t>
  </si>
  <si>
    <t>令和２年１月</t>
    <rPh sb="0" eb="2">
      <t>レイワ</t>
    </rPh>
    <phoneticPr fontId="31"/>
  </si>
  <si>
    <t>令和２年１月１日</t>
    <rPh sb="0" eb="2">
      <t>レイワ</t>
    </rPh>
    <rPh sb="3" eb="4">
      <t>ネン</t>
    </rPh>
    <rPh sb="5" eb="6">
      <t>ガツ</t>
    </rPh>
    <rPh sb="7" eb="8">
      <t>ニチ</t>
    </rPh>
    <phoneticPr fontId="31"/>
  </si>
  <si>
    <t>令和６年12月31日</t>
    <rPh sb="0" eb="2">
      <t>レイワ</t>
    </rPh>
    <rPh sb="3" eb="4">
      <t>ネン</t>
    </rPh>
    <rPh sb="6" eb="7">
      <t>ガツ</t>
    </rPh>
    <rPh sb="9" eb="10">
      <t>ニチ</t>
    </rPh>
    <phoneticPr fontId="31"/>
  </si>
  <si>
    <t>生活支援課</t>
  </si>
  <si>
    <t>令和２年10月１日</t>
    <rPh sb="0" eb="2">
      <t>レイワ</t>
    </rPh>
    <rPh sb="3" eb="4">
      <t>ネン</t>
    </rPh>
    <rPh sb="6" eb="7">
      <t>ガツ</t>
    </rPh>
    <rPh sb="8" eb="9">
      <t>ニチ</t>
    </rPh>
    <phoneticPr fontId="31"/>
  </si>
  <si>
    <t>令和７年９月30日</t>
    <rPh sb="0" eb="2">
      <t>レイワ</t>
    </rPh>
    <rPh sb="3" eb="4">
      <t>ネン</t>
    </rPh>
    <rPh sb="5" eb="6">
      <t>ガツ</t>
    </rPh>
    <rPh sb="8" eb="9">
      <t>ニチ</t>
    </rPh>
    <phoneticPr fontId="31"/>
  </si>
  <si>
    <t>生活保護システムふれあい</t>
  </si>
  <si>
    <t>健康管理システム</t>
  </si>
  <si>
    <t>運用：教育総務課
調達：行財政構造改革推進室</t>
  </si>
  <si>
    <t>ジャパンシステム</t>
  </si>
  <si>
    <t>令和５年12月</t>
    <phoneticPr fontId="3"/>
  </si>
  <si>
    <t>日立システムズ</t>
    <rPh sb="0" eb="2">
      <t>ヒタチ</t>
    </rPh>
    <phoneticPr fontId="3"/>
  </si>
  <si>
    <t>デジタル推進課</t>
  </si>
  <si>
    <t>令和３年１月</t>
  </si>
  <si>
    <t>令和３年４月</t>
  </si>
  <si>
    <t>令和10年12月</t>
    <phoneticPr fontId="3"/>
  </si>
  <si>
    <t>窓口課</t>
  </si>
  <si>
    <t>令和７年３月31日</t>
    <rPh sb="0" eb="2">
      <t>レイワ</t>
    </rPh>
    <rPh sb="3" eb="4">
      <t>ネン</t>
    </rPh>
    <rPh sb="5" eb="6">
      <t>ガツ</t>
    </rPh>
    <rPh sb="8" eb="9">
      <t>ニチ</t>
    </rPh>
    <phoneticPr fontId="3"/>
  </si>
  <si>
    <t>令和３年12月</t>
    <phoneticPr fontId="3"/>
  </si>
  <si>
    <t>令和５年１月１日</t>
    <rPh sb="0" eb="2">
      <t>レイワ</t>
    </rPh>
    <rPh sb="3" eb="4">
      <t>ネン</t>
    </rPh>
    <rPh sb="5" eb="6">
      <t>ガツ</t>
    </rPh>
    <rPh sb="7" eb="8">
      <t>ニチ</t>
    </rPh>
    <phoneticPr fontId="3"/>
  </si>
  <si>
    <t>令和７年３月</t>
    <rPh sb="0" eb="2">
      <t>レイワ</t>
    </rPh>
    <rPh sb="3" eb="4">
      <t>ネン</t>
    </rPh>
    <rPh sb="5" eb="6">
      <t>ガツ</t>
    </rPh>
    <phoneticPr fontId="3"/>
  </si>
  <si>
    <t>日本電子計算</t>
  </si>
  <si>
    <t>令和４年５月</t>
  </si>
  <si>
    <t>戸籍住民課</t>
  </si>
  <si>
    <t>平成20年１月</t>
    <phoneticPr fontId="3"/>
  </si>
  <si>
    <t>サーバ 令和５年１月１日
端末 令和５年１月１日</t>
    <rPh sb="11" eb="12">
      <t>ヒ</t>
    </rPh>
    <rPh sb="13" eb="15">
      <t>タンマツ</t>
    </rPh>
    <rPh sb="23" eb="24">
      <t>ヒ</t>
    </rPh>
    <phoneticPr fontId="3"/>
  </si>
  <si>
    <t>サーバ 令和７年12月31日
端末 令和９年12月31日</t>
    <rPh sb="13" eb="14">
      <t>ヒ</t>
    </rPh>
    <rPh sb="15" eb="17">
      <t>タンマツ</t>
    </rPh>
    <rPh sb="27" eb="28">
      <t>ヒ</t>
    </rPh>
    <phoneticPr fontId="3"/>
  </si>
  <si>
    <t>「住民記録システム」に含む</t>
    <phoneticPr fontId="3"/>
  </si>
  <si>
    <t>平成16年５月</t>
    <phoneticPr fontId="3"/>
  </si>
  <si>
    <t>導入なし</t>
  </si>
  <si>
    <t>①導入済※選挙に関連するシステムの内訳については（2）内部・その他構成に記載</t>
  </si>
  <si>
    <t>令和２年１月１日</t>
    <rPh sb="0" eb="2">
      <t>レイワ</t>
    </rPh>
    <rPh sb="3" eb="4">
      <t>ネン</t>
    </rPh>
    <rPh sb="5" eb="6">
      <t>ガツ</t>
    </rPh>
    <rPh sb="7" eb="8">
      <t>ニチ</t>
    </rPh>
    <phoneticPr fontId="3"/>
  </si>
  <si>
    <t>令和６年12月31日</t>
    <rPh sb="0" eb="2">
      <t>レイワ</t>
    </rPh>
    <rPh sb="3" eb="4">
      <t>ネン</t>
    </rPh>
    <rPh sb="6" eb="7">
      <t>ガツ</t>
    </rPh>
    <rPh sb="9" eb="10">
      <t>ニチ</t>
    </rPh>
    <phoneticPr fontId="3"/>
  </si>
  <si>
    <t>ICTイノベーション推進室</t>
  </si>
  <si>
    <t>平成23年１月</t>
    <phoneticPr fontId="3"/>
  </si>
  <si>
    <t>MICJET税務情報</t>
  </si>
  <si>
    <t>「住民税システム」に含む</t>
  </si>
  <si>
    <t>平成23年２月</t>
    <phoneticPr fontId="3"/>
  </si>
  <si>
    <t>平成23年３月</t>
    <phoneticPr fontId="3"/>
  </si>
  <si>
    <t>税務運営課</t>
  </si>
  <si>
    <t>扶桑電通</t>
  </si>
  <si>
    <t>平成23年４月</t>
    <phoneticPr fontId="3"/>
  </si>
  <si>
    <t>⑥職員のITやシステムに関するノウハウ・スキルの不足</t>
    <rPh sb="1" eb="3">
      <t>ショクイン</t>
    </rPh>
    <rPh sb="12" eb="13">
      <t>カン</t>
    </rPh>
    <rPh sb="24" eb="26">
      <t>フソク</t>
    </rPh>
    <phoneticPr fontId="3"/>
  </si>
  <si>
    <t>評価替え（制度改正）のシステム更新（更新内容＜数値＞に誤りがないか、本市独自内容に誤りがないか等の確認及び誤りがあった場合の訂正依頼）</t>
  </si>
  <si>
    <t>医療年金課</t>
  </si>
  <si>
    <t>日立製作所</t>
  </si>
  <si>
    <t>平成25年２月</t>
    <phoneticPr fontId="3"/>
  </si>
  <si>
    <t>システム導入時の文書が残っておらず、金額の確認ができない</t>
  </si>
  <si>
    <t>令和８年12月31日</t>
    <rPh sb="0" eb="2">
      <t>レイワ</t>
    </rPh>
    <rPh sb="3" eb="4">
      <t>ネン</t>
    </rPh>
    <rPh sb="6" eb="7">
      <t>ガツ</t>
    </rPh>
    <rPh sb="9" eb="10">
      <t>ニチ</t>
    </rPh>
    <phoneticPr fontId="3"/>
  </si>
  <si>
    <t>①独自開発</t>
  </si>
  <si>
    <t>平成19年10月</t>
  </si>
  <si>
    <t>令和６年２月１日</t>
    <rPh sb="0" eb="2">
      <t>レイワ</t>
    </rPh>
    <rPh sb="3" eb="4">
      <t>ネン</t>
    </rPh>
    <rPh sb="5" eb="6">
      <t>ガツ</t>
    </rPh>
    <rPh sb="7" eb="8">
      <t>ニチ</t>
    </rPh>
    <phoneticPr fontId="3"/>
  </si>
  <si>
    <t>ADWORLD
後期高齢者医療電算システム</t>
  </si>
  <si>
    <t>令和７年２月</t>
  </si>
  <si>
    <t>健康医療政策課</t>
  </si>
  <si>
    <t>平成13年12月</t>
  </si>
  <si>
    <t>段階的に機能追加を行ったため詳細不明</t>
  </si>
  <si>
    <t>令和３年１月１日</t>
    <rPh sb="0" eb="2">
      <t>レイワ</t>
    </rPh>
    <rPh sb="3" eb="4">
      <t>ネン</t>
    </rPh>
    <rPh sb="5" eb="6">
      <t>ガツ</t>
    </rPh>
    <rPh sb="7" eb="8">
      <t>ニチ</t>
    </rPh>
    <phoneticPr fontId="3"/>
  </si>
  <si>
    <t>令和７年９月30日</t>
    <rPh sb="0" eb="2">
      <t>レイワ</t>
    </rPh>
    <rPh sb="3" eb="4">
      <t>ネン</t>
    </rPh>
    <rPh sb="5" eb="6">
      <t>ガツ</t>
    </rPh>
    <rPh sb="8" eb="9">
      <t>ニチ</t>
    </rPh>
    <phoneticPr fontId="3"/>
  </si>
  <si>
    <t>健康管理システム（TIARA）</t>
  </si>
  <si>
    <t>「国民健康保険システム」に含む</t>
    <phoneticPr fontId="3"/>
  </si>
  <si>
    <t>子ども家庭課</t>
  </si>
  <si>
    <t>平成24年４月</t>
    <phoneticPr fontId="3"/>
  </si>
  <si>
    <t>きりん</t>
  </si>
  <si>
    <t>R-STAGE</t>
  </si>
  <si>
    <t>健康福祉総務課</t>
  </si>
  <si>
    <t>平成17年２月</t>
    <phoneticPr fontId="3"/>
  </si>
  <si>
    <t>特になし</t>
  </si>
  <si>
    <r>
      <rPr>
        <sz val="11"/>
        <color rgb="FFFF0000"/>
        <rFont val="Meiryo UI"/>
        <family val="3"/>
        <charset val="128"/>
      </rPr>
      <t>幼保政策課</t>
    </r>
    <r>
      <rPr>
        <sz val="11"/>
        <rFont val="Meiryo UI"/>
        <family val="3"/>
        <charset val="128"/>
      </rPr>
      <t>、子ども家庭課</t>
    </r>
    <phoneticPr fontId="3"/>
  </si>
  <si>
    <t>こあら</t>
    <phoneticPr fontId="3"/>
  </si>
  <si>
    <t>「特別児童扶養手当システム」に含む</t>
    <phoneticPr fontId="3"/>
  </si>
  <si>
    <t>平成17年３月</t>
    <phoneticPr fontId="3"/>
  </si>
  <si>
    <t>平成17年４月</t>
    <phoneticPr fontId="3"/>
  </si>
  <si>
    <t>平成12年４月</t>
    <phoneticPr fontId="3"/>
  </si>
  <si>
    <t>システム導入時の文書が残っておらず金額確認できない。</t>
  </si>
  <si>
    <t>ADWORLD介護保険システム
ADWORLD認定審査会支援システム</t>
  </si>
  <si>
    <t>令和８年12月</t>
    <phoneticPr fontId="3"/>
  </si>
  <si>
    <t>生活援護管理課</t>
  </si>
  <si>
    <t>平成18年４月</t>
    <phoneticPr fontId="3"/>
  </si>
  <si>
    <t>令和６年４月１日</t>
    <phoneticPr fontId="3"/>
  </si>
  <si>
    <t>令和７年３月31日</t>
    <phoneticPr fontId="3"/>
  </si>
  <si>
    <t>福祉総合システムふれあい生活保護システム</t>
  </si>
  <si>
    <t>「特定健診システム」に含む</t>
    <phoneticPr fontId="3"/>
  </si>
  <si>
    <t>平成13年1３月</t>
  </si>
  <si>
    <t>住宅管理課</t>
  </si>
  <si>
    <t>平成19年４月</t>
    <phoneticPr fontId="3"/>
  </si>
  <si>
    <t>PowerAssistant 公営住宅システム</t>
  </si>
  <si>
    <t>学務課</t>
  </si>
  <si>
    <t>サーバ　令和２年１月１日
端末（クライアントパソコン）　令和５年１月１日　</t>
    <rPh sb="11" eb="12">
      <t>ニチ</t>
    </rPh>
    <rPh sb="13" eb="15">
      <t>タンマツ</t>
    </rPh>
    <rPh sb="35" eb="36">
      <t>ニチ</t>
    </rPh>
    <phoneticPr fontId="3"/>
  </si>
  <si>
    <t>令和６年12月31日
令和９年12月31日</t>
    <rPh sb="9" eb="10">
      <t>ニチ</t>
    </rPh>
    <rPh sb="20" eb="21">
      <t>ニチ</t>
    </rPh>
    <phoneticPr fontId="3"/>
  </si>
  <si>
    <t>学務情報システム</t>
  </si>
  <si>
    <t>主担当者の異動による影響</t>
    <rPh sb="3" eb="4">
      <t>シャ</t>
    </rPh>
    <phoneticPr fontId="3"/>
  </si>
  <si>
    <t>令和元年６月</t>
  </si>
  <si>
    <t>ひつじ</t>
  </si>
  <si>
    <t>平成12年３月</t>
    <phoneticPr fontId="3"/>
  </si>
  <si>
    <t>「就学援助システム」に含む</t>
    <phoneticPr fontId="3"/>
  </si>
  <si>
    <t>サーバ　令和２年１月１日
端末（クライアントパソコン）　令和２年１月１日　</t>
    <rPh sb="11" eb="12">
      <t>ニチ</t>
    </rPh>
    <rPh sb="13" eb="15">
      <t>タンマツ</t>
    </rPh>
    <rPh sb="35" eb="36">
      <t>ニチ</t>
    </rPh>
    <phoneticPr fontId="3"/>
  </si>
  <si>
    <t>令和６年12月31日
令和６年12月31日</t>
    <rPh sb="9" eb="10">
      <t>ニチ</t>
    </rPh>
    <rPh sb="20" eb="21">
      <t>ニチ</t>
    </rPh>
    <phoneticPr fontId="3"/>
  </si>
  <si>
    <t>運用：市民窓口課
　仕様書作成支援：デジタル推進室</t>
  </si>
  <si>
    <t>平成27年９月</t>
  </si>
  <si>
    <t>令和４年１月</t>
  </si>
  <si>
    <t>総合行政システムWizLIFE</t>
  </si>
  <si>
    <t>※住民記録に含む</t>
  </si>
  <si>
    <t>市民窓口課</t>
  </si>
  <si>
    <t>平成12年９月</t>
  </si>
  <si>
    <t>令和４年11月</t>
  </si>
  <si>
    <t>ADWORLD戸籍総合システム</t>
  </si>
  <si>
    <t>デジタル推進室</t>
  </si>
  <si>
    <t>運用：総合事務室
仕様書作成支援：デジタル推進室</t>
  </si>
  <si>
    <t>主担当の異動による影響</t>
  </si>
  <si>
    <t>運用：課税課
仕様書作成支援：デジタル推進室</t>
  </si>
  <si>
    <t>下請業者のＳＥのサポートが弱い</t>
  </si>
  <si>
    <t>平成27年10月</t>
  </si>
  <si>
    <t>HYOCA-Z Web</t>
  </si>
  <si>
    <t>課税課、収納管理課</t>
  </si>
  <si>
    <t>平成21年１月</t>
  </si>
  <si>
    <t>eLTAXシステム</t>
  </si>
  <si>
    <t>収納管理課</t>
  </si>
  <si>
    <t>平成19年８月</t>
  </si>
  <si>
    <t>※住民記録に含む</t>
    <phoneticPr fontId="3"/>
  </si>
  <si>
    <t>THINK TAX Web</t>
  </si>
  <si>
    <t>運用：保険年金課
仕様書作成支援：デジタル推進室</t>
  </si>
  <si>
    <t>保険年金課</t>
    <phoneticPr fontId="3"/>
  </si>
  <si>
    <t>ＭＣＷＥＬ後期高齢者システム</t>
  </si>
  <si>
    <t>令和８年３月</t>
    <rPh sb="0" eb="2">
      <t>レイワ</t>
    </rPh>
    <rPh sb="3" eb="4">
      <t>ネン</t>
    </rPh>
    <rPh sb="5" eb="6">
      <t>ガツ</t>
    </rPh>
    <phoneticPr fontId="3"/>
  </si>
  <si>
    <t>大阪府国民健康保険団体連合会</t>
    <rPh sb="0" eb="3">
      <t>オオサカフ</t>
    </rPh>
    <rPh sb="3" eb="9">
      <t>コクミンケンコウホケン</t>
    </rPh>
    <rPh sb="9" eb="14">
      <t>ダンタイレンゴウカイ</t>
    </rPh>
    <phoneticPr fontId="3"/>
  </si>
  <si>
    <t>平成20年３月</t>
  </si>
  <si>
    <t>国保総合システム</t>
  </si>
  <si>
    <t>R-Stage</t>
  </si>
  <si>
    <t>平成19年４月</t>
  </si>
  <si>
    <t>こども政策課</t>
    <phoneticPr fontId="3"/>
  </si>
  <si>
    <t>※児童手当システムに含む</t>
  </si>
  <si>
    <t>Excel管理</t>
  </si>
  <si>
    <t>⑥その他：Excel</t>
    <rPh sb="3" eb="4">
      <t>タ</t>
    </rPh>
    <phoneticPr fontId="3"/>
  </si>
  <si>
    <t>こども育成課</t>
    <rPh sb="3" eb="5">
      <t>イクセイ</t>
    </rPh>
    <phoneticPr fontId="3"/>
  </si>
  <si>
    <t>平成12年４月
（ひつじ：令和元年10月）</t>
  </si>
  <si>
    <t>①大</t>
    <phoneticPr fontId="3"/>
  </si>
  <si>
    <t>保険年金課</t>
    <rPh sb="0" eb="5">
      <t>ホケンネンキンカ</t>
    </rPh>
    <phoneticPr fontId="3"/>
  </si>
  <si>
    <t>MCWEL障害者福祉システムV2パッケージ</t>
  </si>
  <si>
    <t>-</t>
  </si>
  <si>
    <t>平成11年10月</t>
  </si>
  <si>
    <t>ＭＣＷＥＬＬ介護保険システム</t>
  </si>
  <si>
    <t>標準準拠システムへの移行</t>
  </si>
  <si>
    <t>平成20年10月</t>
  </si>
  <si>
    <t>健康づくり推進課</t>
  </si>
  <si>
    <t>NECネクサソリューションズ</t>
    <phoneticPr fontId="3"/>
  </si>
  <si>
    <t>令和５年６月１日</t>
    <rPh sb="0" eb="2">
      <t>レイワ</t>
    </rPh>
    <rPh sb="3" eb="4">
      <t>ネン</t>
    </rPh>
    <rPh sb="5" eb="6">
      <t>ガツ</t>
    </rPh>
    <rPh sb="7" eb="8">
      <t>ニチ</t>
    </rPh>
    <phoneticPr fontId="3"/>
  </si>
  <si>
    <t>令和８年６月30日</t>
    <rPh sb="0" eb="2">
      <t>レイワ</t>
    </rPh>
    <rPh sb="3" eb="4">
      <t>ネン</t>
    </rPh>
    <rPh sb="5" eb="6">
      <t>ガツ</t>
    </rPh>
    <rPh sb="8" eb="9">
      <t>ニチ</t>
    </rPh>
    <phoneticPr fontId="3"/>
  </si>
  <si>
    <t>※健康管理システムに含む</t>
    <rPh sb="1" eb="3">
      <t>ケンコウ</t>
    </rPh>
    <rPh sb="3" eb="5">
      <t>カンリ</t>
    </rPh>
    <phoneticPr fontId="3"/>
  </si>
  <si>
    <t>ログヘルス２１</t>
  </si>
  <si>
    <t>法改正に対応するにあたり、今後の入力項目等の確認が必要となる。</t>
  </si>
  <si>
    <t>平成19年３月</t>
  </si>
  <si>
    <t>Power Assistant 公営住宅システム</t>
  </si>
  <si>
    <t>教育指導室</t>
  </si>
  <si>
    <t>Web就学援助システム</t>
  </si>
  <si>
    <t>こども育成課</t>
    <phoneticPr fontId="3"/>
  </si>
  <si>
    <t>①導入済
[令和２年度より子ども子育て支援システムに吸収]</t>
  </si>
  <si>
    <t>平成25年６月
[令和２年度より子ども子育て支援システムに吸収]</t>
  </si>
  <si>
    <t>※子ども子育て支援システムに含む</t>
    <phoneticPr fontId="3"/>
  </si>
  <si>
    <t>幼稚園補助金システム</t>
  </si>
  <si>
    <t>令和５年４月</t>
    <phoneticPr fontId="3"/>
  </si>
  <si>
    <t>学童クラブシステム「こあらのランドセル」</t>
  </si>
  <si>
    <t>②中</t>
    <phoneticPr fontId="3"/>
  </si>
  <si>
    <t>　運用：市民課
契約関連事務及び技術支援：行政サービス向上室</t>
    <phoneticPr fontId="3"/>
  </si>
  <si>
    <t>平成24年８月</t>
    <phoneticPr fontId="3"/>
  </si>
  <si>
    <t>令和8年3月31日</t>
    <rPh sb="0" eb="2">
      <t>レイワ</t>
    </rPh>
    <rPh sb="3" eb="4">
      <t>ネン</t>
    </rPh>
    <rPh sb="5" eb="6">
      <t>ガツ</t>
    </rPh>
    <rPh sb="8" eb="9">
      <t>ニチ</t>
    </rPh>
    <phoneticPr fontId="3"/>
  </si>
  <si>
    <t>③ホスティング</t>
    <phoneticPr fontId="3"/>
  </si>
  <si>
    <t>　運用：市民課
契約関連事務及び技術支援：行政サービス向上室</t>
  </si>
  <si>
    <t>平成24年８月</t>
  </si>
  <si>
    <t>令和5年10月1日</t>
    <rPh sb="0" eb="2">
      <t>レイワ</t>
    </rPh>
    <rPh sb="3" eb="4">
      <t>ネン</t>
    </rPh>
    <rPh sb="6" eb="7">
      <t>ガツ</t>
    </rPh>
    <rPh sb="8" eb="9">
      <t>ニチ</t>
    </rPh>
    <phoneticPr fontId="3"/>
  </si>
  <si>
    <t>運用：市民課
仕様書作成：市民課</t>
  </si>
  <si>
    <t>平成20年１月</t>
  </si>
  <si>
    <t>令和6年4月1日</t>
    <rPh sb="0" eb="2">
      <t>レイワ</t>
    </rPh>
    <rPh sb="3" eb="4">
      <t>ネン</t>
    </rPh>
    <rPh sb="5" eb="6">
      <t>ガツ</t>
    </rPh>
    <rPh sb="7" eb="8">
      <t>ヒ</t>
    </rPh>
    <phoneticPr fontId="3"/>
  </si>
  <si>
    <t>REPROSX</t>
  </si>
  <si>
    <t>データの抽出費用が高すぎる</t>
  </si>
  <si>
    <t>運用：環境課・課税課・
納税債権課
調達・仕様書作成支援：
行政サービス向上室</t>
  </si>
  <si>
    <t>選挙管理委員会</t>
  </si>
  <si>
    <t>運用：課税課
調達・仕様書作成支援：行政サービス向上室
行政サービス向上室</t>
    <rPh sb="18" eb="20">
      <t>ギョウセイ</t>
    </rPh>
    <rPh sb="24" eb="27">
      <t>コウジョウシツ</t>
    </rPh>
    <phoneticPr fontId="3"/>
  </si>
  <si>
    <t>独自の補完システムの再構築が課題</t>
  </si>
  <si>
    <t>運用：課税課
調達・仕様書作成支援：
行政サービス向上室</t>
  </si>
  <si>
    <t>リードコナン</t>
    <phoneticPr fontId="3"/>
  </si>
  <si>
    <t>平成22年２月</t>
  </si>
  <si>
    <t>税務LAN法人住民税</t>
  </si>
  <si>
    <t>システム標準化への対応が課題</t>
  </si>
  <si>
    <t>運用：課税課
調達・仕様書作成支援：
行政サービス向上室</t>
    <phoneticPr fontId="3"/>
  </si>
  <si>
    <t>納税通知書へのQRコード表示対応及びシステム標準化への対応が課題</t>
  </si>
  <si>
    <t>家屋評価システム</t>
    <phoneticPr fontId="3"/>
  </si>
  <si>
    <t>課税課</t>
    <phoneticPr fontId="3"/>
  </si>
  <si>
    <t>アジア航測</t>
    <rPh sb="3" eb="5">
      <t>コウソク</t>
    </rPh>
    <phoneticPr fontId="3"/>
  </si>
  <si>
    <t>令和元年７月</t>
  </si>
  <si>
    <t>令和7年3月31日</t>
    <rPh sb="0" eb="2">
      <t>レイワ</t>
    </rPh>
    <rPh sb="3" eb="4">
      <t>ネン</t>
    </rPh>
    <rPh sb="5" eb="6">
      <t>ガツ</t>
    </rPh>
    <rPh sb="8" eb="9">
      <t>ニチ</t>
    </rPh>
    <phoneticPr fontId="3"/>
  </si>
  <si>
    <t>課税課・納税債権課</t>
  </si>
  <si>
    <t>令和2年9月1日</t>
    <rPh sb="0" eb="2">
      <t>レイワ</t>
    </rPh>
    <rPh sb="3" eb="4">
      <t>ネン</t>
    </rPh>
    <rPh sb="5" eb="6">
      <t>ガツ</t>
    </rPh>
    <rPh sb="7" eb="8">
      <t>ニチ</t>
    </rPh>
    <phoneticPr fontId="3"/>
  </si>
  <si>
    <t>令和7年8月31日</t>
    <rPh sb="0" eb="2">
      <t>レイワ</t>
    </rPh>
    <rPh sb="3" eb="4">
      <t>ネン</t>
    </rPh>
    <rPh sb="5" eb="6">
      <t>ガツ</t>
    </rPh>
    <rPh sb="8" eb="9">
      <t>ニチ</t>
    </rPh>
    <phoneticPr fontId="3"/>
  </si>
  <si>
    <t>地方税電子申告審査サービス</t>
  </si>
  <si>
    <t>五月雨式に発生する機能追加への対応が過大な負担</t>
  </si>
  <si>
    <t>納税債権課</t>
  </si>
  <si>
    <t>THINK TAX WEB</t>
  </si>
  <si>
    <t>令和5年３月</t>
    <phoneticPr fontId="3"/>
  </si>
  <si>
    <t>市町村事務処理標準システム</t>
    <rPh sb="0" eb="5">
      <t>シチョウソンジム</t>
    </rPh>
    <rPh sb="5" eb="7">
      <t>ショリ</t>
    </rPh>
    <rPh sb="7" eb="9">
      <t>ヒョウジュン</t>
    </rPh>
    <phoneticPr fontId="3"/>
  </si>
  <si>
    <t>⑩その他</t>
    <rPh sb="3" eb="4">
      <t>タ</t>
    </rPh>
    <phoneticPr fontId="3"/>
  </si>
  <si>
    <t>府独自基準に対応するためにカスタマイズが必要な部分が多々ある。</t>
    <rPh sb="0" eb="1">
      <t>フ</t>
    </rPh>
    <rPh sb="1" eb="5">
      <t>ドクジキジュン</t>
    </rPh>
    <rPh sb="6" eb="8">
      <t>タイオウ</t>
    </rPh>
    <rPh sb="20" eb="22">
      <t>ヒツヨウ</t>
    </rPh>
    <rPh sb="23" eb="25">
      <t>ブブン</t>
    </rPh>
    <rPh sb="26" eb="28">
      <t>タタ</t>
    </rPh>
    <phoneticPr fontId="3"/>
  </si>
  <si>
    <t>平成19年９月</t>
    <phoneticPr fontId="3"/>
  </si>
  <si>
    <t>令和6年4月1日</t>
    <rPh sb="0" eb="2">
      <t>レイワ</t>
    </rPh>
    <rPh sb="3" eb="4">
      <t>ネン</t>
    </rPh>
    <rPh sb="5" eb="6">
      <t>ガツ</t>
    </rPh>
    <rPh sb="7" eb="8">
      <t>ニチ</t>
    </rPh>
    <phoneticPr fontId="3"/>
  </si>
  <si>
    <t>MCWEL後期高齢者システム</t>
  </si>
  <si>
    <t>地域保健課</t>
  </si>
  <si>
    <t>こども家庭室
（子ども政策グループ）</t>
    <rPh sb="3" eb="5">
      <t>カテイ</t>
    </rPh>
    <rPh sb="11" eb="13">
      <t>セイサク</t>
    </rPh>
    <phoneticPr fontId="3"/>
  </si>
  <si>
    <t>医療助成システム</t>
  </si>
  <si>
    <t>担当課の変更による職員のスキルの向上が必須</t>
    <rPh sb="0" eb="3">
      <t>タントウカ</t>
    </rPh>
    <rPh sb="4" eb="6">
      <t>ヘンコウ</t>
    </rPh>
    <rPh sb="9" eb="11">
      <t>ショクイン</t>
    </rPh>
    <rPh sb="16" eb="18">
      <t>コウジョウ</t>
    </rPh>
    <rPh sb="19" eb="21">
      <t>ヒッス</t>
    </rPh>
    <phoneticPr fontId="3"/>
  </si>
  <si>
    <t>保険収納課</t>
  </si>
  <si>
    <t>北日本コンピュータサービス</t>
    <rPh sb="0" eb="3">
      <t>キタニホン</t>
    </rPh>
    <phoneticPr fontId="3"/>
  </si>
  <si>
    <t>平成17年４月</t>
  </si>
  <si>
    <t>Ｒ－ＳＴＡＧＥ</t>
  </si>
  <si>
    <t>Ｒ－ＳＴＡＧＥ</t>
    <phoneticPr fontId="3"/>
  </si>
  <si>
    <t>運用：こども家庭室
（保育幼稚園グループ）
調達・仕様書作成支援：
行政サービス向上室</t>
    <rPh sb="6" eb="9">
      <t>カテイシツ</t>
    </rPh>
    <rPh sb="11" eb="16">
      <t>ホイクヨウチエン</t>
    </rPh>
    <phoneticPr fontId="3"/>
  </si>
  <si>
    <t>制度改正に対してシステム改修が遅すぎる</t>
    <rPh sb="0" eb="4">
      <t>セイドカイセイ</t>
    </rPh>
    <rPh sb="5" eb="6">
      <t>タイ</t>
    </rPh>
    <rPh sb="12" eb="14">
      <t>カイシュウ</t>
    </rPh>
    <rPh sb="15" eb="16">
      <t>オソ</t>
    </rPh>
    <phoneticPr fontId="3"/>
  </si>
  <si>
    <t>MCWEL障害者福祉システムV2</t>
  </si>
  <si>
    <t>高齢介護室</t>
  </si>
  <si>
    <t>MCWEL介護保険システム</t>
  </si>
  <si>
    <t>福祉総合システム「ふれあい」</t>
    <phoneticPr fontId="3"/>
  </si>
  <si>
    <t>⑩その他（電子決裁機能のオプションの必要性）</t>
    <rPh sb="3" eb="4">
      <t>ホカ</t>
    </rPh>
    <rPh sb="5" eb="7">
      <t>デンシ</t>
    </rPh>
    <rPh sb="7" eb="9">
      <t>ケッサイ</t>
    </rPh>
    <rPh sb="9" eb="11">
      <t>キノウ</t>
    </rPh>
    <rPh sb="18" eb="21">
      <t>ヒツヨウセイ</t>
    </rPh>
    <phoneticPr fontId="3"/>
  </si>
  <si>
    <t>公営住宅管理システム</t>
    <phoneticPr fontId="3"/>
  </si>
  <si>
    <t>市営住宅管理課</t>
    <phoneticPr fontId="3"/>
  </si>
  <si>
    <t>NECソリューションイノベータ</t>
    <phoneticPr fontId="3"/>
  </si>
  <si>
    <t>PA公営住宅システム</t>
  </si>
  <si>
    <t>運用：学校管理課
仕様書作成支援：行政サービス向上室</t>
    <phoneticPr fontId="3"/>
  </si>
  <si>
    <t>ITやシステムに対するノウハウの有無関係なく、担当業務が決められていないため。</t>
    <phoneticPr fontId="3"/>
  </si>
  <si>
    <t>子ども室
（保育幼稚園グループ）</t>
    <phoneticPr fontId="3"/>
  </si>
  <si>
    <t>放課後児童クラブ管理システム</t>
    <phoneticPr fontId="3"/>
  </si>
  <si>
    <t>指定管理者
（大東市社会福祉協議会）</t>
    <phoneticPr fontId="3"/>
  </si>
  <si>
    <t>日本事務機器</t>
    <rPh sb="0" eb="6">
      <t>ニホンジムキキ</t>
    </rPh>
    <phoneticPr fontId="3"/>
  </si>
  <si>
    <t>令和5年4月1日</t>
    <rPh sb="0" eb="2">
      <t>レイワ</t>
    </rPh>
    <rPh sb="3" eb="4">
      <t>ネン</t>
    </rPh>
    <rPh sb="5" eb="6">
      <t>ガツ</t>
    </rPh>
    <rPh sb="7" eb="8">
      <t>ニチ</t>
    </rPh>
    <phoneticPr fontId="3"/>
  </si>
  <si>
    <t>指定管理者による導入のため不明</t>
    <phoneticPr fontId="3"/>
  </si>
  <si>
    <t>学童保育システム「こあらのランドセル」</t>
    <rPh sb="0" eb="4">
      <t>ガクドウホイク</t>
    </rPh>
    <phoneticPr fontId="3"/>
  </si>
  <si>
    <t>③普通</t>
    <phoneticPr fontId="3"/>
  </si>
  <si>
    <t>運用：住民人権課
仕様書作成支援：総務財政課</t>
  </si>
  <si>
    <t>平成30年度</t>
  </si>
  <si>
    <t>令和６年２月12日</t>
    <rPh sb="0" eb="2">
      <t>レイワ</t>
    </rPh>
    <rPh sb="3" eb="4">
      <t>ネン</t>
    </rPh>
    <rPh sb="4" eb="5">
      <t>ヘイネン</t>
    </rPh>
    <rPh sb="5" eb="6">
      <t>ガツ</t>
    </rPh>
    <rPh sb="8" eb="9">
      <t>ニチ</t>
    </rPh>
    <phoneticPr fontId="3"/>
  </si>
  <si>
    <t>令和７年２月11日</t>
    <rPh sb="0" eb="2">
      <t>レイワ</t>
    </rPh>
    <rPh sb="3" eb="4">
      <t>ネン</t>
    </rPh>
    <rPh sb="5" eb="6">
      <t>ガツ</t>
    </rPh>
    <rPh sb="8" eb="9">
      <t>ニチ</t>
    </rPh>
    <phoneticPr fontId="3"/>
  </si>
  <si>
    <t>COKAS-R/AｄⅡ</t>
  </si>
  <si>
    <t>令和６年２月12日</t>
  </si>
  <si>
    <t>令和７年２月11日</t>
  </si>
  <si>
    <t>令和２年度</t>
  </si>
  <si>
    <t>0（経常経費に含まれる）</t>
  </si>
  <si>
    <t>令和２年９月１日</t>
    <rPh sb="7" eb="8">
      <t>ニチ</t>
    </rPh>
    <phoneticPr fontId="3"/>
  </si>
  <si>
    <t>令和７年８月31日</t>
    <phoneticPr fontId="3"/>
  </si>
  <si>
    <t>運用：税務課
仕様書作成支援：総務財政課</t>
  </si>
  <si>
    <t>南大阪電子計算センター</t>
    <phoneticPr fontId="3"/>
  </si>
  <si>
    <t>NTT-ATエムタック</t>
    <phoneticPr fontId="3"/>
  </si>
  <si>
    <t>令和８年１月31日</t>
    <phoneticPr fontId="3"/>
  </si>
  <si>
    <t>平成22年度</t>
  </si>
  <si>
    <t>令和５年10月１日</t>
    <rPh sb="0" eb="2">
      <t>レイワ</t>
    </rPh>
    <rPh sb="3" eb="4">
      <t>ネン</t>
    </rPh>
    <rPh sb="6" eb="7">
      <t>ガツ</t>
    </rPh>
    <rPh sb="8" eb="9">
      <t>ニチ</t>
    </rPh>
    <phoneticPr fontId="3"/>
  </si>
  <si>
    <t>令和７年９月30日</t>
    <phoneticPr fontId="3"/>
  </si>
  <si>
    <t>GPRIME地方税ASPサービス</t>
  </si>
  <si>
    <t>平成31年２月</t>
    <rPh sb="4" eb="5">
      <t>ネン</t>
    </rPh>
    <rPh sb="6" eb="7">
      <t>ガツ</t>
    </rPh>
    <phoneticPr fontId="3"/>
  </si>
  <si>
    <t>令和６年４月１日</t>
    <rPh sb="7" eb="8">
      <t>ニチ</t>
    </rPh>
    <phoneticPr fontId="3"/>
  </si>
  <si>
    <t>DIAROGUE　STANDARD1 NEXT</t>
  </si>
  <si>
    <t>運用：保険医療課
仕様書作成支援：総務財政課</t>
  </si>
  <si>
    <t>平成30年度</t>
    <phoneticPr fontId="3"/>
  </si>
  <si>
    <t>国民健康保険に含む</t>
  </si>
  <si>
    <t>LOGHEALTH21/AdⅡ</t>
  </si>
  <si>
    <t>保険医療課</t>
  </si>
  <si>
    <t>平成29年度</t>
  </si>
  <si>
    <t>令和６年６月30日</t>
    <phoneticPr fontId="3"/>
  </si>
  <si>
    <t>使用料のみの契約</t>
  </si>
  <si>
    <t>運用：子育て支援課
仕様書作成支援：総務財政課</t>
  </si>
  <si>
    <t>健康福祉部　子育て支援課</t>
  </si>
  <si>
    <t>COKAS-R/AｄⅡ</t>
    <phoneticPr fontId="3"/>
  </si>
  <si>
    <t>福祉介護課</t>
  </si>
  <si>
    <t>いきいき健康課</t>
  </si>
  <si>
    <t>市民課</t>
    <rPh sb="0" eb="3">
      <t>シミンカ</t>
    </rPh>
    <phoneticPr fontId="3"/>
  </si>
  <si>
    <t>令和４年６月</t>
  </si>
  <si>
    <t>不可分</t>
  </si>
  <si>
    <t>Adworld</t>
  </si>
  <si>
    <t>令和７年１月</t>
    <phoneticPr fontId="3"/>
  </si>
  <si>
    <t>戸籍システム</t>
  </si>
  <si>
    <t>情報システム課</t>
    <rPh sb="0" eb="2">
      <t>ジョウホウ</t>
    </rPh>
    <rPh sb="6" eb="7">
      <t>カ</t>
    </rPh>
    <phoneticPr fontId="3"/>
  </si>
  <si>
    <t>平成28年４月</t>
  </si>
  <si>
    <t>令和6年４月１日</t>
    <rPh sb="0" eb="2">
      <t>レイワ</t>
    </rPh>
    <rPh sb="3" eb="4">
      <t>ネン</t>
    </rPh>
    <rPh sb="5" eb="6">
      <t>ガツ</t>
    </rPh>
    <rPh sb="7" eb="8">
      <t>ニチ</t>
    </rPh>
    <phoneticPr fontId="3"/>
  </si>
  <si>
    <t>令和7年３月31日</t>
    <rPh sb="0" eb="2">
      <t>レイワ</t>
    </rPh>
    <rPh sb="3" eb="4">
      <t>ネン</t>
    </rPh>
    <rPh sb="5" eb="6">
      <t>ガツ</t>
    </rPh>
    <rPh sb="8" eb="9">
      <t>ニチ</t>
    </rPh>
    <phoneticPr fontId="3"/>
  </si>
  <si>
    <t>選挙管理委員会事務局</t>
    <phoneticPr fontId="3"/>
  </si>
  <si>
    <t>市民税課</t>
    <rPh sb="0" eb="4">
      <t>シミンゼイカ</t>
    </rPh>
    <phoneticPr fontId="3"/>
  </si>
  <si>
    <t>令和７年10月</t>
    <phoneticPr fontId="3"/>
  </si>
  <si>
    <t>システム導入時の担当者の異動による影響</t>
    <rPh sb="4" eb="7">
      <t>ドウニュウジ</t>
    </rPh>
    <rPh sb="10" eb="11">
      <t>シャ</t>
    </rPh>
    <phoneticPr fontId="3"/>
  </si>
  <si>
    <t>標準仕様では対応できない部分についてのカスタマイズが多いため、システム移行作業が煩雑</t>
    <rPh sb="0" eb="2">
      <t>ヒョウジュン</t>
    </rPh>
    <rPh sb="2" eb="4">
      <t>シヨウ</t>
    </rPh>
    <rPh sb="6" eb="8">
      <t>タイオウ</t>
    </rPh>
    <rPh sb="12" eb="14">
      <t>ブブン</t>
    </rPh>
    <rPh sb="26" eb="27">
      <t>オオ</t>
    </rPh>
    <rPh sb="35" eb="37">
      <t>イコウ</t>
    </rPh>
    <rPh sb="37" eb="39">
      <t>サギョウ</t>
    </rPh>
    <rPh sb="40" eb="42">
      <t>ハンザツ</t>
    </rPh>
    <phoneticPr fontId="3"/>
  </si>
  <si>
    <t>資産税課</t>
    <rPh sb="0" eb="4">
      <t>シサンゼイカ</t>
    </rPh>
    <phoneticPr fontId="3"/>
  </si>
  <si>
    <t>プロデュースメディアNEO</t>
    <phoneticPr fontId="3"/>
  </si>
  <si>
    <t>PM_税</t>
  </si>
  <si>
    <t>業者の家屋評価に対する知識不足</t>
    <rPh sb="0" eb="2">
      <t>ギョウシャ</t>
    </rPh>
    <rPh sb="3" eb="7">
      <t>カオクヒョウカ</t>
    </rPh>
    <rPh sb="8" eb="9">
      <t>タイ</t>
    </rPh>
    <rPh sb="11" eb="13">
      <t>チシキ</t>
    </rPh>
    <rPh sb="13" eb="15">
      <t>フソク</t>
    </rPh>
    <phoneticPr fontId="3"/>
  </si>
  <si>
    <t>平成21年９月</t>
    <rPh sb="0" eb="2">
      <t>ヘイセイ</t>
    </rPh>
    <rPh sb="4" eb="5">
      <t>ネン</t>
    </rPh>
    <phoneticPr fontId="3"/>
  </si>
  <si>
    <t>Pcdesk</t>
  </si>
  <si>
    <t>③現行システムの利活用</t>
    <phoneticPr fontId="3"/>
  </si>
  <si>
    <t>収納課</t>
    <rPh sb="0" eb="3">
      <t>シュウノウカ</t>
    </rPh>
    <phoneticPr fontId="3"/>
  </si>
  <si>
    <t>日立システムズ</t>
    <phoneticPr fontId="3"/>
  </si>
  <si>
    <t>令和６年３月</t>
    <rPh sb="0" eb="2">
      <t>レイワ</t>
    </rPh>
    <rPh sb="3" eb="4">
      <t>ネン</t>
    </rPh>
    <rPh sb="5" eb="6">
      <t>ガツ</t>
    </rPh>
    <phoneticPr fontId="3"/>
  </si>
  <si>
    <t xml:space="preserve">滞納管理システム　CreMaS </t>
    <phoneticPr fontId="3"/>
  </si>
  <si>
    <t>④次期システムへの更新</t>
    <rPh sb="1" eb="3">
      <t>ジキ</t>
    </rPh>
    <rPh sb="9" eb="11">
      <t>コウシン</t>
    </rPh>
    <phoneticPr fontId="3"/>
  </si>
  <si>
    <t>⑧システム間連携やデータ移行など技術的な課題</t>
    <rPh sb="5" eb="6">
      <t>カン</t>
    </rPh>
    <rPh sb="6" eb="8">
      <t>レンケイ</t>
    </rPh>
    <rPh sb="12" eb="14">
      <t>イコウ</t>
    </rPh>
    <rPh sb="16" eb="19">
      <t>ギジュツテキ</t>
    </rPh>
    <rPh sb="20" eb="22">
      <t>カダイ</t>
    </rPh>
    <phoneticPr fontId="3"/>
  </si>
  <si>
    <t>保険年金課</t>
    <rPh sb="0" eb="4">
      <t>ホケンネンキン</t>
    </rPh>
    <rPh sb="4" eb="5">
      <t>カ</t>
    </rPh>
    <phoneticPr fontId="3"/>
  </si>
  <si>
    <t>事務処理標準(厚労省版)</t>
    <phoneticPr fontId="3"/>
  </si>
  <si>
    <t>平成19年６月</t>
  </si>
  <si>
    <t>健康づくり課</t>
    <rPh sb="0" eb="2">
      <t>ケンコウ</t>
    </rPh>
    <rPh sb="5" eb="6">
      <t>カ</t>
    </rPh>
    <phoneticPr fontId="3"/>
  </si>
  <si>
    <t>母子健康システムに含む</t>
  </si>
  <si>
    <t>こども政策課</t>
    <rPh sb="3" eb="6">
      <t>セイサクカ</t>
    </rPh>
    <phoneticPr fontId="3"/>
  </si>
  <si>
    <t>税業務滞納管理システムに含む</t>
  </si>
  <si>
    <t>国保事務支援システム保守料に含む</t>
    <rPh sb="0" eb="2">
      <t>コクホ</t>
    </rPh>
    <rPh sb="2" eb="6">
      <t>ジムシエン</t>
    </rPh>
    <rPh sb="10" eb="13">
      <t>ホシュリョウ</t>
    </rPh>
    <rPh sb="14" eb="15">
      <t>フク</t>
    </rPh>
    <phoneticPr fontId="3"/>
  </si>
  <si>
    <t>③、⑤、⑧、➉</t>
    <phoneticPr fontId="3"/>
  </si>
  <si>
    <t>担当SEよりシステムのアップデートに関する連絡が大まかにしかないため、対応が後手にまわることが多い。また、システム使用時の不明点についてSEに確認しても明確な回答がもらえず、対応に苦慮することも多い。</t>
    <rPh sb="0" eb="2">
      <t>タントウ</t>
    </rPh>
    <rPh sb="18" eb="19">
      <t>カン</t>
    </rPh>
    <rPh sb="21" eb="23">
      <t>レンラク</t>
    </rPh>
    <rPh sb="24" eb="25">
      <t>オオ</t>
    </rPh>
    <rPh sb="35" eb="37">
      <t>タイオウ</t>
    </rPh>
    <rPh sb="38" eb="40">
      <t>ゴテ</t>
    </rPh>
    <rPh sb="47" eb="48">
      <t>オオ</t>
    </rPh>
    <rPh sb="57" eb="60">
      <t>シヨウジ</t>
    </rPh>
    <rPh sb="61" eb="63">
      <t>フメイ</t>
    </rPh>
    <rPh sb="63" eb="64">
      <t>テン</t>
    </rPh>
    <rPh sb="71" eb="73">
      <t>カクニン</t>
    </rPh>
    <rPh sb="76" eb="78">
      <t>メイカク</t>
    </rPh>
    <rPh sb="79" eb="81">
      <t>カイトウ</t>
    </rPh>
    <rPh sb="87" eb="89">
      <t>タイオウ</t>
    </rPh>
    <rPh sb="90" eb="92">
      <t>クリョ</t>
    </rPh>
    <rPh sb="97" eb="98">
      <t>オオ</t>
    </rPh>
    <phoneticPr fontId="3"/>
  </si>
  <si>
    <t>平成28年７月</t>
  </si>
  <si>
    <t>システム改修の柔軟な対応</t>
    <rPh sb="4" eb="6">
      <t>カイシュウ</t>
    </rPh>
    <rPh sb="7" eb="9">
      <t>ジュウナン</t>
    </rPh>
    <rPh sb="10" eb="12">
      <t>タイオウ</t>
    </rPh>
    <phoneticPr fontId="3"/>
  </si>
  <si>
    <t>障害福祉課</t>
    <rPh sb="0" eb="5">
      <t>ショウガイフクシカ</t>
    </rPh>
    <phoneticPr fontId="3"/>
  </si>
  <si>
    <t>平成26年２月</t>
  </si>
  <si>
    <t>障害者福祉システムに含む</t>
  </si>
  <si>
    <t>福祉総合システム（ふれあい）</t>
  </si>
  <si>
    <t>保育幼稚園事業課</t>
  </si>
  <si>
    <t>医療費助成システムに含む</t>
    <rPh sb="10" eb="11">
      <t>フク</t>
    </rPh>
    <phoneticPr fontId="3"/>
  </si>
  <si>
    <t>長寿介護課</t>
    <rPh sb="0" eb="4">
      <t>チョウジュカイゴ</t>
    </rPh>
    <rPh sb="4" eb="5">
      <t>カ</t>
    </rPh>
    <phoneticPr fontId="3"/>
  </si>
  <si>
    <t>高齢福祉システム</t>
  </si>
  <si>
    <t>⑤満足</t>
    <phoneticPr fontId="3"/>
  </si>
  <si>
    <t>13,243
(認定審査3,820)</t>
    <phoneticPr fontId="3"/>
  </si>
  <si>
    <t>生活福祉課</t>
    <rPh sb="0" eb="5">
      <t>セイカツフクシカ</t>
    </rPh>
    <phoneticPr fontId="3"/>
  </si>
  <si>
    <t>建築課</t>
    <rPh sb="0" eb="2">
      <t>ケンチク</t>
    </rPh>
    <rPh sb="2" eb="3">
      <t>カ</t>
    </rPh>
    <phoneticPr fontId="3"/>
  </si>
  <si>
    <t>学務課</t>
    <rPh sb="0" eb="2">
      <t>ガクム</t>
    </rPh>
    <rPh sb="2" eb="3">
      <t>カ</t>
    </rPh>
    <phoneticPr fontId="3"/>
  </si>
  <si>
    <t>富士電機ITソリューション</t>
    <rPh sb="0" eb="4">
      <t>フジデンキ</t>
    </rPh>
    <phoneticPr fontId="3"/>
  </si>
  <si>
    <t>BSNアイネット</t>
  </si>
  <si>
    <t>平成26年４月</t>
  </si>
  <si>
    <t>就学援助システム</t>
  </si>
  <si>
    <t>就園奨励システム</t>
    <phoneticPr fontId="3"/>
  </si>
  <si>
    <t>保育幼稚園事業課</t>
    <phoneticPr fontId="3"/>
  </si>
  <si>
    <t>学童保育課と思われるが、詳細不明</t>
    <rPh sb="0" eb="2">
      <t>ガクドウ</t>
    </rPh>
    <rPh sb="2" eb="4">
      <t>ホイク</t>
    </rPh>
    <rPh sb="4" eb="5">
      <t>カ</t>
    </rPh>
    <rPh sb="6" eb="7">
      <t>オモ</t>
    </rPh>
    <rPh sb="12" eb="14">
      <t>ショウサイ</t>
    </rPh>
    <rPh sb="14" eb="16">
      <t>フメイ</t>
    </rPh>
    <phoneticPr fontId="3"/>
  </si>
  <si>
    <t>不明</t>
    <rPh sb="0" eb="2">
      <t>フメイ</t>
    </rPh>
    <phoneticPr fontId="3"/>
  </si>
  <si>
    <t>日立製作所</t>
    <phoneticPr fontId="3"/>
  </si>
  <si>
    <t>昭和46年１月</t>
  </si>
  <si>
    <t>①大型汎用機</t>
  </si>
  <si>
    <t>HITOPIA/3</t>
  </si>
  <si>
    <t>平成元年10月</t>
  </si>
  <si>
    <t>令和３年２月</t>
  </si>
  <si>
    <t>ADWORLD戸籍情報システム</t>
  </si>
  <si>
    <t>ＤＸ戦略室</t>
    <phoneticPr fontId="3"/>
  </si>
  <si>
    <t>昭和63年７月</t>
  </si>
  <si>
    <t>平成17年１月</t>
    <phoneticPr fontId="3"/>
  </si>
  <si>
    <t>令和７年12月31日</t>
    <rPh sb="0" eb="2">
      <t>レイワ</t>
    </rPh>
    <rPh sb="3" eb="4">
      <t>ネン</t>
    </rPh>
    <rPh sb="6" eb="7">
      <t>ガツ</t>
    </rPh>
    <rPh sb="9" eb="10">
      <t>ニチ</t>
    </rPh>
    <phoneticPr fontId="3"/>
  </si>
  <si>
    <t>WebRings</t>
  </si>
  <si>
    <t>利用：税制課
運用・開発：情報戦略室</t>
  </si>
  <si>
    <t>昭和49年７月</t>
  </si>
  <si>
    <t>0（独自開発）</t>
    <phoneticPr fontId="3"/>
  </si>
  <si>
    <t>利用：収納課
運用・開発：情報戦略室</t>
  </si>
  <si>
    <t>昭和50年３月</t>
  </si>
  <si>
    <t>利用：資産税課
運用・開発：情報戦略室</t>
  </si>
  <si>
    <t>昭和48年５月</t>
  </si>
  <si>
    <t>資産税課</t>
  </si>
  <si>
    <t>HYOCA-Z　Web版</t>
  </si>
  <si>
    <t>平成21年12月</t>
    <phoneticPr fontId="3"/>
  </si>
  <si>
    <t>令和２年９月１日</t>
    <rPh sb="0" eb="2">
      <t>レイワ</t>
    </rPh>
    <rPh sb="3" eb="4">
      <t>ネン</t>
    </rPh>
    <rPh sb="5" eb="6">
      <t>ガツ</t>
    </rPh>
    <rPh sb="7" eb="8">
      <t>ニチ</t>
    </rPh>
    <phoneticPr fontId="3"/>
  </si>
  <si>
    <t>令和６年８月31日</t>
    <rPh sb="0" eb="2">
      <t>レイワ</t>
    </rPh>
    <rPh sb="3" eb="4">
      <t>ネン</t>
    </rPh>
    <rPh sb="5" eb="6">
      <t>ガツ</t>
    </rPh>
    <rPh sb="8" eb="9">
      <t>ニチ</t>
    </rPh>
    <phoneticPr fontId="3"/>
  </si>
  <si>
    <t>⑥その他：ASP</t>
    <rPh sb="3" eb="4">
      <t>タ</t>
    </rPh>
    <phoneticPr fontId="3"/>
  </si>
  <si>
    <t>③その他：ASP</t>
    <rPh sb="3" eb="4">
      <t>タ</t>
    </rPh>
    <phoneticPr fontId="3"/>
  </si>
  <si>
    <t>⑩標準仕様書では各税目の機能として「eLTAXからの申告データが取り込めること」等と定義、eLTAX連携システム自体は標準化対象ではない認識。</t>
    <phoneticPr fontId="3"/>
  </si>
  <si>
    <t>⑩地方税共同機構の定める仕様が使いづらい点</t>
  </si>
  <si>
    <t>⑤eLTAX-LGWAN-ASP提供事業者は全国８社のみ。事業者側が優位。</t>
  </si>
  <si>
    <t>昭和51年４月</t>
  </si>
  <si>
    <t>国民健康保険課</t>
    <phoneticPr fontId="3"/>
  </si>
  <si>
    <t>令和５年１月</t>
    <phoneticPr fontId="3"/>
  </si>
  <si>
    <t>国保事務処理標準システム</t>
    <rPh sb="0" eb="6">
      <t>コクホジムショリ</t>
    </rPh>
    <rPh sb="6" eb="8">
      <t>ヒョウジュン</t>
    </rPh>
    <phoneticPr fontId="3"/>
  </si>
  <si>
    <t>職員のITやシステムに関するノウハウ・スキルの不足に加え、日中処理にも自動化処理もできない夜間処理への対応</t>
    <rPh sb="26" eb="27">
      <t>クワ</t>
    </rPh>
    <rPh sb="29" eb="31">
      <t>ニッチュウ</t>
    </rPh>
    <rPh sb="31" eb="33">
      <t>ショリ</t>
    </rPh>
    <rPh sb="35" eb="38">
      <t>ジドウカ</t>
    </rPh>
    <rPh sb="38" eb="40">
      <t>ショリ</t>
    </rPh>
    <rPh sb="45" eb="49">
      <t>ヤカンショリ</t>
    </rPh>
    <rPh sb="51" eb="53">
      <t>タイオウ</t>
    </rPh>
    <phoneticPr fontId="3"/>
  </si>
  <si>
    <t>国民健康保険課</t>
  </si>
  <si>
    <t>ADWORLD                     後期高齢者医療事務支援システム</t>
  </si>
  <si>
    <t>日中処理にも自動化処理もできない夜間処理への対応</t>
    <phoneticPr fontId="3"/>
  </si>
  <si>
    <t>平成19年</t>
    <phoneticPr fontId="3"/>
  </si>
  <si>
    <t>（国保中央会が管理するシステムのため契約期間等について本市では把握しておりません。）</t>
  </si>
  <si>
    <t>（国保中央会が管理するシステムのため本市では把握しておりません。）</t>
  </si>
  <si>
    <t>障がい福祉課
子ども育成課</t>
  </si>
  <si>
    <t>ＭＩＣＪＥＴ　ＭＩＳＡＬＩＯ医療費助成システム　Ｖ２</t>
  </si>
  <si>
    <t>国民健康保険システムに含む</t>
    <phoneticPr fontId="3"/>
  </si>
  <si>
    <t>国民健康保険システムに含む</t>
    <rPh sb="0" eb="4">
      <t>コクミンケンコウ</t>
    </rPh>
    <rPh sb="4" eb="6">
      <t>ホケン</t>
    </rPh>
    <phoneticPr fontId="3"/>
  </si>
  <si>
    <t>利用：市民課
運用・開発：情報戦略室</t>
  </si>
  <si>
    <t>昭和5１年４月</t>
  </si>
  <si>
    <t>子ども育成課</t>
  </si>
  <si>
    <t>ＭＩＣＪＥＴ　ＭＩＳＡＬＩＯ児童手当システム　Ｖ２</t>
  </si>
  <si>
    <t>改修後システムでの制度改正対応</t>
  </si>
  <si>
    <t>ＭＩＣＪＥＴ　ＭＩＳＡＬＩＯ児童扶養手当システム　Ｖ２</t>
  </si>
  <si>
    <t>①導入済
（障がい者福祉システムに集約）</t>
  </si>
  <si>
    <t>NECソリューションイノベータ</t>
  </si>
  <si>
    <t>Gプライム</t>
  </si>
  <si>
    <t>日本システムブレーンズ</t>
    <rPh sb="0" eb="2">
      <t>ニホン</t>
    </rPh>
    <phoneticPr fontId="3"/>
  </si>
  <si>
    <t>こあら・ひつじ</t>
    <phoneticPr fontId="3"/>
  </si>
  <si>
    <t>当該システムに組み込まれている重要な機能が標準化後も使用可能か</t>
    <rPh sb="0" eb="2">
      <t>トウガイ</t>
    </rPh>
    <rPh sb="7" eb="8">
      <t>ク</t>
    </rPh>
    <rPh sb="9" eb="10">
      <t>コ</t>
    </rPh>
    <rPh sb="15" eb="17">
      <t>ジュウヨウ</t>
    </rPh>
    <rPh sb="18" eb="20">
      <t>キノウ</t>
    </rPh>
    <rPh sb="21" eb="25">
      <t>ヒョウジュンカゴ</t>
    </rPh>
    <rPh sb="26" eb="30">
      <t>シヨウカノウ</t>
    </rPh>
    <phoneticPr fontId="3"/>
  </si>
  <si>
    <t>子ども保健課</t>
  </si>
  <si>
    <t>標準化に伴う当該システムのカスタマイズ部分に関する対応</t>
    <phoneticPr fontId="3"/>
  </si>
  <si>
    <t>障がい福祉課
子育て総合支援センター</t>
    <rPh sb="10" eb="12">
      <t>ソウゴウ</t>
    </rPh>
    <phoneticPr fontId="3"/>
  </si>
  <si>
    <t>標準化に伴う当該システムのカスタマイズ部分に関する対応方針について</t>
    <rPh sb="0" eb="3">
      <t>ヒョウジュンカ</t>
    </rPh>
    <rPh sb="4" eb="5">
      <t>トモナ</t>
    </rPh>
    <rPh sb="22" eb="23">
      <t>カン</t>
    </rPh>
    <rPh sb="25" eb="29">
      <t>タイオウホウシン</t>
    </rPh>
    <phoneticPr fontId="3"/>
  </si>
  <si>
    <t>長寿介護課</t>
  </si>
  <si>
    <t>高槻市高齢者福祉システム</t>
    <phoneticPr fontId="3"/>
  </si>
  <si>
    <t>ADWORLD介護保険</t>
  </si>
  <si>
    <t>生活福祉総務課</t>
  </si>
  <si>
    <t>平成31年３月</t>
  </si>
  <si>
    <r>
      <t>★健康</t>
    </r>
    <r>
      <rPr>
        <b/>
        <sz val="11"/>
        <color theme="1"/>
        <rFont val="Meiryo UI"/>
        <family val="3"/>
        <charset val="128"/>
      </rPr>
      <t>管理システム</t>
    </r>
    <phoneticPr fontId="3"/>
  </si>
  <si>
    <t>令和２年４月１日</t>
    <rPh sb="0" eb="2">
      <t>レイワ</t>
    </rPh>
    <rPh sb="3" eb="4">
      <t>ネン</t>
    </rPh>
    <rPh sb="5" eb="6">
      <t>ガツ</t>
    </rPh>
    <rPh sb="7" eb="8">
      <t>ニチ</t>
    </rPh>
    <phoneticPr fontId="3"/>
  </si>
  <si>
    <t>住宅課</t>
  </si>
  <si>
    <t>システムバンク</t>
    <phoneticPr fontId="3"/>
  </si>
  <si>
    <t>公営住宅管理システム（住まいる）</t>
  </si>
  <si>
    <t>保健給食課</t>
  </si>
  <si>
    <t>ニュートラル</t>
    <phoneticPr fontId="3"/>
  </si>
  <si>
    <t>学事情報システム</t>
  </si>
  <si>
    <t>子ども未来部子ども育成課</t>
  </si>
  <si>
    <t>⑥その他：デスクトップパソコン</t>
    <rPh sb="3" eb="4">
      <t>タ</t>
    </rPh>
    <phoneticPr fontId="3"/>
  </si>
  <si>
    <t>学童保育システム「こあらのランドセル」</t>
  </si>
  <si>
    <t>⑥職員のＩＴやシステムに関するノウハウ・スキルの不足</t>
  </si>
  <si>
    <t>運用：市民課
仕様書作成支援：情報政策課</t>
  </si>
  <si>
    <t>平成17年</t>
  </si>
  <si>
    <t>文書保存年限を経過しており確認不可等</t>
  </si>
  <si>
    <t>Webrings</t>
  </si>
  <si>
    <t>（※住民記録システム）に含まれる</t>
  </si>
  <si>
    <t>富士ゼロックス</t>
  </si>
  <si>
    <t>令和７年11月</t>
  </si>
  <si>
    <t>運用：選挙事務局
仕様書作成支援：情報政策課</t>
  </si>
  <si>
    <t>運用：子育て支援課
仕様書作成支援：情報政策課</t>
  </si>
  <si>
    <t>情報政策課</t>
  </si>
  <si>
    <t>福祉総務課</t>
  </si>
  <si>
    <t>平成24年</t>
  </si>
  <si>
    <t>高齢介護課
仕様書作成支援：情報政策課</t>
  </si>
  <si>
    <t>※ハードウェア当賃借経費に含む</t>
  </si>
  <si>
    <t>平成26年</t>
  </si>
  <si>
    <t>※保守委託経費に含む</t>
  </si>
  <si>
    <t>健康課</t>
  </si>
  <si>
    <t>平成23年</t>
  </si>
  <si>
    <t>※健康管理システムに含む</t>
  </si>
  <si>
    <t>生涯学習課</t>
    <rPh sb="0" eb="5">
      <t>ショウガイガクシュウカ</t>
    </rPh>
    <phoneticPr fontId="3"/>
  </si>
  <si>
    <t>阪南ビジネスマシン</t>
    <rPh sb="0" eb="2">
      <t>ハンナン</t>
    </rPh>
    <phoneticPr fontId="3"/>
  </si>
  <si>
    <t>日本システムブレーンズ</t>
    <phoneticPr fontId="3"/>
  </si>
  <si>
    <t>令和7年４月</t>
    <phoneticPr fontId="3"/>
  </si>
  <si>
    <t>令和8年３月</t>
    <phoneticPr fontId="3"/>
  </si>
  <si>
    <t>①自庁設置</t>
    <phoneticPr fontId="3"/>
  </si>
  <si>
    <t>平成24年３月</t>
    <phoneticPr fontId="3"/>
  </si>
  <si>
    <t>令和6年４月</t>
    <rPh sb="0" eb="2">
      <t>レイワ</t>
    </rPh>
    <rPh sb="3" eb="4">
      <t>ネン</t>
    </rPh>
    <rPh sb="5" eb="6">
      <t>ガツ</t>
    </rPh>
    <phoneticPr fontId="3"/>
  </si>
  <si>
    <t>譲渡条件付きのリース契約が満了し、それらの機器を引き続き使用しているため現行の機器契約はなし</t>
    <rPh sb="0" eb="4">
      <t>ジョウトジョウケン</t>
    </rPh>
    <rPh sb="4" eb="5">
      <t>ツ</t>
    </rPh>
    <rPh sb="10" eb="12">
      <t>ケイヤク</t>
    </rPh>
    <rPh sb="13" eb="15">
      <t>マンリョウ</t>
    </rPh>
    <rPh sb="21" eb="23">
      <t>キキ</t>
    </rPh>
    <rPh sb="24" eb="25">
      <t>ヒ</t>
    </rPh>
    <rPh sb="26" eb="27">
      <t>ツヅ</t>
    </rPh>
    <rPh sb="28" eb="30">
      <t>シヨウ</t>
    </rPh>
    <rPh sb="36" eb="38">
      <t>ゲンコウ</t>
    </rPh>
    <rPh sb="39" eb="43">
      <t>キキケイヤク</t>
    </rPh>
    <phoneticPr fontId="3"/>
  </si>
  <si>
    <t>令和６年４月</t>
    <rPh sb="0" eb="1">
      <t>レイ</t>
    </rPh>
    <rPh sb="1" eb="2">
      <t>ワ</t>
    </rPh>
    <phoneticPr fontId="3"/>
  </si>
  <si>
    <t>令和１１年３月</t>
    <phoneticPr fontId="3"/>
  </si>
  <si>
    <t>平成27年８月</t>
    <phoneticPr fontId="3"/>
  </si>
  <si>
    <t>令和７年７月</t>
  </si>
  <si>
    <t>TASKクラウド　住民税システム</t>
  </si>
  <si>
    <t>平成20年10月</t>
    <phoneticPr fontId="3"/>
  </si>
  <si>
    <t>令和元年１０月</t>
  </si>
  <si>
    <t>HYOCA-Z for Windows</t>
  </si>
  <si>
    <t>③：TASKクラウド電子申告支援サービス</t>
  </si>
  <si>
    <t>納税課</t>
  </si>
  <si>
    <t>平成14年２月</t>
    <phoneticPr fontId="3"/>
  </si>
  <si>
    <t>システム導入時の文書が残っておらず金額確認不可</t>
  </si>
  <si>
    <t>DIALOGUE SD1 Next</t>
  </si>
  <si>
    <t>システム移行による運用等の再構築しないといけないものが多い。また、主担当の異動懸念もあり。</t>
    <rPh sb="4" eb="6">
      <t>イコウ</t>
    </rPh>
    <rPh sb="9" eb="11">
      <t>ウンヨウ</t>
    </rPh>
    <rPh sb="11" eb="12">
      <t>トウ</t>
    </rPh>
    <rPh sb="13" eb="16">
      <t>サイコウチク</t>
    </rPh>
    <rPh sb="27" eb="28">
      <t>オオ</t>
    </rPh>
    <rPh sb="33" eb="36">
      <t>シュタントウ</t>
    </rPh>
    <rPh sb="37" eb="39">
      <t>イドウ</t>
    </rPh>
    <rPh sb="39" eb="41">
      <t>ケネン</t>
    </rPh>
    <phoneticPr fontId="3"/>
  </si>
  <si>
    <t>⑥職員のITやシムテムに関するノウハウ・スキルの不足</t>
    <rPh sb="1" eb="3">
      <t>ショクイン</t>
    </rPh>
    <rPh sb="12" eb="13">
      <t>カン</t>
    </rPh>
    <rPh sb="24" eb="26">
      <t>フソク</t>
    </rPh>
    <phoneticPr fontId="3"/>
  </si>
  <si>
    <t>⑦職員の事務や制度に関する知識・スキルの不足</t>
    <rPh sb="1" eb="3">
      <t>ショクイン</t>
    </rPh>
    <rPh sb="4" eb="6">
      <t>ジム</t>
    </rPh>
    <rPh sb="7" eb="9">
      <t>セイド</t>
    </rPh>
    <rPh sb="10" eb="11">
      <t>カン</t>
    </rPh>
    <rPh sb="13" eb="15">
      <t>チシキ</t>
    </rPh>
    <rPh sb="20" eb="22">
      <t>フソク</t>
    </rPh>
    <phoneticPr fontId="3"/>
  </si>
  <si>
    <t>障害福祉課/子育て支援課</t>
    <rPh sb="0" eb="2">
      <t>ショウガイ</t>
    </rPh>
    <rPh sb="2" eb="4">
      <t>フクシ</t>
    </rPh>
    <rPh sb="6" eb="8">
      <t>コソダ</t>
    </rPh>
    <rPh sb="9" eb="11">
      <t>シエン</t>
    </rPh>
    <rPh sb="11" eb="12">
      <t>カ</t>
    </rPh>
    <phoneticPr fontId="3"/>
  </si>
  <si>
    <t>平成14年７月</t>
    <phoneticPr fontId="3"/>
  </si>
  <si>
    <t>ハードウェア等賃借経費に含まれる</t>
  </si>
  <si>
    <t>DIALOGUE SD1</t>
  </si>
  <si>
    <t>制度上起こり得る入力に対応されていない事例があること</t>
    <rPh sb="0" eb="3">
      <t>セイドジョウ</t>
    </rPh>
    <rPh sb="3" eb="4">
      <t>オ</t>
    </rPh>
    <rPh sb="6" eb="7">
      <t>エ</t>
    </rPh>
    <rPh sb="8" eb="10">
      <t>ニュウリョク</t>
    </rPh>
    <rPh sb="11" eb="13">
      <t>タイオウ</t>
    </rPh>
    <rPh sb="19" eb="21">
      <t>ジレイ</t>
    </rPh>
    <phoneticPr fontId="3"/>
  </si>
  <si>
    <t>こども施設課</t>
  </si>
  <si>
    <t>ピーズカンパニー</t>
  </si>
  <si>
    <t>平成27年４月</t>
    <phoneticPr fontId="3"/>
  </si>
  <si>
    <t>ハードウェア等賃借経費に含まれる</t>
    <phoneticPr fontId="3"/>
  </si>
  <si>
    <t>子ども・子育て支援システム　さくら2</t>
    <rPh sb="0" eb="1">
      <t>コ</t>
    </rPh>
    <rPh sb="4" eb="6">
      <t>コソダ</t>
    </rPh>
    <rPh sb="7" eb="9">
      <t>シエン</t>
    </rPh>
    <phoneticPr fontId="3"/>
  </si>
  <si>
    <t>制度改正ごとに機能を追加していくため、システム間連携に課題</t>
    <rPh sb="0" eb="2">
      <t>セイド</t>
    </rPh>
    <rPh sb="2" eb="4">
      <t>カイセイ</t>
    </rPh>
    <rPh sb="7" eb="9">
      <t>キノウ</t>
    </rPh>
    <rPh sb="10" eb="12">
      <t>ツイカ</t>
    </rPh>
    <rPh sb="23" eb="24">
      <t>カン</t>
    </rPh>
    <rPh sb="24" eb="26">
      <t>レンケイ</t>
    </rPh>
    <rPh sb="27" eb="29">
      <t>カダイ</t>
    </rPh>
    <phoneticPr fontId="3"/>
  </si>
  <si>
    <t>⑥職員のITやシムテムに関するノウハウ・スキルの不足</t>
  </si>
  <si>
    <t>平成10年</t>
    <phoneticPr fontId="3"/>
  </si>
  <si>
    <t>令和6年4月</t>
    <rPh sb="0" eb="2">
      <t>レイワ</t>
    </rPh>
    <rPh sb="3" eb="4">
      <t>ネン</t>
    </rPh>
    <rPh sb="5" eb="6">
      <t>ガツ</t>
    </rPh>
    <phoneticPr fontId="3"/>
  </si>
  <si>
    <t>令和7年3月</t>
    <phoneticPr fontId="3"/>
  </si>
  <si>
    <t>子ども家庭安心課</t>
  </si>
  <si>
    <t>②法改正等のシステム改修予算の確保</t>
    <rPh sb="1" eb="4">
      <t>ホウカイセイ</t>
    </rPh>
    <rPh sb="4" eb="5">
      <t>トウ</t>
    </rPh>
    <rPh sb="10" eb="12">
      <t>カイシュウ</t>
    </rPh>
    <rPh sb="12" eb="14">
      <t>ヨサン</t>
    </rPh>
    <rPh sb="15" eb="17">
      <t>カクホ</t>
    </rPh>
    <phoneticPr fontId="3"/>
  </si>
  <si>
    <t>システム改修に係る自治体の金銭的負担が大きい</t>
    <rPh sb="4" eb="6">
      <t>カイシュウ</t>
    </rPh>
    <rPh sb="7" eb="8">
      <t>カカ</t>
    </rPh>
    <rPh sb="9" eb="12">
      <t>ジチタイ</t>
    </rPh>
    <rPh sb="13" eb="16">
      <t>キンセンテキ</t>
    </rPh>
    <rPh sb="16" eb="18">
      <t>フタン</t>
    </rPh>
    <rPh sb="19" eb="20">
      <t>オオ</t>
    </rPh>
    <phoneticPr fontId="3"/>
  </si>
  <si>
    <t>平成30年12月</t>
  </si>
  <si>
    <t>令和5年11月</t>
  </si>
  <si>
    <t>令和６年10月</t>
  </si>
  <si>
    <t>放課後児童会システム</t>
  </si>
  <si>
    <t>運用：住民課
調達：行革デジタル推進課</t>
    <phoneticPr fontId="3"/>
  </si>
  <si>
    <t>MICJET MISALIO住民情報 V2</t>
  </si>
  <si>
    <t>⑩その他（ベンダー自身のシステム・操作の理解度や説明スキルの不足）</t>
  </si>
  <si>
    <t>窓口業務・日次業務に遅延が発生する恐れがある。処理内容を正しく審査できる者がいなくなる。新制度開始時や制度改正時に適切な処理・フローを検討・整備できる者がいなくなる。</t>
    <phoneticPr fontId="3"/>
  </si>
  <si>
    <t>運用：住民課
調達：行革デジタル推進課</t>
  </si>
  <si>
    <t>住民記録システム経費に含む</t>
  </si>
  <si>
    <t>窓口業務・日次業務に遅延が発生する恐れがある。処理内容を正しく審査できる者がいなくなる。新制度開始時や制度改正時に適切な処理・フローを検討・整備できる者がいなくなる。</t>
  </si>
  <si>
    <t>令和３年３月２９日から新システム稼働開始</t>
    <phoneticPr fontId="3"/>
  </si>
  <si>
    <t>令和 ６年４月１日</t>
    <rPh sb="0" eb="2">
      <t>レイワ</t>
    </rPh>
    <rPh sb="4" eb="5">
      <t>ネン</t>
    </rPh>
    <rPh sb="6" eb="7">
      <t>ガツ</t>
    </rPh>
    <rPh sb="8" eb="9">
      <t>ニチ</t>
    </rPh>
    <phoneticPr fontId="3"/>
  </si>
  <si>
    <t>③サービス利用
（クラウド利用として）</t>
  </si>
  <si>
    <t>運用：税務課
調達：行革デジタル推進課</t>
    <phoneticPr fontId="3"/>
  </si>
  <si>
    <t>運用：行政委員会事務局
調達：行革デジタル推進課</t>
  </si>
  <si>
    <t>・システムが公示日（告示日）の異なる二種以上の選挙に対応しておらず、手作業で行わないといけない作業がある。
・選挙当日に使用する名簿が、投票不可の表示ができておらず、手動で消込をする必要がある。</t>
    <rPh sb="6" eb="9">
      <t>コウジビ</t>
    </rPh>
    <rPh sb="10" eb="13">
      <t>コクジビ</t>
    </rPh>
    <rPh sb="15" eb="16">
      <t>コト</t>
    </rPh>
    <rPh sb="18" eb="22">
      <t>ニシュイジョウ</t>
    </rPh>
    <rPh sb="23" eb="25">
      <t>センキョ</t>
    </rPh>
    <rPh sb="26" eb="28">
      <t>タイオウ</t>
    </rPh>
    <rPh sb="34" eb="37">
      <t>テサギョウ</t>
    </rPh>
    <rPh sb="38" eb="39">
      <t>オコナ</t>
    </rPh>
    <rPh sb="47" eb="49">
      <t>サギョウ</t>
    </rPh>
    <rPh sb="55" eb="57">
      <t>センキョ</t>
    </rPh>
    <rPh sb="57" eb="59">
      <t>トウジツ</t>
    </rPh>
    <rPh sb="60" eb="62">
      <t>シヨウ</t>
    </rPh>
    <rPh sb="64" eb="66">
      <t>メイボ</t>
    </rPh>
    <rPh sb="68" eb="70">
      <t>トウヒョウ</t>
    </rPh>
    <rPh sb="70" eb="72">
      <t>フカ</t>
    </rPh>
    <rPh sb="73" eb="75">
      <t>ヒョウジ</t>
    </rPh>
    <rPh sb="83" eb="85">
      <t>シュドウ</t>
    </rPh>
    <rPh sb="86" eb="88">
      <t>ケシコミ</t>
    </rPh>
    <rPh sb="91" eb="93">
      <t>ヒツヨウ</t>
    </rPh>
    <phoneticPr fontId="3"/>
  </si>
  <si>
    <t>運用：税務課
調達：行革デジタル推進課</t>
  </si>
  <si>
    <t>平成25年12月</t>
  </si>
  <si>
    <t>平成21年度導入</t>
  </si>
  <si>
    <t>ー</t>
  </si>
  <si>
    <t>運用：保険年金課
調達：行革デジタル推進課</t>
  </si>
  <si>
    <t>MCWEL後期高齢者医療 V2</t>
  </si>
  <si>
    <t>運用：福祉推進課
調達：行革デジタル推進課</t>
    <rPh sb="3" eb="8">
      <t>フクシスイシンカ</t>
    </rPh>
    <phoneticPr fontId="3"/>
  </si>
  <si>
    <t>他課と共有のため、帳票の印刷（内容、プリンタ）の設定等調整ができず、支障が生じている。</t>
  </si>
  <si>
    <t>・免除申請の入力項目が複雑
・被保険者の重複加入期間の記録整理の仕方が複雑
・事業者のマニュアルが簡素すぎる</t>
  </si>
  <si>
    <t>運用：福祉推進課
調達：行革デジタル推進課</t>
  </si>
  <si>
    <t>運用：子育て支援課
調達：行革デジタル推進課</t>
  </si>
  <si>
    <t>令和２年度自治体クラウド移行</t>
  </si>
  <si>
    <t>住民記録システム経費に含む＋213千円</t>
    <rPh sb="17" eb="19">
      <t>センエン</t>
    </rPh>
    <phoneticPr fontId="3"/>
  </si>
  <si>
    <t>MISALIO子ども・子育て支援システム</t>
    <phoneticPr fontId="3"/>
  </si>
  <si>
    <t>MCWEL障がい者福祉 V2</t>
  </si>
  <si>
    <t>運用：高齢介護課
調達：行革デジタル推進課</t>
  </si>
  <si>
    <t>MCWEL介護保険 V2</t>
  </si>
  <si>
    <t>福祉推進課</t>
  </si>
  <si>
    <t>福祉総合システム　ふれあい</t>
  </si>
  <si>
    <t>運用：すこやか推進課
調達：行革デジタル推進課</t>
  </si>
  <si>
    <t>住民記録システム経費に含む＋410千円</t>
    <rPh sb="17" eb="19">
      <t>センエン</t>
    </rPh>
    <phoneticPr fontId="3"/>
  </si>
  <si>
    <t>運用：都市計画課
調達：行革デジタル推進課</t>
  </si>
  <si>
    <t>住民記録システム経費に含む</t>
    <phoneticPr fontId="3"/>
  </si>
  <si>
    <t>MICJET 住宅管理</t>
  </si>
  <si>
    <t>運用：教育総務課
調達：行革デジタル推進課</t>
  </si>
  <si>
    <t>行政システム</t>
  </si>
  <si>
    <t>平成29年12月</t>
  </si>
  <si>
    <t>（賃借で導入、初期導入費の内訳不明）</t>
    <phoneticPr fontId="3"/>
  </si>
  <si>
    <t>Probono Web</t>
    <phoneticPr fontId="3"/>
  </si>
  <si>
    <t>平成27年９月</t>
    <phoneticPr fontId="3"/>
  </si>
  <si>
    <t>令和２年２月25日</t>
    <rPh sb="0" eb="2">
      <t>レイワ</t>
    </rPh>
    <rPh sb="3" eb="4">
      <t>ネン</t>
    </rPh>
    <rPh sb="5" eb="6">
      <t>ガツ</t>
    </rPh>
    <rPh sb="8" eb="9">
      <t>ニチ</t>
    </rPh>
    <phoneticPr fontId="3"/>
  </si>
  <si>
    <t>令和７年10月31日</t>
    <rPh sb="0" eb="2">
      <t>レイワ</t>
    </rPh>
    <rPh sb="3" eb="4">
      <t>ネン</t>
    </rPh>
    <rPh sb="6" eb="7">
      <t>ガツ</t>
    </rPh>
    <rPh sb="9" eb="10">
      <t>ニチ</t>
    </rPh>
    <phoneticPr fontId="3"/>
  </si>
  <si>
    <t>平成22年６月</t>
    <phoneticPr fontId="3"/>
  </si>
  <si>
    <t>令和４年４月１日</t>
    <rPh sb="0" eb="2">
      <t>レイワ</t>
    </rPh>
    <rPh sb="3" eb="4">
      <t>ネン</t>
    </rPh>
    <rPh sb="5" eb="6">
      <t>ガツ</t>
    </rPh>
    <rPh sb="7" eb="8">
      <t>ニチ</t>
    </rPh>
    <phoneticPr fontId="3"/>
  </si>
  <si>
    <t>※仮想化基盤に搭載</t>
  </si>
  <si>
    <t>Probono選挙人名簿管理システム</t>
  </si>
  <si>
    <t>令和８年10月</t>
  </si>
  <si>
    <t>⑥仮想化基盤</t>
  </si>
  <si>
    <t>MICJET</t>
    <phoneticPr fontId="3"/>
  </si>
  <si>
    <t>⑥住民税システムに含む</t>
  </si>
  <si>
    <t>PM税家屋評価</t>
  </si>
  <si>
    <t>令和５年８月</t>
    <phoneticPr fontId="3"/>
  </si>
  <si>
    <t>令和８年８月</t>
    <phoneticPr fontId="3"/>
  </si>
  <si>
    <t>（初期導入時の資料無し）</t>
  </si>
  <si>
    <t>MICJET/THINKTAX</t>
  </si>
  <si>
    <t>令和5年10月</t>
    <rPh sb="0" eb="2">
      <t>レイワ</t>
    </rPh>
    <rPh sb="3" eb="4">
      <t>ネン</t>
    </rPh>
    <rPh sb="6" eb="7">
      <t>ガツ</t>
    </rPh>
    <phoneticPr fontId="3"/>
  </si>
  <si>
    <t>事務処理標準システム</t>
    <rPh sb="0" eb="6">
      <t>ジムショリヒョウジュン</t>
    </rPh>
    <phoneticPr fontId="3"/>
  </si>
  <si>
    <t>健康づくり・介護予防課</t>
  </si>
  <si>
    <t>健康家族21</t>
  </si>
  <si>
    <t>医療助成・児童手当課</t>
    <phoneticPr fontId="3"/>
  </si>
  <si>
    <t>Inside 6</t>
  </si>
  <si>
    <t>子ども医療費助成に対する国の立ち位置（標準化の対象にするのかどうか　等）</t>
    <phoneticPr fontId="3"/>
  </si>
  <si>
    <t>国保システムに含む</t>
  </si>
  <si>
    <t>Dialogue</t>
  </si>
  <si>
    <t>帳票が正規の手順で出力されないものがある</t>
  </si>
  <si>
    <t>ICS</t>
  </si>
  <si>
    <t>令和５年４月１日</t>
    <rPh sb="0" eb="2">
      <t>レイワ</t>
    </rPh>
    <rPh sb="3" eb="4">
      <t>ネン</t>
    </rPh>
    <rPh sb="5" eb="6">
      <t>ガツ</t>
    </rPh>
    <rPh sb="7" eb="8">
      <t>ニチ</t>
    </rPh>
    <phoneticPr fontId="3"/>
  </si>
  <si>
    <t>国民年金システム</t>
  </si>
  <si>
    <t>医療助成・児童手当課</t>
    <rPh sb="0" eb="2">
      <t>イリョウ</t>
    </rPh>
    <rPh sb="2" eb="4">
      <t>ジョセイ</t>
    </rPh>
    <rPh sb="5" eb="7">
      <t>ジドウ</t>
    </rPh>
    <rPh sb="7" eb="9">
      <t>テアテ</t>
    </rPh>
    <rPh sb="9" eb="10">
      <t>カ</t>
    </rPh>
    <phoneticPr fontId="3"/>
  </si>
  <si>
    <t>買取のため終了なし（保守は3年契約）</t>
  </si>
  <si>
    <t>児童手当管理システム</t>
  </si>
  <si>
    <t>※仮想化基盤に搭載</t>
    <phoneticPr fontId="3"/>
  </si>
  <si>
    <t>児童扶養手当管理システム</t>
  </si>
  <si>
    <t>特別児童扶養手当管理システム</t>
  </si>
  <si>
    <t>子ども未来部　保育幼稚園入園課</t>
    <phoneticPr fontId="3"/>
  </si>
  <si>
    <t>（初期導入時の資料無し）</t>
    <phoneticPr fontId="3"/>
  </si>
  <si>
    <t>子ども子育て支援システム</t>
    <rPh sb="0" eb="1">
      <t>コ</t>
    </rPh>
    <rPh sb="3" eb="5">
      <t>コソダ</t>
    </rPh>
    <rPh sb="6" eb="8">
      <t>シエン</t>
    </rPh>
    <phoneticPr fontId="3"/>
  </si>
  <si>
    <t>業務の全貌を把握している職員が不在</t>
    <rPh sb="0" eb="2">
      <t>ギョウム</t>
    </rPh>
    <rPh sb="3" eb="5">
      <t>ゼンボウ</t>
    </rPh>
    <rPh sb="6" eb="8">
      <t>ハアク</t>
    </rPh>
    <rPh sb="12" eb="14">
      <t>ショクイン</t>
    </rPh>
    <rPh sb="15" eb="17">
      <t>フザイ</t>
    </rPh>
    <phoneticPr fontId="3"/>
  </si>
  <si>
    <t>障害企画課</t>
  </si>
  <si>
    <t>MCWEL障がい者システムV2</t>
  </si>
  <si>
    <t>健康福祉総合相談課</t>
    <rPh sb="0" eb="8">
      <t>ケンコウフクシソウゴウソウダン</t>
    </rPh>
    <rPh sb="8" eb="9">
      <t>カ</t>
    </rPh>
    <phoneticPr fontId="3"/>
  </si>
  <si>
    <t>平成29年５月</t>
  </si>
  <si>
    <t>⑥ICT戦略課の仮想サーバにインストールして稼働</t>
  </si>
  <si>
    <t>WebRings高齢者福祉システム</t>
  </si>
  <si>
    <t>介護認定給付課</t>
    <rPh sb="0" eb="2">
      <t>カイゴ</t>
    </rPh>
    <rPh sb="2" eb="4">
      <t>ニンテイ</t>
    </rPh>
    <rPh sb="4" eb="6">
      <t>キュウフ</t>
    </rPh>
    <rPh sb="6" eb="7">
      <t>カ</t>
    </rPh>
    <phoneticPr fontId="3"/>
  </si>
  <si>
    <t>日立シズテムズ</t>
    <phoneticPr fontId="3"/>
  </si>
  <si>
    <t>令和３年12月</t>
  </si>
  <si>
    <t>令和８年11月</t>
  </si>
  <si>
    <t>ADWORLD　介護保険システム</t>
  </si>
  <si>
    <t>平成30年８月</t>
  </si>
  <si>
    <t>webrings</t>
  </si>
  <si>
    <t>特定健診システムに含む</t>
  </si>
  <si>
    <t>学校支援課</t>
  </si>
  <si>
    <t>（賃借で導入、初期導入費の内訳不明）</t>
  </si>
  <si>
    <t>主担当の異動による影響で業務運用の安定が保てない。</t>
  </si>
  <si>
    <t>放課後子ども課</t>
  </si>
  <si>
    <t>webランドセル</t>
  </si>
  <si>
    <t>運用：市民課
調達：政策推進課</t>
  </si>
  <si>
    <t>平成26年１月</t>
  </si>
  <si>
    <t>平成29年</t>
  </si>
  <si>
    <t>令和10年３月</t>
    <rPh sb="0" eb="2">
      <t>レイワ</t>
    </rPh>
    <rPh sb="4" eb="5">
      <t>ネン</t>
    </rPh>
    <phoneticPr fontId="3"/>
  </si>
  <si>
    <t>※賃貸借経費に含む</t>
  </si>
  <si>
    <t>令和10年３月31日</t>
    <rPh sb="0" eb="2">
      <t>レイワ</t>
    </rPh>
    <rPh sb="4" eb="5">
      <t>ネン</t>
    </rPh>
    <rPh sb="6" eb="7">
      <t>ガツ</t>
    </rPh>
    <rPh sb="9" eb="10">
      <t>ニチ</t>
    </rPh>
    <phoneticPr fontId="3"/>
  </si>
  <si>
    <t>ADWORLD　戸籍総合システム</t>
  </si>
  <si>
    <t>運用：選挙管理委員会事務局
調達：政策推進課</t>
  </si>
  <si>
    <t>運用：税務課
調達：政策推進課</t>
  </si>
  <si>
    <t>令和４年10月</t>
  </si>
  <si>
    <t>令和４年10月１日</t>
    <rPh sb="0" eb="2">
      <t>レイワ</t>
    </rPh>
    <rPh sb="3" eb="4">
      <t>ネン</t>
    </rPh>
    <rPh sb="6" eb="7">
      <t>ガツ</t>
    </rPh>
    <rPh sb="8" eb="9">
      <t>ニチ</t>
    </rPh>
    <phoneticPr fontId="3"/>
  </si>
  <si>
    <t>令和９年９月30日</t>
    <rPh sb="0" eb="2">
      <t>レイワ</t>
    </rPh>
    <rPh sb="3" eb="4">
      <t>ネン</t>
    </rPh>
    <rPh sb="5" eb="6">
      <t>ガツ</t>
    </rPh>
    <rPh sb="8" eb="9">
      <t>ニチ</t>
    </rPh>
    <phoneticPr fontId="3"/>
  </si>
  <si>
    <t>地方税共同機構の提供するシステム</t>
  </si>
  <si>
    <t>平成20年</t>
  </si>
  <si>
    <t>⑥その他：LGWAN-ASP</t>
    <rPh sb="3" eb="4">
      <t>タ</t>
    </rPh>
    <phoneticPr fontId="3"/>
  </si>
  <si>
    <t>③：LGWAN-ASP</t>
  </si>
  <si>
    <t>令和２年10月</t>
    <rPh sb="0" eb="2">
      <t>レイワ</t>
    </rPh>
    <rPh sb="3" eb="4">
      <t>ネン</t>
    </rPh>
    <rPh sb="6" eb="7">
      <t>ガツ</t>
    </rPh>
    <phoneticPr fontId="3"/>
  </si>
  <si>
    <t>令和７年９月</t>
    <rPh sb="0" eb="2">
      <t>レイワ</t>
    </rPh>
    <rPh sb="3" eb="4">
      <t>ネン</t>
    </rPh>
    <rPh sb="5" eb="6">
      <t>ガツ</t>
    </rPh>
    <phoneticPr fontId="3"/>
  </si>
  <si>
    <t>滞納整理支援システム</t>
  </si>
  <si>
    <t>運用：保険年金課
調達：政策推進課</t>
  </si>
  <si>
    <t>令和６年６月</t>
  </si>
  <si>
    <t>⑥職員のやシステムに関するノウハウ・スキルの不足</t>
  </si>
  <si>
    <t>①導入済
(後期高齢者医療システム等に含む）</t>
  </si>
  <si>
    <t>運用：保険年金課
調達：政策推進課
調達：政策推進課</t>
  </si>
  <si>
    <t>運用：子育て応援課
調達：政策推進課</t>
  </si>
  <si>
    <t>運用：こども育成課
調達：政策推進課</t>
  </si>
  <si>
    <t>平成27年</t>
  </si>
  <si>
    <t>運用：高齢介護課
調達：政策推進課</t>
  </si>
  <si>
    <t>運用：子育て応援課
調達：健康づくり課</t>
  </si>
  <si>
    <t>運用：健康づくり課、高齢介護課
調達：健康づくり課</t>
  </si>
  <si>
    <t>⑩その他　カスタマイズが一定以上できない</t>
  </si>
  <si>
    <t>運用：指導課
調達：政策推進課</t>
  </si>
  <si>
    <t>スポーツ青少年課</t>
  </si>
  <si>
    <t>③今年度導入予定</t>
    <rPh sb="1" eb="4">
      <t>コンネンド</t>
    </rPh>
    <rPh sb="4" eb="6">
      <t>ドウニュウ</t>
    </rPh>
    <rPh sb="6" eb="8">
      <t>ヨテイ</t>
    </rPh>
    <phoneticPr fontId="3"/>
  </si>
  <si>
    <t>令和６年６月</t>
    <rPh sb="5" eb="6">
      <t>ガツ</t>
    </rPh>
    <phoneticPr fontId="3"/>
  </si>
  <si>
    <t>平成24年７月</t>
  </si>
  <si>
    <t>令和３年４月１日</t>
    <rPh sb="7" eb="8">
      <t>ニチ</t>
    </rPh>
    <phoneticPr fontId="31"/>
  </si>
  <si>
    <t>住民記録システムに同じ</t>
  </si>
  <si>
    <t>平成25年５月</t>
  </si>
  <si>
    <t>平成30年10月１日</t>
    <rPh sb="0" eb="2">
      <t>ヘイセイ</t>
    </rPh>
    <rPh sb="9" eb="10">
      <t>ニチ</t>
    </rPh>
    <phoneticPr fontId="31"/>
  </si>
  <si>
    <t>令和6年9月30日</t>
    <phoneticPr fontId="31"/>
  </si>
  <si>
    <t>令和6年10月から6カ月間延長保守</t>
    <rPh sb="0" eb="2">
      <t>レイワ</t>
    </rPh>
    <rPh sb="3" eb="4">
      <t>ネン</t>
    </rPh>
    <rPh sb="6" eb="7">
      <t>ガツ</t>
    </rPh>
    <rPh sb="11" eb="12">
      <t>ゲツ</t>
    </rPh>
    <rPh sb="12" eb="13">
      <t>アイダ</t>
    </rPh>
    <rPh sb="13" eb="17">
      <t>エンチョ</t>
    </rPh>
    <phoneticPr fontId="31"/>
  </si>
  <si>
    <t>平成16年８月</t>
  </si>
  <si>
    <t>令和５年10月１日</t>
    <phoneticPr fontId="31"/>
  </si>
  <si>
    <t>令和６年９月30日</t>
    <phoneticPr fontId="31"/>
  </si>
  <si>
    <t>eLTAX-ASPサービス</t>
  </si>
  <si>
    <t>Thinktax</t>
  </si>
  <si>
    <t>標準システム</t>
  </si>
  <si>
    <t>ライフパートナーK</t>
  </si>
  <si>
    <t>保健センター</t>
  </si>
  <si>
    <t>平成25年10月</t>
  </si>
  <si>
    <t>地域福祉課</t>
  </si>
  <si>
    <t>あゆむ君</t>
  </si>
  <si>
    <t>高齢福祉課</t>
  </si>
  <si>
    <t>ライフパートナー</t>
  </si>
  <si>
    <t>市民課
支援：デジタル推進課</t>
    <phoneticPr fontId="3"/>
  </si>
  <si>
    <t>日本電気</t>
    <phoneticPr fontId="3"/>
  </si>
  <si>
    <t>平成30年１月</t>
    <phoneticPr fontId="3"/>
  </si>
  <si>
    <t>令和５年１月</t>
  </si>
  <si>
    <t>COKAS-Ｒ/AＤⅡ</t>
  </si>
  <si>
    <t>日本電気</t>
    <rPh sb="0" eb="2">
      <t>ニホン</t>
    </rPh>
    <rPh sb="2" eb="4">
      <t>デンキ</t>
    </rPh>
    <phoneticPr fontId="3"/>
  </si>
  <si>
    <t>令和７年12月</t>
    <phoneticPr fontId="3"/>
  </si>
  <si>
    <t>※基幹系システム全般として、住民記録に計上</t>
  </si>
  <si>
    <t>富士フイルム</t>
    <rPh sb="0" eb="2">
      <t>フジ</t>
    </rPh>
    <phoneticPr fontId="3"/>
  </si>
  <si>
    <t>令和元年９月</t>
    <rPh sb="2" eb="3">
      <t>ガン</t>
    </rPh>
    <phoneticPr fontId="3"/>
  </si>
  <si>
    <t>総合事務局</t>
    <phoneticPr fontId="3"/>
  </si>
  <si>
    <t>課税課
支援：デジタル推進課</t>
    <phoneticPr fontId="3"/>
  </si>
  <si>
    <t>平成29年８月</t>
    <phoneticPr fontId="3"/>
  </si>
  <si>
    <t>ＨＯＵＳＡＳ</t>
  </si>
  <si>
    <t>日本電気</t>
    <rPh sb="0" eb="4">
      <t>ニホンデンキ</t>
    </rPh>
    <phoneticPr fontId="3"/>
  </si>
  <si>
    <t>国税連携システム</t>
  </si>
  <si>
    <t>納税課
支援：デジタル推進課</t>
    <phoneticPr fontId="3"/>
  </si>
  <si>
    <t>北日本コンピュータサービス</t>
    <phoneticPr fontId="3"/>
  </si>
  <si>
    <t>保険年金課
支援：デジタル推進課</t>
    <phoneticPr fontId="3"/>
  </si>
  <si>
    <t>高齢介護課
支援：デジタル推進課</t>
    <phoneticPr fontId="3"/>
  </si>
  <si>
    <t>平成20年３月</t>
    <phoneticPr fontId="3"/>
  </si>
  <si>
    <t>子ども福祉課
支援：デジタル推進課</t>
    <phoneticPr fontId="3"/>
  </si>
  <si>
    <t>子育て支援課
支援：デジタル推進課</t>
    <rPh sb="0" eb="2">
      <t>コソダ</t>
    </rPh>
    <rPh sb="3" eb="6">
      <t>シエンカ</t>
    </rPh>
    <phoneticPr fontId="3"/>
  </si>
  <si>
    <t>障害福祉課
支援：デジタル推進課</t>
    <phoneticPr fontId="3"/>
  </si>
  <si>
    <t>障害福祉課
支援：デジタル推進課</t>
  </si>
  <si>
    <t>高齢介護課
支援：デジタル推進課</t>
  </si>
  <si>
    <t>※基幹系システム全般として、住民記録に計上</t>
    <phoneticPr fontId="3"/>
  </si>
  <si>
    <t>生活福祉課
支援：デジタル推進課</t>
    <phoneticPr fontId="3"/>
  </si>
  <si>
    <t>健康推進課
支援：デジタル推進課</t>
    <phoneticPr fontId="3"/>
  </si>
  <si>
    <t>※健康管理システムに含む</t>
    <rPh sb="10" eb="11">
      <t>フク</t>
    </rPh>
    <phoneticPr fontId="3"/>
  </si>
  <si>
    <t>※健康管理システムに含む</t>
    <phoneticPr fontId="3"/>
  </si>
  <si>
    <t>e-afect</t>
    <phoneticPr fontId="3"/>
  </si>
  <si>
    <t>※サービス利用経費に含む</t>
    <rPh sb="5" eb="7">
      <t>リヨウ</t>
    </rPh>
    <rPh sb="7" eb="9">
      <t>ケイヒ</t>
    </rPh>
    <rPh sb="10" eb="11">
      <t>フク</t>
    </rPh>
    <phoneticPr fontId="3"/>
  </si>
  <si>
    <t>建築住宅課
支援：デジタル推進課</t>
    <phoneticPr fontId="3"/>
  </si>
  <si>
    <t>学校教育課
支援：デジタル推進課</t>
    <phoneticPr fontId="3"/>
  </si>
  <si>
    <t>共通基盤に含む</t>
  </si>
  <si>
    <t>令和５年11月１日</t>
    <rPh sb="0" eb="2">
      <t>レイワ</t>
    </rPh>
    <rPh sb="3" eb="4">
      <t>ネン</t>
    </rPh>
    <rPh sb="6" eb="7">
      <t>ガツ</t>
    </rPh>
    <rPh sb="8" eb="9">
      <t>ニチ</t>
    </rPh>
    <phoneticPr fontId="3"/>
  </si>
  <si>
    <t>令和10年10月31日</t>
    <rPh sb="0" eb="2">
      <t>レイワ</t>
    </rPh>
    <rPh sb="4" eb="5">
      <t>ネン</t>
    </rPh>
    <rPh sb="7" eb="8">
      <t>ガツ</t>
    </rPh>
    <rPh sb="10" eb="11">
      <t>ニチ</t>
    </rPh>
    <phoneticPr fontId="3"/>
  </si>
  <si>
    <t>MICJET住民記録システム</t>
  </si>
  <si>
    <t>主担当の異動による影響</t>
    <phoneticPr fontId="3"/>
  </si>
  <si>
    <t>戸籍情報システム</t>
  </si>
  <si>
    <t>宛名管理システム</t>
    <rPh sb="0" eb="2">
      <t>アテナ</t>
    </rPh>
    <rPh sb="2" eb="4">
      <t>カンリ</t>
    </rPh>
    <phoneticPr fontId="3"/>
  </si>
  <si>
    <t>平成25年２月</t>
  </si>
  <si>
    <t>★選挙システム</t>
    <rPh sb="1" eb="3">
      <t>センキョ</t>
    </rPh>
    <phoneticPr fontId="3"/>
  </si>
  <si>
    <t>平成25年１月</t>
  </si>
  <si>
    <t>平成26年12月</t>
  </si>
  <si>
    <t>①買取り</t>
    <rPh sb="1" eb="3">
      <t>カイトリ</t>
    </rPh>
    <phoneticPr fontId="3"/>
  </si>
  <si>
    <t>家屋評価システム
「HOUSAS」</t>
  </si>
  <si>
    <t>③：LGWAN－ASP方式</t>
  </si>
  <si>
    <t>地方税電子申告・納税システムサービス</t>
  </si>
  <si>
    <t>市町村事務処理標準システム
ADWORLD国民健康保険システム</t>
  </si>
  <si>
    <t>特定健診システム</t>
    <phoneticPr fontId="3"/>
  </si>
  <si>
    <t>医療費助成システム</t>
    <rPh sb="0" eb="3">
      <t>イリョウヒ</t>
    </rPh>
    <rPh sb="3" eb="5">
      <t>ジョセイ</t>
    </rPh>
    <phoneticPr fontId="3"/>
  </si>
  <si>
    <t>DIALOGUE SD1-NEXT</t>
  </si>
  <si>
    <t>平成25年８月</t>
  </si>
  <si>
    <t>MICJET国民年金システム</t>
  </si>
  <si>
    <r>
      <t>運用：こども若者政策課
仕様書作成支援：</t>
    </r>
    <r>
      <rPr>
        <sz val="11"/>
        <color rgb="FFFF0000"/>
        <rFont val="Meiryo UI"/>
        <family val="3"/>
        <charset val="128"/>
      </rPr>
      <t>デジタル戦略課</t>
    </r>
    <rPh sb="24" eb="26">
      <t>センリャク</t>
    </rPh>
    <rPh sb="26" eb="27">
      <t>カ</t>
    </rPh>
    <phoneticPr fontId="3"/>
  </si>
  <si>
    <t>阪南ビジネスマシン</t>
  </si>
  <si>
    <t>平成24年５月</t>
  </si>
  <si>
    <t>児童手当管理システム「きりん」</t>
  </si>
  <si>
    <t>運用：こども若者政策課
仕様書作成支援：ＩＣＴ推進室</t>
  </si>
  <si>
    <t>平成30年７月</t>
  </si>
  <si>
    <t>福祉情報システム「Ｒ－ＳＴＡＧＥ」</t>
  </si>
  <si>
    <t>運用：こども若者政策課
仕様書作成支援：デジタル戦略課</t>
    <phoneticPr fontId="3"/>
  </si>
  <si>
    <t>特別児童扶養手当管理システム「いるか」</t>
  </si>
  <si>
    <t>保育・こども園課</t>
  </si>
  <si>
    <t xml:space="preserve"> ①導入済</t>
  </si>
  <si>
    <t>令和３年10月１日</t>
    <rPh sb="0" eb="2">
      <t>レイワ</t>
    </rPh>
    <rPh sb="3" eb="4">
      <t>ネン</t>
    </rPh>
    <rPh sb="6" eb="7">
      <t>ガツ</t>
    </rPh>
    <rPh sb="8" eb="9">
      <t>ニチ</t>
    </rPh>
    <phoneticPr fontId="3"/>
  </si>
  <si>
    <t>令和８年９月30日</t>
    <rPh sb="0" eb="2">
      <t>レイワ</t>
    </rPh>
    <rPh sb="3" eb="4">
      <t>ネン</t>
    </rPh>
    <rPh sb="5" eb="6">
      <t>ガツ</t>
    </rPh>
    <rPh sb="8" eb="9">
      <t>ニチ</t>
    </rPh>
    <phoneticPr fontId="3"/>
  </si>
  <si>
    <t>こども子育て支援システムMICJET MISALIO</t>
    <phoneticPr fontId="3"/>
  </si>
  <si>
    <t>障がい福祉課、こども若者政策課、健康保険課</t>
  </si>
  <si>
    <t>平成23年４月</t>
  </si>
  <si>
    <t>高齢介護課</t>
    <phoneticPr fontId="3"/>
  </si>
  <si>
    <t>令和５年２月</t>
    <rPh sb="0" eb="2">
      <t>レイワ</t>
    </rPh>
    <phoneticPr fontId="3"/>
  </si>
  <si>
    <t>初期導入費用は不明：移行費用は賃借経費に含む</t>
  </si>
  <si>
    <t>令和５年２月</t>
    <phoneticPr fontId="3"/>
  </si>
  <si>
    <t>令和10年１月</t>
  </si>
  <si>
    <t>高齢者福祉システムあゆむ君</t>
  </si>
  <si>
    <t>平成27年８月</t>
  </si>
  <si>
    <t>福祉総合システムふれあい</t>
  </si>
  <si>
    <t>こども健康課</t>
    <rPh sb="3" eb="5">
      <t>ケンコウ</t>
    </rPh>
    <rPh sb="5" eb="6">
      <t>カ</t>
    </rPh>
    <phoneticPr fontId="3"/>
  </si>
  <si>
    <t>健康管理システムに含む</t>
    <phoneticPr fontId="3"/>
  </si>
  <si>
    <t>令和11年２月</t>
  </si>
  <si>
    <t>健康かるてバージョン7</t>
  </si>
  <si>
    <t>健康推進課</t>
  </si>
  <si>
    <t>保守経費に含む</t>
    <rPh sb="0" eb="2">
      <t>ホシュ</t>
    </rPh>
    <rPh sb="2" eb="4">
      <t>ケイヒ</t>
    </rPh>
    <rPh sb="5" eb="6">
      <t>フク</t>
    </rPh>
    <phoneticPr fontId="3"/>
  </si>
  <si>
    <t>令和11年２月</t>
    <phoneticPr fontId="3"/>
  </si>
  <si>
    <t>平成９年</t>
  </si>
  <si>
    <t>PowerAssistant公営住宅システム</t>
  </si>
  <si>
    <t>学務給食課</t>
  </si>
  <si>
    <t>令和４年２月１日</t>
    <rPh sb="0" eb="2">
      <t>レイワ</t>
    </rPh>
    <rPh sb="3" eb="4">
      <t>ネン</t>
    </rPh>
    <rPh sb="5" eb="6">
      <t>ガツ</t>
    </rPh>
    <rPh sb="7" eb="8">
      <t>ニチ</t>
    </rPh>
    <phoneticPr fontId="3"/>
  </si>
  <si>
    <t>令和９年１月31日</t>
    <rPh sb="0" eb="2">
      <t>レイワ</t>
    </rPh>
    <rPh sb="3" eb="4">
      <t>ネン</t>
    </rPh>
    <rPh sb="5" eb="6">
      <t>ガツ</t>
    </rPh>
    <rPh sb="8" eb="9">
      <t>ニチ</t>
    </rPh>
    <phoneticPr fontId="3"/>
  </si>
  <si>
    <t>⑤普通</t>
  </si>
  <si>
    <t>こども施設運営課放課後児童育成室</t>
  </si>
  <si>
    <t>シャープマーケティングジャパン</t>
    <phoneticPr fontId="3"/>
  </si>
  <si>
    <t>令和４年10月</t>
    <rPh sb="0" eb="2">
      <t>レイワ</t>
    </rPh>
    <rPh sb="3" eb="4">
      <t>ネン</t>
    </rPh>
    <phoneticPr fontId="3"/>
  </si>
  <si>
    <t>すくすくねっと</t>
    <phoneticPr fontId="3"/>
  </si>
  <si>
    <t>運用：住民課
調達：総務課</t>
  </si>
  <si>
    <t>総合行政システム自治名人</t>
  </si>
  <si>
    <t>住民課</t>
    <phoneticPr fontId="3"/>
  </si>
  <si>
    <t>戸籍総合システムブックレス</t>
  </si>
  <si>
    <t>令和６年４月１日</t>
  </si>
  <si>
    <t>運用：選挙管理委員会
調達：総務課</t>
  </si>
  <si>
    <t>運用：税務課
調達：総務課</t>
  </si>
  <si>
    <t>平成２３年度</t>
  </si>
  <si>
    <t>⑥その他：スタンドアローン</t>
    <phoneticPr fontId="3"/>
  </si>
  <si>
    <t>PM税</t>
    <phoneticPr fontId="3"/>
  </si>
  <si>
    <t>平成20年度</t>
  </si>
  <si>
    <t>地方税電子申告支援サービス</t>
    <rPh sb="0" eb="3">
      <t>チホウゼイ</t>
    </rPh>
    <rPh sb="3" eb="5">
      <t>デンシ</t>
    </rPh>
    <rPh sb="5" eb="7">
      <t>シンコク</t>
    </rPh>
    <rPh sb="7" eb="9">
      <t>シエン</t>
    </rPh>
    <phoneticPr fontId="3"/>
  </si>
  <si>
    <t>運用：子育て・地域福祉課
調達：総務課</t>
    <phoneticPr fontId="3"/>
  </si>
  <si>
    <t>運用：子育て・地域福祉課
調達：総務課</t>
    <rPh sb="3" eb="5">
      <t>コソダ</t>
    </rPh>
    <rPh sb="7" eb="9">
      <t>チイキ</t>
    </rPh>
    <rPh sb="9" eb="12">
      <t>フクシカ</t>
    </rPh>
    <phoneticPr fontId="3"/>
  </si>
  <si>
    <t>運用：高齢障害支援課
調達：総務課</t>
    <rPh sb="3" eb="5">
      <t>コウレイ</t>
    </rPh>
    <rPh sb="5" eb="7">
      <t>ショウガイ</t>
    </rPh>
    <rPh sb="7" eb="9">
      <t>シエン</t>
    </rPh>
    <rPh sb="9" eb="10">
      <t>カ</t>
    </rPh>
    <phoneticPr fontId="3"/>
  </si>
  <si>
    <t>高齢障害支援課</t>
    <rPh sb="0" eb="2">
      <t>コウレイ</t>
    </rPh>
    <rPh sb="2" eb="4">
      <t>ショウガイ</t>
    </rPh>
    <rPh sb="4" eb="6">
      <t>シエン</t>
    </rPh>
    <rPh sb="6" eb="7">
      <t>カ</t>
    </rPh>
    <phoneticPr fontId="3"/>
  </si>
  <si>
    <t>システム導入時の文書が保存年限を経過しており確認不可</t>
  </si>
  <si>
    <t>運用：健康課
調達：総務課</t>
  </si>
  <si>
    <t>正和情報サービス</t>
  </si>
  <si>
    <t>Wel-Mother</t>
  </si>
  <si>
    <t>運用：教育管理課
調達：総務課</t>
    <rPh sb="3" eb="5">
      <t>キョウイク</t>
    </rPh>
    <rPh sb="5" eb="8">
      <t>カンリカ</t>
    </rPh>
    <phoneticPr fontId="3"/>
  </si>
  <si>
    <t>平成30年６月</t>
  </si>
  <si>
    <t>平成21年３月</t>
  </si>
  <si>
    <t>過去のカスタマイズによる現行システムへの影響を把握すること。</t>
  </si>
  <si>
    <t>⑩現行システムから次期システムへ移行する時のデータ及び運用等の齟齬の確認、その改修予算の確保、宛名システムの管理方法。</t>
  </si>
  <si>
    <t>⑩宛名システムを利用している他所属課との連携方法の確認</t>
  </si>
  <si>
    <t>⑩次の担当者へスムーズに引継ぎできるかどか</t>
  </si>
  <si>
    <t>キヤノンシステムアンドサポート</t>
  </si>
  <si>
    <t>⑩現行システムから次期システムへ移行する時のデータ及び運用等の齟齬の確認、その改修予算の確保。</t>
  </si>
  <si>
    <t>こども政策課</t>
  </si>
  <si>
    <t>⑥その他：Access</t>
    <phoneticPr fontId="31"/>
  </si>
  <si>
    <t>こども保育課</t>
    <rPh sb="3" eb="6">
      <t>ホイクカ</t>
    </rPh>
    <phoneticPr fontId="31"/>
  </si>
  <si>
    <t>阪南ビジネスマシン</t>
    <phoneticPr fontId="31"/>
  </si>
  <si>
    <t>平成17年４月</t>
    <rPh sb="0" eb="2">
      <t>ヘイセイ</t>
    </rPh>
    <rPh sb="4" eb="5">
      <t>ネン</t>
    </rPh>
    <phoneticPr fontId="31"/>
  </si>
  <si>
    <t>未定</t>
    <rPh sb="0" eb="2">
      <t>ミテイ</t>
    </rPh>
    <phoneticPr fontId="31"/>
  </si>
  <si>
    <t>③オープン系システム（Web形式）</t>
    <phoneticPr fontId="31"/>
  </si>
  <si>
    <t>②リース・レンタル</t>
    <phoneticPr fontId="31"/>
  </si>
  <si>
    <t>①自庁設置</t>
    <phoneticPr fontId="31"/>
  </si>
  <si>
    <t>②パッケージ導入</t>
    <phoneticPr fontId="31"/>
  </si>
  <si>
    <t>こあら</t>
    <phoneticPr fontId="31"/>
  </si>
  <si>
    <t>②中</t>
    <phoneticPr fontId="31"/>
  </si>
  <si>
    <t>③普通</t>
    <phoneticPr fontId="31"/>
  </si>
  <si>
    <t>①導入・更新に必要な予算の確保</t>
    <phoneticPr fontId="31"/>
  </si>
  <si>
    <t>⑧システム間連携やデータ移行など技術的な課題</t>
    <phoneticPr fontId="31"/>
  </si>
  <si>
    <t>※福祉医療システムに含む</t>
  </si>
  <si>
    <t>福祉医療システムに含む</t>
  </si>
  <si>
    <t>地域包括支援課</t>
    <rPh sb="0" eb="2">
      <t>チイキ</t>
    </rPh>
    <rPh sb="2" eb="4">
      <t>ホウカツ</t>
    </rPh>
    <rPh sb="4" eb="7">
      <t>シエンカ</t>
    </rPh>
    <phoneticPr fontId="3"/>
  </si>
  <si>
    <t>高年介護課</t>
  </si>
  <si>
    <t>②やや不満</t>
    <phoneticPr fontId="31"/>
  </si>
  <si>
    <t>こども家庭支援課</t>
  </si>
  <si>
    <t>NECネクサソリューションズ</t>
  </si>
  <si>
    <t>LOGHEALTH21</t>
  </si>
  <si>
    <t>※母子健診システムに含む</t>
  </si>
  <si>
    <t>こども保育課</t>
    <rPh sb="3" eb="5">
      <t>ホイク</t>
    </rPh>
    <phoneticPr fontId="31"/>
  </si>
  <si>
    <t>施設等利用給付システム「ひつじ」</t>
  </si>
  <si>
    <t>事業内容の拡大に係るシステム改修の問題</t>
  </si>
  <si>
    <t>IT活用推進担当</t>
  </si>
  <si>
    <t>市民室</t>
  </si>
  <si>
    <t>令和２年９月</t>
  </si>
  <si>
    <t>令和７年８月</t>
  </si>
  <si>
    <t>（サービス利用経費に含む）</t>
  </si>
  <si>
    <t>KONG</t>
  </si>
  <si>
    <t>税務室（資産税担当）</t>
  </si>
  <si>
    <t>国際航業</t>
  </si>
  <si>
    <t>平成21年10月</t>
  </si>
  <si>
    <t>令和６年４月</t>
    <rPh sb="0" eb="2">
      <t>レイワ</t>
    </rPh>
    <rPh sb="3" eb="4">
      <t>ネン</t>
    </rPh>
    <phoneticPr fontId="3"/>
  </si>
  <si>
    <t>令和７年３月</t>
    <rPh sb="3" eb="4">
      <t>ネン</t>
    </rPh>
    <phoneticPr fontId="3"/>
  </si>
  <si>
    <t>THINK TAX</t>
  </si>
  <si>
    <t>⑥も課題</t>
  </si>
  <si>
    <t>保険年金室（高齢者医療担当）</t>
  </si>
  <si>
    <t>平成31年３月</t>
    <rPh sb="0" eb="2">
      <t>ヘイセイ</t>
    </rPh>
    <phoneticPr fontId="3"/>
  </si>
  <si>
    <t>主担当異動による影響</t>
  </si>
  <si>
    <t>子育て支援室</t>
  </si>
  <si>
    <t>障がい福祉課</t>
    <phoneticPr fontId="3"/>
  </si>
  <si>
    <t>（障がい者福祉システムに含む）</t>
    <rPh sb="4" eb="5">
      <t>シャ</t>
    </rPh>
    <phoneticPr fontId="3"/>
  </si>
  <si>
    <t>③中</t>
    <rPh sb="1" eb="2">
      <t>チュウ</t>
    </rPh>
    <phoneticPr fontId="3"/>
  </si>
  <si>
    <t>こども未来室</t>
  </si>
  <si>
    <t>MICJETMISALIO子育てソリューション</t>
    <phoneticPr fontId="3"/>
  </si>
  <si>
    <t>MCWEL</t>
    <phoneticPr fontId="3"/>
  </si>
  <si>
    <t>データ移行にあたっては北日本コンピューターサービスへの委託が必須</t>
  </si>
  <si>
    <t>⑥職員のITやシステムに関するノウハウ・スキル不足</t>
    <phoneticPr fontId="3"/>
  </si>
  <si>
    <t>今後、電子母子手帳の構築が必要</t>
  </si>
  <si>
    <t>⑥職員のITやシステムに関するノウハウ・スキル不足
⑦職員の事務や制度に関する知識・スキル不足</t>
    <phoneticPr fontId="3"/>
  </si>
  <si>
    <t>引き続き、健康かるてシステムを使用したい。</t>
  </si>
  <si>
    <t>建築住宅室</t>
  </si>
  <si>
    <t>公営住宅システム</t>
  </si>
  <si>
    <t>（住民記録システムに含む）</t>
    <phoneticPr fontId="3"/>
  </si>
  <si>
    <t>PM_教育システム</t>
  </si>
  <si>
    <t>・システムに関する操作方法等のマニュアルがない。
・システムが現時点切りの情報管理のため、経緯情報については、別途エクセル管理が必要。</t>
  </si>
  <si>
    <t>兄弟がいる場合の保護者負担金の計算に不具合が生じることがある。</t>
  </si>
  <si>
    <t>運用：住民生活課
調達：総務課</t>
    <rPh sb="9" eb="11">
      <t>チョウタツ</t>
    </rPh>
    <phoneticPr fontId="3"/>
  </si>
  <si>
    <t>平成30年１月１日</t>
    <rPh sb="0" eb="2">
      <t>ヘイセイ</t>
    </rPh>
    <rPh sb="4" eb="5">
      <t>ネン</t>
    </rPh>
    <rPh sb="6" eb="7">
      <t>ガツ</t>
    </rPh>
    <rPh sb="8" eb="9">
      <t>ニチ</t>
    </rPh>
    <phoneticPr fontId="3"/>
  </si>
  <si>
    <t>運用：住民生活課
調達：総務課</t>
    <phoneticPr fontId="3"/>
  </si>
  <si>
    <t>令和６年12月31日</t>
    <phoneticPr fontId="3"/>
  </si>
  <si>
    <t>平成29年11月</t>
  </si>
  <si>
    <t>令和10年10月31日</t>
    <phoneticPr fontId="3"/>
  </si>
  <si>
    <t>ADWORLD 戸籍総合システム</t>
  </si>
  <si>
    <t>運用：選挙管理委員会
調達：総務課</t>
    <rPh sb="0" eb="2">
      <t>ウンヨウ</t>
    </rPh>
    <rPh sb="3" eb="5">
      <t>センキョ</t>
    </rPh>
    <rPh sb="5" eb="7">
      <t>カンリ</t>
    </rPh>
    <rPh sb="7" eb="10">
      <t>イインカイ</t>
    </rPh>
    <rPh sb="11" eb="13">
      <t>チョウタツ</t>
    </rPh>
    <rPh sb="14" eb="17">
      <t>ソウムカ</t>
    </rPh>
    <phoneticPr fontId="3"/>
  </si>
  <si>
    <t>運用：税務課
調達：総務課</t>
    <rPh sb="7" eb="9">
      <t>チョウタツ</t>
    </rPh>
    <phoneticPr fontId="3"/>
  </si>
  <si>
    <t>調達：税務課
仕様書作成支援：総務課</t>
    <rPh sb="0" eb="2">
      <t>チョウタツ</t>
    </rPh>
    <phoneticPr fontId="3"/>
  </si>
  <si>
    <t>運用：税務課
調達：総務課</t>
    <rPh sb="3" eb="6">
      <t>ゼイムカ</t>
    </rPh>
    <rPh sb="7" eb="9">
      <t>チョウタツ</t>
    </rPh>
    <phoneticPr fontId="3"/>
  </si>
  <si>
    <t>税務課</t>
    <rPh sb="0" eb="3">
      <t>ゼイムカ</t>
    </rPh>
    <phoneticPr fontId="3"/>
  </si>
  <si>
    <t>令和元年10月１日</t>
    <rPh sb="0" eb="2">
      <t>レイワ</t>
    </rPh>
    <rPh sb="2" eb="4">
      <t>ガンネン</t>
    </rPh>
    <rPh sb="3" eb="4">
      <t>ネン</t>
    </rPh>
    <rPh sb="6" eb="7">
      <t>ガツ</t>
    </rPh>
    <rPh sb="8" eb="9">
      <t>ニチ</t>
    </rPh>
    <phoneticPr fontId="3"/>
  </si>
  <si>
    <t>令和６年９月30日</t>
    <phoneticPr fontId="3"/>
  </si>
  <si>
    <t>運用：税務課
仕様書作成支援：総務課</t>
  </si>
  <si>
    <t>平成22年３月</t>
  </si>
  <si>
    <t>令和５年２月１日</t>
    <rPh sb="0" eb="2">
      <t>レイワ</t>
    </rPh>
    <rPh sb="3" eb="4">
      <t>ネン</t>
    </rPh>
    <rPh sb="5" eb="6">
      <t>ガツ</t>
    </rPh>
    <rPh sb="7" eb="8">
      <t>ニチ</t>
    </rPh>
    <phoneticPr fontId="3"/>
  </si>
  <si>
    <t>令和６年５月31日</t>
    <phoneticPr fontId="3"/>
  </si>
  <si>
    <t>地方税電子申告支援サービス</t>
  </si>
  <si>
    <t>運用：保険年金課
調達：総務課</t>
    <rPh sb="9" eb="11">
      <t>チョウタツ</t>
    </rPh>
    <phoneticPr fontId="3"/>
  </si>
  <si>
    <t>運用：健康づくり推進課
調達：総務課</t>
    <rPh sb="12" eb="14">
      <t>チョウタツ</t>
    </rPh>
    <phoneticPr fontId="3"/>
  </si>
  <si>
    <t>運用：こども１ばん課
調達：総務課</t>
    <rPh sb="11" eb="13">
      <t>チョウタツ</t>
    </rPh>
    <phoneticPr fontId="3"/>
  </si>
  <si>
    <t>富士通</t>
  </si>
  <si>
    <t>運用：高齢障がい福祉課
調達：総務課</t>
    <rPh sb="12" eb="14">
      <t>チョウタツ</t>
    </rPh>
    <phoneticPr fontId="3"/>
  </si>
  <si>
    <t>調達：高齢障がい福祉課
仕様書作成支援：総務課</t>
    <rPh sb="0" eb="2">
      <t>チョウタツ</t>
    </rPh>
    <phoneticPr fontId="3"/>
  </si>
  <si>
    <t>地域包括支援システム</t>
  </si>
  <si>
    <t>運用：教育課
調達：総務課</t>
    <rPh sb="0" eb="2">
      <t>ウンヨウ</t>
    </rPh>
    <rPh sb="3" eb="5">
      <t>キョウイク</t>
    </rPh>
    <rPh sb="5" eb="6">
      <t>カ</t>
    </rPh>
    <rPh sb="7" eb="9">
      <t>チョウタツ</t>
    </rPh>
    <rPh sb="10" eb="13">
      <t>ソウムカ</t>
    </rPh>
    <phoneticPr fontId="3"/>
  </si>
  <si>
    <r>
      <t>★住民記録システム</t>
    </r>
    <r>
      <rPr>
        <b/>
        <sz val="11"/>
        <color rgb="FFFF0000"/>
        <rFont val="Meiryo UI"/>
        <family val="3"/>
        <charset val="128"/>
      </rPr>
      <t>（住民基本台帳等事務システム）</t>
    </r>
    <rPh sb="1" eb="3">
      <t>ジュウミン</t>
    </rPh>
    <rPh sb="3" eb="5">
      <t>キロク</t>
    </rPh>
    <phoneticPr fontId="10"/>
  </si>
  <si>
    <t>運用：市民局</t>
  </si>
  <si>
    <t>令和２年１月(住民基本台帳等事務システムとして機種更新）</t>
    <phoneticPr fontId="3"/>
  </si>
  <si>
    <t>平成31年３月25日</t>
    <rPh sb="0" eb="2">
      <t>ヘイセイ</t>
    </rPh>
    <rPh sb="4" eb="5">
      <t>ネン</t>
    </rPh>
    <rPh sb="6" eb="7">
      <t>ガツ</t>
    </rPh>
    <rPh sb="9" eb="10">
      <t>ニチ</t>
    </rPh>
    <phoneticPr fontId="3"/>
  </si>
  <si>
    <t>課題の対応について検討中</t>
  </si>
  <si>
    <r>
      <t>★印鑑証明システム</t>
    </r>
    <r>
      <rPr>
        <b/>
        <sz val="11"/>
        <color rgb="FFFF0000"/>
        <rFont val="Meiryo UI"/>
        <family val="3"/>
        <charset val="128"/>
      </rPr>
      <t>（住民基本台帳等事務システム）</t>
    </r>
    <phoneticPr fontId="3"/>
  </si>
  <si>
    <t>令和２年１月(住民基本台帳等事務システムとして機種更新）</t>
  </si>
  <si>
    <r>
      <t>★戸籍事務システム</t>
    </r>
    <r>
      <rPr>
        <b/>
        <sz val="11"/>
        <color rgb="FFFF0000"/>
        <rFont val="Meiryo UI"/>
        <family val="3"/>
        <charset val="128"/>
      </rPr>
      <t>（戸籍情報システム）</t>
    </r>
    <phoneticPr fontId="3"/>
  </si>
  <si>
    <t>令和２年１月（機種更新）</t>
  </si>
  <si>
    <t>令和元年11月１日</t>
    <rPh sb="0" eb="2">
      <t>レイワ</t>
    </rPh>
    <rPh sb="2" eb="4">
      <t>ガンネン</t>
    </rPh>
    <rPh sb="3" eb="4">
      <t>ネン</t>
    </rPh>
    <rPh sb="6" eb="7">
      <t>ガツ</t>
    </rPh>
    <rPh sb="8" eb="9">
      <t>ニチ</t>
    </rPh>
    <phoneticPr fontId="3"/>
  </si>
  <si>
    <t>令和６年10月31日</t>
    <rPh sb="0" eb="2">
      <t>レイワ</t>
    </rPh>
    <rPh sb="3" eb="4">
      <t>ネン</t>
    </rPh>
    <rPh sb="6" eb="7">
      <t>ガツ</t>
    </rPh>
    <rPh sb="9" eb="10">
      <t>ニチ</t>
    </rPh>
    <phoneticPr fontId="3"/>
  </si>
  <si>
    <t>戸籍総合システム
ブックレス</t>
  </si>
  <si>
    <r>
      <t>宛名管理システム</t>
    </r>
    <r>
      <rPr>
        <b/>
        <sz val="11"/>
        <color rgb="FFFF0000"/>
        <rFont val="Meiryo UI"/>
        <family val="3"/>
        <charset val="128"/>
      </rPr>
      <t>（共通基盤・統合基盤（統合基盤システム）※様式2-2</t>
    </r>
    <rPh sb="0" eb="2">
      <t>アテナ</t>
    </rPh>
    <rPh sb="2" eb="4">
      <t>カンリ</t>
    </rPh>
    <rPh sb="9" eb="11">
      <t>キョウツウ</t>
    </rPh>
    <rPh sb="11" eb="13">
      <t>キバン</t>
    </rPh>
    <rPh sb="14" eb="16">
      <t>トウゴウ</t>
    </rPh>
    <rPh sb="16" eb="18">
      <t>キバン</t>
    </rPh>
    <rPh sb="19" eb="21">
      <t>トウゴウ</t>
    </rPh>
    <rPh sb="21" eb="23">
      <t>キバン</t>
    </rPh>
    <rPh sb="29" eb="31">
      <t>ヨウシキ</t>
    </rPh>
    <phoneticPr fontId="38"/>
  </si>
  <si>
    <t>運用：デジタル統括室</t>
  </si>
  <si>
    <t>令和２年１月(統合基盤システムとして機種更新）</t>
    <rPh sb="7" eb="9">
      <t>トウゴウ</t>
    </rPh>
    <rPh sb="9" eb="11">
      <t>キバン</t>
    </rPh>
    <phoneticPr fontId="0"/>
  </si>
  <si>
    <t>(共通基盤・統合基盤（統合基盤システム）に含む）</t>
    <rPh sb="1" eb="3">
      <t>キョウツウ</t>
    </rPh>
    <phoneticPr fontId="3"/>
  </si>
  <si>
    <t>(共通基盤・統合基盤（統合基盤システム）に含む）</t>
  </si>
  <si>
    <r>
      <t>★選挙システム</t>
    </r>
    <r>
      <rPr>
        <b/>
        <sz val="11"/>
        <color rgb="FFFF0000"/>
        <rFont val="Meiryo UI"/>
        <family val="3"/>
        <charset val="128"/>
      </rPr>
      <t>（選挙事務システム：住民基本台帳等事務システムのサブシステム）</t>
    </r>
    <rPh sb="1" eb="3">
      <t>センキョ</t>
    </rPh>
    <rPh sb="8" eb="12">
      <t>センキョジム</t>
    </rPh>
    <phoneticPr fontId="10"/>
  </si>
  <si>
    <r>
      <t>★住民税システム</t>
    </r>
    <r>
      <rPr>
        <b/>
        <sz val="11"/>
        <color rgb="FFFF0000"/>
        <rFont val="Meiryo UI"/>
        <family val="3"/>
        <charset val="128"/>
      </rPr>
      <t>（税務事務システム）</t>
    </r>
    <rPh sb="1" eb="4">
      <t>ジュウミンゼイ</t>
    </rPh>
    <phoneticPr fontId="10"/>
  </si>
  <si>
    <t>運用：財政局税務部</t>
  </si>
  <si>
    <t>令和２年１月（税務事務システムとして機種更新）</t>
  </si>
  <si>
    <r>
      <t>★法人住民税システム</t>
    </r>
    <r>
      <rPr>
        <b/>
        <sz val="11"/>
        <color rgb="FFFF0000"/>
        <rFont val="Meiryo UI"/>
        <family val="3"/>
        <charset val="128"/>
      </rPr>
      <t>（税務事務システム）</t>
    </r>
    <phoneticPr fontId="3"/>
  </si>
  <si>
    <t>（住民税システムに含む）</t>
  </si>
  <si>
    <r>
      <t>★軽自動車税システム</t>
    </r>
    <r>
      <rPr>
        <b/>
        <sz val="11"/>
        <color rgb="FFFF0000"/>
        <rFont val="Meiryo UI"/>
        <family val="3"/>
        <charset val="128"/>
      </rPr>
      <t>（税務事務システム）</t>
    </r>
    <phoneticPr fontId="3"/>
  </si>
  <si>
    <r>
      <t>★固定資産税システム</t>
    </r>
    <r>
      <rPr>
        <b/>
        <sz val="11"/>
        <color rgb="FFFF0000"/>
        <rFont val="Meiryo UI"/>
        <family val="3"/>
        <charset val="128"/>
      </rPr>
      <t>（税務事務システム）</t>
    </r>
    <phoneticPr fontId="3"/>
  </si>
  <si>
    <r>
      <t>家屋評価システム</t>
    </r>
    <r>
      <rPr>
        <b/>
        <sz val="11"/>
        <color rgb="FFFF0000"/>
        <rFont val="Meiryo UI"/>
        <family val="3"/>
        <charset val="128"/>
      </rPr>
      <t>（税務事務システム）</t>
    </r>
    <phoneticPr fontId="3"/>
  </si>
  <si>
    <r>
      <t>eLTAX連携システム</t>
    </r>
    <r>
      <rPr>
        <b/>
        <sz val="11"/>
        <color rgb="FFFF0000"/>
        <rFont val="Meiryo UI"/>
        <family val="3"/>
        <charset val="128"/>
      </rPr>
      <t>（税務事務システム）</t>
    </r>
    <phoneticPr fontId="3"/>
  </si>
  <si>
    <r>
      <t>★滞納管理システム（税関係）</t>
    </r>
    <r>
      <rPr>
        <b/>
        <sz val="11"/>
        <color rgb="FFFF0000"/>
        <rFont val="Meiryo UI"/>
        <family val="3"/>
        <charset val="128"/>
      </rPr>
      <t>（税務事務システム）</t>
    </r>
    <phoneticPr fontId="3"/>
  </si>
  <si>
    <r>
      <t>★国民健康保険システム</t>
    </r>
    <r>
      <rPr>
        <b/>
        <sz val="11"/>
        <color rgb="FFFF0000"/>
        <rFont val="Meiryo UI"/>
        <family val="3"/>
        <charset val="128"/>
      </rPr>
      <t>（国民健康保険等システム）</t>
    </r>
    <phoneticPr fontId="3"/>
  </si>
  <si>
    <t>運用：福祉局</t>
  </si>
  <si>
    <t>令和２年１月（国民健康保険等システムとして機種更新）</t>
  </si>
  <si>
    <r>
      <t>★後期高齢者医療システム</t>
    </r>
    <r>
      <rPr>
        <b/>
        <sz val="11"/>
        <color rgb="FFFF0000"/>
        <rFont val="Meiryo UI"/>
        <family val="3"/>
        <charset val="128"/>
      </rPr>
      <t>（国民健康保険等システム）</t>
    </r>
    <phoneticPr fontId="3"/>
  </si>
  <si>
    <t>（国民健康保険等システムに含む）</t>
  </si>
  <si>
    <r>
      <t>医療費助成システム</t>
    </r>
    <r>
      <rPr>
        <b/>
        <sz val="11"/>
        <color rgb="FFFF0000"/>
        <rFont val="Meiryo UI"/>
        <family val="3"/>
        <charset val="128"/>
      </rPr>
      <t>（国民健康保険等システム）</t>
    </r>
    <rPh sb="0" eb="3">
      <t>イリョウヒ</t>
    </rPh>
    <rPh sb="3" eb="5">
      <t>ジョセイ</t>
    </rPh>
    <phoneticPr fontId="10"/>
  </si>
  <si>
    <r>
      <t>滞納管理システム（国保関係）</t>
    </r>
    <r>
      <rPr>
        <b/>
        <sz val="11"/>
        <color rgb="FFFF0000"/>
        <rFont val="Meiryo UI"/>
        <family val="3"/>
        <charset val="128"/>
      </rPr>
      <t>（国民健康保険等システム）</t>
    </r>
    <phoneticPr fontId="3"/>
  </si>
  <si>
    <t xml:space="preserve">運用：福祉局
</t>
  </si>
  <si>
    <r>
      <t>★国民年金システム</t>
    </r>
    <r>
      <rPr>
        <b/>
        <sz val="11"/>
        <color rgb="FFFF0000"/>
        <rFont val="Meiryo UI"/>
        <family val="3"/>
        <charset val="128"/>
      </rPr>
      <t>（国民健康保険等システム）</t>
    </r>
    <phoneticPr fontId="3"/>
  </si>
  <si>
    <r>
      <t>★児童手当システム</t>
    </r>
    <r>
      <rPr>
        <b/>
        <sz val="11"/>
        <color rgb="FFFF0000"/>
        <rFont val="Meiryo UI"/>
        <family val="3"/>
        <charset val="128"/>
      </rPr>
      <t>（総合福祉システム）</t>
    </r>
    <phoneticPr fontId="3"/>
  </si>
  <si>
    <t>運用：こども青少年局</t>
  </si>
  <si>
    <t>令和２年１月（総合福祉システムとして機種更新）</t>
  </si>
  <si>
    <t>（生活保護システムに含む）</t>
  </si>
  <si>
    <r>
      <t>★児童扶養手当システム</t>
    </r>
    <r>
      <rPr>
        <b/>
        <sz val="11"/>
        <color rgb="FFFF0000"/>
        <rFont val="Meiryo UI"/>
        <family val="3"/>
        <charset val="128"/>
      </rPr>
      <t>（総合福祉システム）</t>
    </r>
    <phoneticPr fontId="3"/>
  </si>
  <si>
    <t>（児童手当システムに含む）</t>
  </si>
  <si>
    <r>
      <t xml:space="preserve">特別児童扶養手当システム
</t>
    </r>
    <r>
      <rPr>
        <b/>
        <sz val="11"/>
        <color rgb="FFFF0000"/>
        <rFont val="Meiryo UI"/>
        <family val="3"/>
        <charset val="128"/>
      </rPr>
      <t>（総合福祉システム）</t>
    </r>
    <phoneticPr fontId="3"/>
  </si>
  <si>
    <t>（障がい者福祉システムに含む）</t>
  </si>
  <si>
    <r>
      <t>★子ども子育て支援システム</t>
    </r>
    <r>
      <rPr>
        <b/>
        <sz val="11"/>
        <color rgb="FFFF0000"/>
        <rFont val="Meiryo UI"/>
        <family val="3"/>
        <charset val="128"/>
      </rPr>
      <t>（総合福祉システム）</t>
    </r>
    <phoneticPr fontId="3"/>
  </si>
  <si>
    <t>（児童手当システムに含む）</t>
    <rPh sb="1" eb="3">
      <t>ジドウ</t>
    </rPh>
    <rPh sb="3" eb="5">
      <t>テアテ</t>
    </rPh>
    <phoneticPr fontId="3"/>
  </si>
  <si>
    <r>
      <t>福祉医療システム</t>
    </r>
    <r>
      <rPr>
        <b/>
        <sz val="11"/>
        <color rgb="FFFF0000"/>
        <rFont val="Meiryo UI"/>
        <family val="3"/>
        <charset val="128"/>
      </rPr>
      <t>（総合福祉システム）</t>
    </r>
    <phoneticPr fontId="3"/>
  </si>
  <si>
    <r>
      <t>★障がい者福祉システム</t>
    </r>
    <r>
      <rPr>
        <b/>
        <sz val="11"/>
        <color rgb="FFFF0000"/>
        <rFont val="Meiryo UI"/>
        <family val="3"/>
        <charset val="128"/>
      </rPr>
      <t>（総合福祉システム）</t>
    </r>
    <phoneticPr fontId="3"/>
  </si>
  <si>
    <r>
      <t>高齢者福祉システム</t>
    </r>
    <r>
      <rPr>
        <b/>
        <sz val="11"/>
        <color rgb="FFFF0000"/>
        <rFont val="Meiryo UI"/>
        <family val="3"/>
        <charset val="128"/>
      </rPr>
      <t>（総合福祉システム）</t>
    </r>
    <phoneticPr fontId="3"/>
  </si>
  <si>
    <t>令和２年１月（介護保険システムとして機種更新）</t>
  </si>
  <si>
    <r>
      <t>★生活保護システム</t>
    </r>
    <r>
      <rPr>
        <b/>
        <sz val="11"/>
        <color rgb="FFFF0000"/>
        <rFont val="Meiryo UI"/>
        <family val="3"/>
        <charset val="128"/>
      </rPr>
      <t>（総合福祉システム）</t>
    </r>
    <phoneticPr fontId="3"/>
  </si>
  <si>
    <r>
      <t>母子健診システム</t>
    </r>
    <r>
      <rPr>
        <b/>
        <sz val="11"/>
        <color rgb="FFFF0000"/>
        <rFont val="Meiryo UI"/>
        <family val="3"/>
        <charset val="128"/>
      </rPr>
      <t>（総合福祉システム）</t>
    </r>
    <phoneticPr fontId="3"/>
  </si>
  <si>
    <r>
      <t>★健康管理システム</t>
    </r>
    <r>
      <rPr>
        <b/>
        <sz val="11"/>
        <color rgb="FFFF0000"/>
        <rFont val="Meiryo UI"/>
        <family val="3"/>
        <charset val="128"/>
      </rPr>
      <t>（保健衛生システム）</t>
    </r>
    <phoneticPr fontId="3"/>
  </si>
  <si>
    <t>運用：健康局</t>
  </si>
  <si>
    <t>令和５年３月（保健衛生システムとして再構築）</t>
    <rPh sb="0" eb="2">
      <t>レイワ</t>
    </rPh>
    <phoneticPr fontId="0"/>
  </si>
  <si>
    <t>②オープン系システム（WEB形式）</t>
  </si>
  <si>
    <t>令和５年３月16日</t>
    <rPh sb="0" eb="2">
      <t>レイワ</t>
    </rPh>
    <rPh sb="3" eb="4">
      <t>ネン</t>
    </rPh>
    <rPh sb="5" eb="6">
      <t>ガツ</t>
    </rPh>
    <rPh sb="8" eb="9">
      <t>ニチ</t>
    </rPh>
    <phoneticPr fontId="3"/>
  </si>
  <si>
    <t>WEL-MOTHER</t>
  </si>
  <si>
    <r>
      <t>公営住宅管理システム</t>
    </r>
    <r>
      <rPr>
        <b/>
        <sz val="11"/>
        <color rgb="FFFF0000"/>
        <rFont val="Meiryo UI"/>
        <family val="3"/>
        <charset val="128"/>
      </rPr>
      <t>（市営住宅管理システム）</t>
    </r>
    <phoneticPr fontId="3"/>
  </si>
  <si>
    <t>運用：都市整備局</t>
  </si>
  <si>
    <t>SCSK</t>
  </si>
  <si>
    <t>平成27年４月（市営住宅管理システムとして再構築）</t>
  </si>
  <si>
    <t>（端末）令和元年10月
（サーバ）令和２年12月</t>
  </si>
  <si>
    <t xml:space="preserve">（端末）令和６年９月
（サーバ）令和７年３月
</t>
  </si>
  <si>
    <r>
      <t>★就学システム</t>
    </r>
    <r>
      <rPr>
        <b/>
        <sz val="11"/>
        <color rgb="FFFF0000"/>
        <rFont val="Meiryo UI"/>
        <family val="3"/>
        <charset val="128"/>
      </rPr>
      <t>（就学事務システム：住民基本台帳等事務システムのサブシステム）</t>
    </r>
    <rPh sb="8" eb="12">
      <t>シュウガクジム</t>
    </rPh>
    <phoneticPr fontId="3"/>
  </si>
  <si>
    <r>
      <t>就園奨励システム</t>
    </r>
    <r>
      <rPr>
        <b/>
        <sz val="11"/>
        <color rgb="FFFF0000"/>
        <rFont val="Meiryo UI"/>
        <family val="3"/>
        <charset val="128"/>
      </rPr>
      <t>（奨学費・特別支援教育就学奨励費管理システム）</t>
    </r>
    <phoneticPr fontId="3"/>
  </si>
  <si>
    <t>運用：教育委員会事務局</t>
  </si>
  <si>
    <t>中央コンピューター</t>
  </si>
  <si>
    <t>平成26年７月導入</t>
  </si>
  <si>
    <t>令和２年７月１日</t>
    <rPh sb="0" eb="2">
      <t>レイワ</t>
    </rPh>
    <rPh sb="3" eb="4">
      <t>ネン</t>
    </rPh>
    <rPh sb="5" eb="6">
      <t>ガツ</t>
    </rPh>
    <rPh sb="7" eb="8">
      <t>ニチ</t>
    </rPh>
    <phoneticPr fontId="3"/>
  </si>
  <si>
    <t>令和７年６月30日</t>
    <rPh sb="0" eb="2">
      <t>レイワ</t>
    </rPh>
    <rPh sb="3" eb="4">
      <t>ネン</t>
    </rPh>
    <rPh sb="5" eb="6">
      <t>ガツ</t>
    </rPh>
    <rPh sb="8" eb="9">
      <t>ニチ</t>
    </rPh>
    <phoneticPr fontId="3"/>
  </si>
  <si>
    <t>⑥その他：オンプレミス（NW利用なし）</t>
  </si>
  <si>
    <t>⑩その他：就学援助システムとの一体運用</t>
  </si>
  <si>
    <t>戸籍住民異動室</t>
  </si>
  <si>
    <t>令和10年２月</t>
  </si>
  <si>
    <t>平成28年３月</t>
  </si>
  <si>
    <t>平成29年１月</t>
  </si>
  <si>
    <t>固定資産税室</t>
  </si>
  <si>
    <t>平成30年９月</t>
  </si>
  <si>
    <t>システム管理者:デジタル戦略課
システム運用：市民課</t>
  </si>
  <si>
    <t>平成27年２月</t>
  </si>
  <si>
    <t>令和元年３月</t>
  </si>
  <si>
    <t>標準化への対応</t>
  </si>
  <si>
    <t>印鑑登録システム</t>
  </si>
  <si>
    <t>ムサシ</t>
  </si>
  <si>
    <t>令和10年３月</t>
  </si>
  <si>
    <t>令和5年1月</t>
    <phoneticPr fontId="3"/>
  </si>
  <si>
    <t>選挙システム</t>
  </si>
  <si>
    <t>標準化への対応</t>
    <rPh sb="0" eb="3">
      <t>ヒョウジュンカ</t>
    </rPh>
    <rPh sb="5" eb="7">
      <t>タイオウ</t>
    </rPh>
    <phoneticPr fontId="3"/>
  </si>
  <si>
    <t>システム管理者:デジタル戦略課
システム運用：市民税課等</t>
  </si>
  <si>
    <t>Cokas-i</t>
  </si>
  <si>
    <t>税制改正等に対する影響調査と改修作業・費用調整</t>
  </si>
  <si>
    <t>システム管理者:デジタル戦略課
システム運用：税務管理課等</t>
  </si>
  <si>
    <t>システム管理者:デジタル戦略課
システム運用：固定資産税課等</t>
  </si>
  <si>
    <t>令和５年10月</t>
    <rPh sb="0" eb="2">
      <t>レイワ</t>
    </rPh>
    <rPh sb="6" eb="7">
      <t>ガツ</t>
    </rPh>
    <phoneticPr fontId="3"/>
  </si>
  <si>
    <t>Ntax</t>
  </si>
  <si>
    <t>システム管理者:デジタル戦略課
システム運用：債権管理課等</t>
  </si>
  <si>
    <t>システム管理者：デジタル戦略課
システム運用：保険資格課等</t>
  </si>
  <si>
    <t>令和９年12月</t>
  </si>
  <si>
    <t>令和10年２月</t>
    <rPh sb="0" eb="2">
      <t>レイワ</t>
    </rPh>
    <rPh sb="4" eb="5">
      <t>ネン</t>
    </rPh>
    <phoneticPr fontId="3"/>
  </si>
  <si>
    <t>システム管理者:デジタル戦略課
システム運用：保険資格課等</t>
  </si>
  <si>
    <t>健康推進課</t>
    <rPh sb="0" eb="2">
      <t>ケンコウ</t>
    </rPh>
    <rPh sb="2" eb="4">
      <t>スイシン</t>
    </rPh>
    <rPh sb="4" eb="5">
      <t>カ</t>
    </rPh>
    <phoneticPr fontId="3"/>
  </si>
  <si>
    <t>四国情報管理センター</t>
    <rPh sb="0" eb="6">
      <t>シコクジョウホウカンリ</t>
    </rPh>
    <phoneticPr fontId="3"/>
  </si>
  <si>
    <t>ログヘルス</t>
  </si>
  <si>
    <t>おやこ保健課</t>
    <rPh sb="3" eb="5">
      <t>ホケン</t>
    </rPh>
    <rPh sb="5" eb="6">
      <t>カ</t>
    </rPh>
    <phoneticPr fontId="3"/>
  </si>
  <si>
    <t>アイビーシステム</t>
  </si>
  <si>
    <t>平成26年７月</t>
  </si>
  <si>
    <t>小児慢性特定疾患システム
未熟児養育医療システム
不妊治療助成システム</t>
  </si>
  <si>
    <t>保険相談課</t>
    <rPh sb="0" eb="5">
      <t>ホケンソウダンカ</t>
    </rPh>
    <phoneticPr fontId="3"/>
  </si>
  <si>
    <t>滞納整理システム</t>
  </si>
  <si>
    <t>⑧技術的な課題</t>
  </si>
  <si>
    <t>老朽化し速度や安定性などに問題</t>
  </si>
  <si>
    <t>子育て給付課</t>
  </si>
  <si>
    <t>平成24年２月</t>
  </si>
  <si>
    <t>障害福祉システムに含む</t>
  </si>
  <si>
    <r>
      <t xml:space="preserve">★子ども子育て支援システム
</t>
    </r>
    <r>
      <rPr>
        <b/>
        <sz val="11"/>
        <color rgb="FFFF0000"/>
        <rFont val="Meiryo UI"/>
        <family val="3"/>
        <charset val="128"/>
      </rPr>
      <t>（保育システム含む）</t>
    </r>
    <rPh sb="15" eb="17">
      <t>ホイク</t>
    </rPh>
    <rPh sb="21" eb="22">
      <t>フク</t>
    </rPh>
    <phoneticPr fontId="3"/>
  </si>
  <si>
    <t>令和３年11月</t>
    <phoneticPr fontId="3"/>
  </si>
  <si>
    <t>令和８年10月</t>
    <phoneticPr fontId="3"/>
  </si>
  <si>
    <r>
      <t>★障</t>
    </r>
    <r>
      <rPr>
        <b/>
        <sz val="11"/>
        <color rgb="FFFF0000"/>
        <rFont val="Meiryo UI"/>
        <family val="3"/>
        <charset val="128"/>
      </rPr>
      <t>害</t>
    </r>
    <r>
      <rPr>
        <b/>
        <sz val="11"/>
        <color theme="1"/>
        <rFont val="Meiryo UI"/>
        <family val="3"/>
        <charset val="128"/>
      </rPr>
      <t>者福祉システム</t>
    </r>
    <rPh sb="2" eb="3">
      <t>ガイ</t>
    </rPh>
    <phoneticPr fontId="3"/>
  </si>
  <si>
    <t>長寿安心課</t>
  </si>
  <si>
    <t>平成23年５月</t>
  </si>
  <si>
    <t>令和８年11月</t>
    <phoneticPr fontId="3"/>
  </si>
  <si>
    <t>地域包括支援センター広域NWシステム</t>
  </si>
  <si>
    <t>ケースワークの効果的な運用手法の導入検討（ケース記録の音声入力、AI等のテクノロジー活用）</t>
    <rPh sb="7" eb="10">
      <t>コウカテキ</t>
    </rPh>
    <rPh sb="11" eb="13">
      <t>ウンヨウ</t>
    </rPh>
    <rPh sb="13" eb="15">
      <t>シュホウ</t>
    </rPh>
    <rPh sb="16" eb="18">
      <t>ドウニュウ</t>
    </rPh>
    <rPh sb="18" eb="20">
      <t>ケントウ</t>
    </rPh>
    <rPh sb="24" eb="26">
      <t>キロク</t>
    </rPh>
    <rPh sb="27" eb="29">
      <t>オンセイ</t>
    </rPh>
    <rPh sb="29" eb="31">
      <t>ニュウリョク</t>
    </rPh>
    <rPh sb="34" eb="35">
      <t>トウ</t>
    </rPh>
    <rPh sb="42" eb="44">
      <t>カツヨウ</t>
    </rPh>
    <phoneticPr fontId="3"/>
  </si>
  <si>
    <t>システム管理者:デジタル戦略課
システム運用：長寿安心課等</t>
  </si>
  <si>
    <t>福祉事務所</t>
  </si>
  <si>
    <t>FUJITSU自治体ソリューション福祉総合生活保護システム（Web版）</t>
  </si>
  <si>
    <t>標準化への対応
医療扶助オンライン資格確認への対応</t>
    <phoneticPr fontId="3"/>
  </si>
  <si>
    <t>特定健診システムに含む</t>
    <phoneticPr fontId="3"/>
  </si>
  <si>
    <t>学務保健課</t>
  </si>
  <si>
    <t>豊中市学事システム</t>
  </si>
  <si>
    <t>学び育ち支援課</t>
  </si>
  <si>
    <t>さくらケーシーエス</t>
  </si>
  <si>
    <t>⑥LGWAN-ASP</t>
  </si>
  <si>
    <t>SOSSIAN</t>
  </si>
  <si>
    <t>総合窓口課</t>
  </si>
  <si>
    <t>平成16年３月</t>
  </si>
  <si>
    <t>平成21年２月</t>
  </si>
  <si>
    <t>令和10年2月</t>
    <phoneticPr fontId="3"/>
  </si>
  <si>
    <t>平成21年導入の為、回答不可。</t>
  </si>
  <si>
    <t>令和10年２月</t>
    <phoneticPr fontId="3"/>
  </si>
  <si>
    <t>戸籍総合システム</t>
    <rPh sb="2" eb="4">
      <t>ソウゴウ</t>
    </rPh>
    <phoneticPr fontId="3"/>
  </si>
  <si>
    <t>③現行システムの利活用、④次期システムへの更新</t>
  </si>
  <si>
    <t>令和10年12月</t>
  </si>
  <si>
    <t>平成20年12月</t>
    <phoneticPr fontId="3"/>
  </si>
  <si>
    <t>令和５年12月</t>
    <rPh sb="0" eb="2">
      <t>レイワ</t>
    </rPh>
    <phoneticPr fontId="3"/>
  </si>
  <si>
    <t>平成20年導入の為、回答不可。</t>
  </si>
  <si>
    <t>HYOCA-Z WEB</t>
  </si>
  <si>
    <t>平成27年導入の為、回答不可。</t>
  </si>
  <si>
    <t>THINKTAX WEB</t>
  </si>
  <si>
    <t>国保・年金課</t>
  </si>
  <si>
    <t>閲覧履歴が積まれると固まってしまう</t>
    <phoneticPr fontId="3"/>
  </si>
  <si>
    <t>住基システムの異動処理の通知を都度閉じる必要があり、業務に支障が出ている。</t>
  </si>
  <si>
    <t>幼児保育課</t>
  </si>
  <si>
    <t>困ったことをマニュアルより見つけ出すのが困難</t>
  </si>
  <si>
    <t>不具合や問題への報告や対応が遅く、業務に支障が生じる</t>
  </si>
  <si>
    <t>高齢・福祉総務課</t>
  </si>
  <si>
    <t>平成17年３月</t>
  </si>
  <si>
    <t>介護保険</t>
  </si>
  <si>
    <t>UI/UXへの不満
主担当の異動による影響</t>
  </si>
  <si>
    <t>令和元年５月</t>
    <phoneticPr fontId="3"/>
  </si>
  <si>
    <t>令和元年９月</t>
    <rPh sb="2" eb="3">
      <t>モト</t>
    </rPh>
    <phoneticPr fontId="3"/>
  </si>
  <si>
    <t>平成25年導入の為、回答不可。</t>
  </si>
  <si>
    <t>平成26年10月頃</t>
  </si>
  <si>
    <t>平成26年導入の為、回答不可。</t>
  </si>
  <si>
    <t>LOGHEALTH/ADⅡ</t>
  </si>
  <si>
    <t>④標準化対応を見据えた更新が必要となるが未検討のため</t>
  </si>
  <si>
    <t>都市政策課</t>
  </si>
  <si>
    <t>パワーアシスタント公営住宅ver8.0</t>
  </si>
  <si>
    <t>子ども子育て支援システムに含む</t>
    <phoneticPr fontId="3"/>
  </si>
  <si>
    <t>子ども子育て支援システムに含む</t>
  </si>
  <si>
    <t>国制度の終了により、現在使用していない。</t>
  </si>
  <si>
    <t>地域教育課</t>
    <rPh sb="0" eb="4">
      <t>チイキキョウイク</t>
    </rPh>
    <phoneticPr fontId="3"/>
  </si>
  <si>
    <t>保育主管課との共有にて使用しているため、システムの本来のUIでなく独自の運用が強いられる点が多く、システムの理解に時間がかかる。直接出力して活用できる帳票も少ないため、対象者の抽出・CSVの活用について一定のスキルが必要であり、担当者の異動には不安がある。また、本人の同意なしに保育課と共有になってしまうデータもあり（銀行口座情報等）、個人情報に関するトラブルにつながらないよう注意が必要。</t>
  </si>
  <si>
    <t>ＤＸ推進室</t>
  </si>
  <si>
    <t>住民記録システムと同じ</t>
    <phoneticPr fontId="3"/>
  </si>
  <si>
    <t>市民サービス部戸籍・住基担当</t>
  </si>
  <si>
    <t>平成19年１月</t>
  </si>
  <si>
    <t>MICJET　戸籍システム</t>
  </si>
  <si>
    <t>市民サービス部固定資産税担当</t>
  </si>
  <si>
    <t>FLCS</t>
  </si>
  <si>
    <t>左に含む</t>
  </si>
  <si>
    <t>⑥その他：スタンドアローン</t>
    <rPh sb="3" eb="4">
      <t>タ</t>
    </rPh>
    <phoneticPr fontId="3"/>
  </si>
  <si>
    <t>ＰＭ税</t>
  </si>
  <si>
    <t>市民サービス市民税担当</t>
  </si>
  <si>
    <t>令和４年４月27日</t>
    <rPh sb="0" eb="2">
      <t>レイワ</t>
    </rPh>
    <rPh sb="3" eb="4">
      <t>ネン</t>
    </rPh>
    <rPh sb="5" eb="6">
      <t>ガツ</t>
    </rPh>
    <rPh sb="8" eb="9">
      <t>ニチ</t>
    </rPh>
    <phoneticPr fontId="3"/>
  </si>
  <si>
    <t>エルタックスシステム</t>
  </si>
  <si>
    <t>税収納支援システム</t>
  </si>
  <si>
    <t>市民サービス部（徴収・納付担当）</t>
    <rPh sb="0" eb="2">
      <t>シミン</t>
    </rPh>
    <rPh sb="6" eb="7">
      <t>ブ</t>
    </rPh>
    <rPh sb="8" eb="10">
      <t>チョウシュウ</t>
    </rPh>
    <rPh sb="11" eb="13">
      <t>ノウフ</t>
    </rPh>
    <rPh sb="13" eb="15">
      <t>タントウ</t>
    </rPh>
    <phoneticPr fontId="3"/>
  </si>
  <si>
    <t>平成19年</t>
  </si>
  <si>
    <t>令和７年２月28日</t>
    <rPh sb="0" eb="2">
      <t>レイワ</t>
    </rPh>
    <rPh sb="3" eb="4">
      <t>ネン</t>
    </rPh>
    <rPh sb="5" eb="6">
      <t>ガツ</t>
    </rPh>
    <rPh sb="8" eb="9">
      <t>ニチ</t>
    </rPh>
    <phoneticPr fontId="3"/>
  </si>
  <si>
    <t>令和２年３月１日</t>
    <rPh sb="0" eb="2">
      <t>レイワ</t>
    </rPh>
    <rPh sb="3" eb="4">
      <t>ネン</t>
    </rPh>
    <rPh sb="5" eb="6">
      <t>ガツ</t>
    </rPh>
    <rPh sb="7" eb="8">
      <t>ニチ</t>
    </rPh>
    <phoneticPr fontId="3"/>
  </si>
  <si>
    <t>こどもを守る課</t>
  </si>
  <si>
    <t>平成22年</t>
  </si>
  <si>
    <t>平成13年</t>
  </si>
  <si>
    <t>平成16年</t>
  </si>
  <si>
    <t>保育課</t>
    <phoneticPr fontId="3"/>
  </si>
  <si>
    <t>独自事務についてシステム活用が課題</t>
    <rPh sb="0" eb="2">
      <t>ドクジ</t>
    </rPh>
    <rPh sb="2" eb="4">
      <t>ジム</t>
    </rPh>
    <rPh sb="12" eb="14">
      <t>カツヨウ</t>
    </rPh>
    <rPh sb="15" eb="17">
      <t>カダイ</t>
    </rPh>
    <phoneticPr fontId="3"/>
  </si>
  <si>
    <t>平成18年</t>
  </si>
  <si>
    <t>障がい者福祉システム「ふれあい」</t>
  </si>
  <si>
    <t>介護保険システムに含む</t>
    <rPh sb="0" eb="4">
      <t>カイゴホケン</t>
    </rPh>
    <rPh sb="9" eb="10">
      <t>フク</t>
    </rPh>
    <phoneticPr fontId="3"/>
  </si>
  <si>
    <t>高齢者システム</t>
    <rPh sb="0" eb="3">
      <t>コウレイシャ</t>
    </rPh>
    <phoneticPr fontId="3"/>
  </si>
  <si>
    <t>ＭＣＷＥＬ介護保険システム
（電子審査会NEXT）</t>
  </si>
  <si>
    <t>保護課</t>
    <phoneticPr fontId="3"/>
  </si>
  <si>
    <t>平成15年１月</t>
  </si>
  <si>
    <t>都度</t>
  </si>
  <si>
    <t>令和７年３月31日</t>
    <rPh sb="3" eb="4">
      <t>ネン</t>
    </rPh>
    <rPh sb="5" eb="6">
      <t>ガツ</t>
    </rPh>
    <rPh sb="8" eb="9">
      <t>ニチ</t>
    </rPh>
    <phoneticPr fontId="3"/>
  </si>
  <si>
    <t>平成16年４月</t>
  </si>
  <si>
    <t>まちづくり推進課</t>
  </si>
  <si>
    <t>寝屋川市営住宅
管理システム</t>
  </si>
  <si>
    <t>⑥その他：番号系ネットワーク</t>
    <rPh sb="3" eb="4">
      <t>タ</t>
    </rPh>
    <phoneticPr fontId="3"/>
  </si>
  <si>
    <t>上記に含まれる</t>
  </si>
  <si>
    <t>⑥その他：番号系ネットワーク</t>
    <phoneticPr fontId="3"/>
  </si>
  <si>
    <t>社会教育推進課</t>
    <rPh sb="0" eb="7">
      <t>シャカイキョウイクスイシンカ</t>
    </rPh>
    <phoneticPr fontId="3"/>
  </si>
  <si>
    <t>住民人権課</t>
    <rPh sb="0" eb="4">
      <t>ジュウミンジンケン</t>
    </rPh>
    <rPh sb="4" eb="5">
      <t>カ</t>
    </rPh>
    <phoneticPr fontId="3"/>
  </si>
  <si>
    <t>平成26年３月</t>
    <phoneticPr fontId="3"/>
  </si>
  <si>
    <t>令和３年1月</t>
  </si>
  <si>
    <t>令和7年12月</t>
  </si>
  <si>
    <t>自治名人</t>
  </si>
  <si>
    <t>富士フィルムサービス</t>
    <phoneticPr fontId="3"/>
  </si>
  <si>
    <t>平成26年８月</t>
    <phoneticPr fontId="3"/>
  </si>
  <si>
    <t>総務課</t>
    <rPh sb="0" eb="3">
      <t>ソウムカ</t>
    </rPh>
    <phoneticPr fontId="3"/>
  </si>
  <si>
    <t>税務会計課</t>
    <rPh sb="2" eb="4">
      <t>カイケイ</t>
    </rPh>
    <phoneticPr fontId="3"/>
  </si>
  <si>
    <t>ＰＭ_ 税</t>
  </si>
  <si>
    <t>保険課</t>
  </si>
  <si>
    <t>住民記録システムに含む
外3251千円</t>
  </si>
  <si>
    <t>住民記録システムに含む
外1106千円</t>
  </si>
  <si>
    <t>こども課</t>
    <rPh sb="3" eb="4">
      <t>カ</t>
    </rPh>
    <phoneticPr fontId="3"/>
  </si>
  <si>
    <t>福祉課</t>
    <rPh sb="0" eb="3">
      <t>フクシカ</t>
    </rPh>
    <phoneticPr fontId="3"/>
  </si>
  <si>
    <t>⑤共同クラウドサービスし</t>
  </si>
  <si>
    <t>令和元年７月１日</t>
    <rPh sb="2" eb="3">
      <t>モト</t>
    </rPh>
    <phoneticPr fontId="3"/>
  </si>
  <si>
    <t>令和1年7月</t>
  </si>
  <si>
    <t>令和7年3月</t>
  </si>
  <si>
    <t>令和元年11月</t>
  </si>
  <si>
    <t>平成23年10月</t>
  </si>
  <si>
    <t>TASKクラウド地方税電子申告支援サービス</t>
  </si>
  <si>
    <t>エヌ・ティ・ティ・データ関西</t>
    <phoneticPr fontId="3"/>
  </si>
  <si>
    <t>IMPROTAX</t>
  </si>
  <si>
    <t>日本電子計算</t>
    <phoneticPr fontId="3"/>
  </si>
  <si>
    <t>後期高齢者医療システム</t>
  </si>
  <si>
    <t>保健福祉課</t>
  </si>
  <si>
    <t>医療費給付システム</t>
  </si>
  <si>
    <t>両備システムズ</t>
    <rPh sb="0" eb="2">
      <t>リョウビ</t>
    </rPh>
    <phoneticPr fontId="3"/>
  </si>
  <si>
    <t>特定健診に含む</t>
    <phoneticPr fontId="3"/>
  </si>
  <si>
    <t>特定健診に含む</t>
  </si>
  <si>
    <t>ITFOR</t>
  </si>
  <si>
    <t>CARS</t>
  </si>
  <si>
    <t>④導入予定なし</t>
    <phoneticPr fontId="3"/>
  </si>
  <si>
    <t>運用：総合窓口課
契約：デジタル戦略課</t>
  </si>
  <si>
    <t>「住民記録システム」に含む</t>
  </si>
  <si>
    <t>サポートセンターに問い合わせしないと入力できない項目が多い。
民刑システムの一部猶予の入力が上手く反映できない</t>
  </si>
  <si>
    <t>運用：選挙管理事務局
契約：デジタル戦略課</t>
  </si>
  <si>
    <t>運用：課税課
契約：デジタル戦略課</t>
  </si>
  <si>
    <t>平成15年頃</t>
  </si>
  <si>
    <t>電子申告の達人</t>
  </si>
  <si>
    <t>運用：納税課
契約：デジタル戦略課</t>
  </si>
  <si>
    <t>運用：保険課
契約：デジタル戦略課</t>
  </si>
  <si>
    <t>・任意抽出が分かりにくい
・マニュアルが不足していることや、SEの説明不足により、システムに関するノウハウが職員に伝えきれていない。</t>
  </si>
  <si>
    <t>「健康管理システム」に含む</t>
    <rPh sb="1" eb="5">
      <t>ケンコウカンリ</t>
    </rPh>
    <rPh sb="11" eb="12">
      <t>フク</t>
    </rPh>
    <phoneticPr fontId="3"/>
  </si>
  <si>
    <t>運用：障がい福祉課・子育て支援政策課
契約：地域福祉課</t>
  </si>
  <si>
    <t>「児童手当システム」に含む</t>
  </si>
  <si>
    <t xml:space="preserve">MICJET MISALIO </t>
  </si>
  <si>
    <t>運用：保険収納課
契約：デジタル戦略課</t>
  </si>
  <si>
    <t>運用：子育て支援政策課
契約：地域福祉課</t>
  </si>
  <si>
    <t>「ハードウェア等賃借経費」に含む</t>
  </si>
  <si>
    <t>運用：こども施設課
契約：地域福祉課</t>
  </si>
  <si>
    <t>システム標準化対象外範囲についての対応</t>
  </si>
  <si>
    <t>高齢介護課</t>
    <rPh sb="0" eb="5">
      <t>コウレイカイゴカ</t>
    </rPh>
    <phoneticPr fontId="3"/>
  </si>
  <si>
    <t>令和８年12月</t>
  </si>
  <si>
    <t>MCWEL　介護保険V2</t>
  </si>
  <si>
    <t>運用：生活福祉課
契約：地域福祉課</t>
  </si>
  <si>
    <t>北日本コンピューターサービス</t>
    <rPh sb="0" eb="3">
      <t>キタニホン</t>
    </rPh>
    <phoneticPr fontId="3"/>
  </si>
  <si>
    <t>運用：住宅まちづくり課
契約：デジタル戦略課</t>
  </si>
  <si>
    <t>運用：学校教育課
契約：教育総務課</t>
  </si>
  <si>
    <t>教育業務システム</t>
  </si>
  <si>
    <t>運用：子育て支援政策課
契約：教育総務課</t>
  </si>
  <si>
    <t>「就学援助システム」に含む</t>
  </si>
  <si>
    <t>・オンライン申請と連携ができていないため、職員の手作業が発生している
・システム上に仮想環境がなく、全て本処理となり、誤処理のリカバリー作業が膨大となっている</t>
    <phoneticPr fontId="3"/>
  </si>
  <si>
    <t>市民部　市民課　</t>
  </si>
  <si>
    <t>共通基盤・統合
基盤に含む</t>
  </si>
  <si>
    <t>MICJET住民記録</t>
  </si>
  <si>
    <t>市民部　市民課</t>
  </si>
  <si>
    <t>住民記録システムと同契約</t>
  </si>
  <si>
    <t>税務部　市民税課</t>
    <rPh sb="4" eb="7">
      <t>シミンゼイ</t>
    </rPh>
    <phoneticPr fontId="3"/>
  </si>
  <si>
    <t>平成29年７月</t>
  </si>
  <si>
    <t>平成28年11月</t>
  </si>
  <si>
    <t>選挙人名簿管理システム</t>
  </si>
  <si>
    <t>税務部　市民税課</t>
  </si>
  <si>
    <t>住民税システムと同契約</t>
  </si>
  <si>
    <t>税務部　資産税課</t>
  </si>
  <si>
    <t>NTT・TCリース</t>
  </si>
  <si>
    <t>令和5年10月</t>
    <rPh sb="0" eb="1">
      <t>レイ</t>
    </rPh>
    <rPh sb="1" eb="2">
      <t>ワ</t>
    </rPh>
    <phoneticPr fontId="3"/>
  </si>
  <si>
    <t>令和10年９月</t>
  </si>
  <si>
    <t>賃借料に含む</t>
    <rPh sb="0" eb="3">
      <t>チンシャクリョウ</t>
    </rPh>
    <rPh sb="4" eb="5">
      <t>フク</t>
    </rPh>
    <phoneticPr fontId="3"/>
  </si>
  <si>
    <t>家屋評価支援システムHOUSAS</t>
  </si>
  <si>
    <t>令和５年９月</t>
  </si>
  <si>
    <t>令和８年８月</t>
  </si>
  <si>
    <t>③その他：サービス利用</t>
    <rPh sb="3" eb="4">
      <t>タ</t>
    </rPh>
    <phoneticPr fontId="3"/>
  </si>
  <si>
    <t>税務システムに含む</t>
  </si>
  <si>
    <t>健康医療部　国民健康保険課</t>
  </si>
  <si>
    <t>ADWORLD国民健康保険資格、料、給付</t>
  </si>
  <si>
    <t>令和元年１月</t>
  </si>
  <si>
    <t>ADWORLD後期高齢者医療事務支援</t>
    <rPh sb="7" eb="9">
      <t>コウキ</t>
    </rPh>
    <rPh sb="9" eb="12">
      <t>コウレイシャ</t>
    </rPh>
    <rPh sb="12" eb="14">
      <t>イリョウ</t>
    </rPh>
    <rPh sb="14" eb="18">
      <t>ジムシエン</t>
    </rPh>
    <phoneticPr fontId="3"/>
  </si>
  <si>
    <t>健康医療部　成人保健課</t>
    <phoneticPr fontId="3"/>
  </si>
  <si>
    <t>母子健診システムと同一</t>
  </si>
  <si>
    <t>福祉部　障がい福祉室</t>
  </si>
  <si>
    <t>京信システム</t>
  </si>
  <si>
    <t>重度障がい者医療システム</t>
  </si>
  <si>
    <t>国民健康保険システムと同契約</t>
  </si>
  <si>
    <t>THINKTAX　WEB</t>
  </si>
  <si>
    <t>市民部　市民課（国民年金担当）</t>
    <phoneticPr fontId="3"/>
  </si>
  <si>
    <t>（保守業務を単年度随契）</t>
    <phoneticPr fontId="3"/>
  </si>
  <si>
    <t>児童部　子育て給付課</t>
  </si>
  <si>
    <t>平成28年２月</t>
  </si>
  <si>
    <t>（保守業務を単年度随契）</t>
  </si>
  <si>
    <t>児童手当システムと同契約</t>
  </si>
  <si>
    <t>障がい者福祉システムと同契約</t>
  </si>
  <si>
    <t>児童部　保育幼稚園室</t>
  </si>
  <si>
    <t>③大</t>
    <rPh sb="1" eb="2">
      <t>ダイ</t>
    </rPh>
    <phoneticPr fontId="3"/>
  </si>
  <si>
    <t>福祉部　高齢福祉室</t>
  </si>
  <si>
    <t>令和12年３月</t>
  </si>
  <si>
    <t>福祉部　生活福祉室</t>
    <phoneticPr fontId="3"/>
  </si>
  <si>
    <t>ペーパレス化</t>
  </si>
  <si>
    <t>健康医療部　成人保健課</t>
  </si>
  <si>
    <t>都市計画部　住宅政策室</t>
  </si>
  <si>
    <t>Power Assistant公営住宅システム</t>
  </si>
  <si>
    <t>学校教育部　学務課</t>
  </si>
  <si>
    <t>日本ビジネスデータープロセシングセンター</t>
  </si>
  <si>
    <t>学齢簿管理・就学援助システム</t>
  </si>
  <si>
    <t>地域教育部　放課後子ども育成室</t>
  </si>
  <si>
    <t>青梅商工会議所</t>
  </si>
  <si>
    <t>学童クラブ育成料徴収システム</t>
  </si>
  <si>
    <t>①大</t>
    <rPh sb="1" eb="2">
      <t>オオ</t>
    </rPh>
    <phoneticPr fontId="3"/>
  </si>
  <si>
    <t>秘書企画課</t>
    <rPh sb="0" eb="5">
      <t>ヒショキカクカ</t>
    </rPh>
    <phoneticPr fontId="3"/>
  </si>
  <si>
    <t>秘書企画課</t>
    <phoneticPr fontId="3"/>
  </si>
  <si>
    <t>住基システムと同じ</t>
  </si>
  <si>
    <t>平成23年10月</t>
    <phoneticPr fontId="3"/>
  </si>
  <si>
    <t>秘書企画課</t>
  </si>
  <si>
    <t>法人住民税システムと同じ</t>
  </si>
  <si>
    <t>住記システム欄金額に含む</t>
  </si>
  <si>
    <t>文書の保存期間満了のため、不明</t>
  </si>
  <si>
    <t>保守委託経費欄金額に含む</t>
  </si>
  <si>
    <t>国保年金課</t>
  </si>
  <si>
    <t>地域共生推進課</t>
  </si>
  <si>
    <t>令和７年３月３１日</t>
    <rPh sb="0" eb="2">
      <t>レイワ</t>
    </rPh>
    <rPh sb="3" eb="4">
      <t>ネン</t>
    </rPh>
    <rPh sb="5" eb="6">
      <t>ガツ</t>
    </rPh>
    <rPh sb="8" eb="9">
      <t>ニチ</t>
    </rPh>
    <phoneticPr fontId="3"/>
  </si>
  <si>
    <t>平成29年４月</t>
  </si>
  <si>
    <t>令和９年７月</t>
  </si>
  <si>
    <t>ｼｽﾃﾑ機器代金に含む</t>
  </si>
  <si>
    <t>富士通　ＭＣＷＥＬ</t>
  </si>
  <si>
    <t>こども家庭課</t>
    <rPh sb="3" eb="6">
      <t>カテイカ</t>
    </rPh>
    <phoneticPr fontId="3"/>
  </si>
  <si>
    <t>NECキャピタルソリューション</t>
  </si>
  <si>
    <t>平成元年10月１日</t>
    <rPh sb="0" eb="2">
      <t>ヘイセイ</t>
    </rPh>
    <rPh sb="2" eb="4">
      <t>ガンネン</t>
    </rPh>
    <rPh sb="3" eb="4">
      <t>ネン</t>
    </rPh>
    <rPh sb="6" eb="7">
      <t>ガツ</t>
    </rPh>
    <rPh sb="8" eb="9">
      <t>ニチ</t>
    </rPh>
    <phoneticPr fontId="3"/>
  </si>
  <si>
    <t>令和６年９月30日</t>
    <rPh sb="0" eb="2">
      <t>レイワ</t>
    </rPh>
    <rPh sb="3" eb="4">
      <t>ネン</t>
    </rPh>
    <rPh sb="5" eb="6">
      <t>ガツ</t>
    </rPh>
    <rPh sb="8" eb="9">
      <t>ニチ</t>
    </rPh>
    <phoneticPr fontId="3"/>
  </si>
  <si>
    <t>当時の資料がなく不明</t>
  </si>
  <si>
    <t>令和元年10月1日</t>
  </si>
  <si>
    <t>平成25年４月</t>
  </si>
  <si>
    <t>書かない窓口の導入・連携</t>
    <rPh sb="0" eb="1">
      <t>カ</t>
    </rPh>
    <rPh sb="4" eb="6">
      <t>マドグチ</t>
    </rPh>
    <rPh sb="7" eb="9">
      <t>ドウニュウ</t>
    </rPh>
    <rPh sb="10" eb="12">
      <t>レンケイ</t>
    </rPh>
    <phoneticPr fontId="3"/>
  </si>
  <si>
    <t>令和５年３月</t>
    <rPh sb="0" eb="2">
      <t>レイワ</t>
    </rPh>
    <rPh sb="3" eb="4">
      <t>ネン</t>
    </rPh>
    <rPh sb="5" eb="6">
      <t>ガツ</t>
    </rPh>
    <phoneticPr fontId="3"/>
  </si>
  <si>
    <t>戸籍総合システム・ブックレス　クラウドサービス</t>
    <phoneticPr fontId="3"/>
  </si>
  <si>
    <t>令和11年3月31日</t>
    <rPh sb="0" eb="2">
      <t>レイワ</t>
    </rPh>
    <rPh sb="4" eb="5">
      <t>ネン</t>
    </rPh>
    <rPh sb="6" eb="7">
      <t>ガツ</t>
    </rPh>
    <rPh sb="9" eb="10">
      <t>ニチ</t>
    </rPh>
    <phoneticPr fontId="3"/>
  </si>
  <si>
    <t>11,807※家屋評価システムを含めた地図情報システムの導入費用</t>
  </si>
  <si>
    <t>※保守委託経費は地図情報処理委託料に含まれている</t>
  </si>
  <si>
    <t>Hyoca-Z</t>
    <phoneticPr fontId="3"/>
  </si>
  <si>
    <t>徴収対策課</t>
  </si>
  <si>
    <t>複数課で運用</t>
  </si>
  <si>
    <t>④やや不満</t>
    <rPh sb="3" eb="5">
      <t>フマン</t>
    </rPh>
    <phoneticPr fontId="3"/>
  </si>
  <si>
    <t>こども支援課</t>
    <phoneticPr fontId="3"/>
  </si>
  <si>
    <t>平成2５月4日</t>
  </si>
  <si>
    <t>SWAN</t>
  </si>
  <si>
    <t>高齢福祉課</t>
    <rPh sb="0" eb="5">
      <t>コウレイフクシカ</t>
    </rPh>
    <phoneticPr fontId="3"/>
  </si>
  <si>
    <t>扶桑電通・富士通</t>
    <rPh sb="0" eb="4">
      <t>フソウデンツウ</t>
    </rPh>
    <rPh sb="5" eb="8">
      <t>フジツウ</t>
    </rPh>
    <phoneticPr fontId="3"/>
  </si>
  <si>
    <t>富士通</t>
    <rPh sb="0" eb="3">
      <t>フジツウ</t>
    </rPh>
    <phoneticPr fontId="3"/>
  </si>
  <si>
    <t>②中</t>
    <rPh sb="1" eb="2">
      <t>チュウ</t>
    </rPh>
    <phoneticPr fontId="3"/>
  </si>
  <si>
    <t>平成27年12月</t>
  </si>
  <si>
    <t>抽出がやりにくい</t>
  </si>
  <si>
    <t>スポーツ・青少年課</t>
    <rPh sb="5" eb="9">
      <t>セイショウネンカ</t>
    </rPh>
    <phoneticPr fontId="3"/>
  </si>
  <si>
    <t>③現行システムの利活用</t>
    <rPh sb="1" eb="3">
      <t>ゲンコウ</t>
    </rPh>
    <rPh sb="8" eb="11">
      <t>リカツヨウ</t>
    </rPh>
    <phoneticPr fontId="3"/>
  </si>
  <si>
    <t>抽出の融通が効かない</t>
    <rPh sb="0" eb="2">
      <t>チュウシュツ</t>
    </rPh>
    <rPh sb="3" eb="5">
      <t>ユウヅウ</t>
    </rPh>
    <rPh sb="6" eb="7">
      <t>キ</t>
    </rPh>
    <phoneticPr fontId="3"/>
  </si>
  <si>
    <t>クラウドサービス使用（年間）:5,993千円
クラウド接続回線サービス利用（年間）：264千円</t>
    <rPh sb="8" eb="10">
      <t>シヨウ</t>
    </rPh>
    <phoneticPr fontId="3"/>
  </si>
  <si>
    <t>バックアップサーバ（エッジサーバ）の自庁設置、連携テストの予算確保</t>
    <rPh sb="23" eb="25">
      <t>レンケイ</t>
    </rPh>
    <rPh sb="29" eb="31">
      <t>ヨサン</t>
    </rPh>
    <rPh sb="31" eb="33">
      <t>カクホ</t>
    </rPh>
    <phoneticPr fontId="3"/>
  </si>
  <si>
    <t>日本電子計算、ムサシ</t>
    <phoneticPr fontId="3"/>
  </si>
  <si>
    <t>北日本コンピューターサービス</t>
    <phoneticPr fontId="3"/>
  </si>
  <si>
    <t>令和９年12月</t>
    <phoneticPr fontId="3"/>
  </si>
  <si>
    <t>令和３年７月</t>
    <phoneticPr fontId="3"/>
  </si>
  <si>
    <t>令和６年１月</t>
  </si>
  <si>
    <t>京都電子計算</t>
    <rPh sb="0" eb="2">
      <t>キョウト</t>
    </rPh>
    <rPh sb="2" eb="4">
      <t>デンシ</t>
    </rPh>
    <rPh sb="4" eb="6">
      <t>ケイサン</t>
    </rPh>
    <phoneticPr fontId="3"/>
  </si>
  <si>
    <t>四国情報管理センター</t>
    <rPh sb="0" eb="2">
      <t>シコク</t>
    </rPh>
    <rPh sb="2" eb="4">
      <t>ジョウホウ</t>
    </rPh>
    <rPh sb="4" eb="6">
      <t>カンリ</t>
    </rPh>
    <phoneticPr fontId="3"/>
  </si>
  <si>
    <t>住民情報システムに含む</t>
    <rPh sb="0" eb="2">
      <t>ジュウミン</t>
    </rPh>
    <rPh sb="2" eb="4">
      <t>ジョウホウ</t>
    </rPh>
    <rPh sb="9" eb="10">
      <t>フク</t>
    </rPh>
    <phoneticPr fontId="3"/>
  </si>
  <si>
    <t>①独自開発</t>
    <rPh sb="1" eb="5">
      <t>ドクジカイハツ</t>
    </rPh>
    <phoneticPr fontId="3"/>
  </si>
  <si>
    <t>カスタマイズ割合
①大
②中
③小
④0</t>
    <rPh sb="6" eb="8">
      <t>ワリアイ</t>
    </rPh>
    <phoneticPr fontId="3"/>
  </si>
  <si>
    <t xml:space="preserve">当該システムに関して現在抱えている主な課題
※最大２つまで選択、課題0の場合は空欄
①導入・更新に必要な予算の確保
②法改正等のシステム改修予算の確保
③現行システムの利活用、④次期システムへの更新、⑤事業者との交渉力
⑥職員のITやシステムに関するノウハウ・スキルの不足
⑦職員の事務や制度に関する知識・スキルの不足
⑧システム間連携やデータ移行など技術的な課題
⑨他所属との庁内調整、⑩その他
</t>
    <rPh sb="0" eb="2">
      <t>トウガイ</t>
    </rPh>
    <rPh sb="7" eb="8">
      <t>カン</t>
    </rPh>
    <rPh sb="29" eb="31">
      <t>センタク</t>
    </rPh>
    <rPh sb="70" eb="72">
      <t>ヨサン</t>
    </rPh>
    <rPh sb="101" eb="104">
      <t>ジギョウシャ</t>
    </rPh>
    <rPh sb="106" eb="109">
      <t>コウショウリョク</t>
    </rPh>
    <phoneticPr fontId="3"/>
  </si>
  <si>
    <t>④0</t>
  </si>
  <si>
    <t>令和５年10月</t>
    <rPh sb="0" eb="1">
      <t>レイ</t>
    </rPh>
    <rPh sb="1" eb="2">
      <t>ワ</t>
    </rPh>
    <phoneticPr fontId="3"/>
  </si>
  <si>
    <t>令和６年６月</t>
    <rPh sb="0" eb="2">
      <t>レイワ</t>
    </rPh>
    <rPh sb="3" eb="4">
      <t>ネン</t>
    </rPh>
    <rPh sb="5" eb="6">
      <t>ガツ</t>
    </rPh>
    <phoneticPr fontId="3"/>
  </si>
  <si>
    <t>令和５年６月22日</t>
    <rPh sb="0" eb="2">
      <t>レイワ</t>
    </rPh>
    <rPh sb="3" eb="4">
      <t>ネン</t>
    </rPh>
    <rPh sb="5" eb="6">
      <t>ガツ</t>
    </rPh>
    <rPh sb="8" eb="9">
      <t>ニチ</t>
    </rPh>
    <phoneticPr fontId="3"/>
  </si>
  <si>
    <t>令和８年９月</t>
    <phoneticPr fontId="3"/>
  </si>
  <si>
    <t>アイシーエス</t>
    <phoneticPr fontId="3"/>
  </si>
  <si>
    <t>不可分</t>
    <phoneticPr fontId="3"/>
  </si>
  <si>
    <t>令和10年８月31日</t>
    <rPh sb="0" eb="2">
      <t>レイワ</t>
    </rPh>
    <rPh sb="4" eb="5">
      <t>ネン</t>
    </rPh>
    <rPh sb="6" eb="7">
      <t>ガツ</t>
    </rPh>
    <rPh sb="9" eb="10">
      <t>ニチ</t>
    </rPh>
    <phoneticPr fontId="3"/>
  </si>
  <si>
    <t>令和５年９月１日</t>
    <rPh sb="0" eb="2">
      <t>レイワ</t>
    </rPh>
    <rPh sb="3" eb="4">
      <t>ネン</t>
    </rPh>
    <rPh sb="5" eb="6">
      <t>ガツ</t>
    </rPh>
    <rPh sb="7" eb="8">
      <t>ニチ</t>
    </rPh>
    <phoneticPr fontId="3"/>
  </si>
  <si>
    <t>Web就学援助システム</t>
    <phoneticPr fontId="3"/>
  </si>
  <si>
    <t>佐賀電算センター</t>
    <phoneticPr fontId="3"/>
  </si>
  <si>
    <t>o</t>
    <phoneticPr fontId="3"/>
  </si>
  <si>
    <t>プロデュスメディアNEO</t>
    <phoneticPr fontId="3"/>
  </si>
  <si>
    <t>東急コミュニティー</t>
    <phoneticPr fontId="3"/>
  </si>
  <si>
    <t>運用：窓口課
調達：デジタル推進課</t>
  </si>
  <si>
    <t>総合行政システム</t>
  </si>
  <si>
    <t>運用：行政委員会総合事務局
調達：デジタル推進課</t>
  </si>
  <si>
    <t>運用：課税課
調達：デジタル推進課</t>
  </si>
  <si>
    <t>運用：課税課
調達：課税課(機器：デジタル推進課)</t>
  </si>
  <si>
    <t>デジタル推進課導入の縮退サーバーを利用</t>
  </si>
  <si>
    <t>保守委託経費に含む</t>
    <phoneticPr fontId="3"/>
  </si>
  <si>
    <t>令和元年</t>
  </si>
  <si>
    <t>令和６年</t>
  </si>
  <si>
    <t>令和元年度</t>
  </si>
  <si>
    <t>令和６年度</t>
  </si>
  <si>
    <t>運用：納税課
調達：デジタル推進課</t>
  </si>
  <si>
    <t>市町村事務処理標準システム</t>
  </si>
  <si>
    <t>運用：医療支援課
調達：デジタル推進課</t>
    <rPh sb="3" eb="8">
      <t>イリョウシエンカ</t>
    </rPh>
    <phoneticPr fontId="3"/>
  </si>
  <si>
    <t>令和５年10月</t>
    <phoneticPr fontId="3"/>
  </si>
  <si>
    <t>集団健診の予約管理、案内通知等に限った業務を行っている</t>
  </si>
  <si>
    <t>運用：医療支援課
調達：デジタル推進課</t>
  </si>
  <si>
    <t>ADWORLD国民健康保険システム</t>
  </si>
  <si>
    <t>運用：保険年金課
調達：デジタル推進課</t>
  </si>
  <si>
    <t>運用：子育て支援課
調達：デジタル推進課</t>
  </si>
  <si>
    <t>運用：子ども施設課
調達：デジタル推進課</t>
    <rPh sb="3" eb="4">
      <t>コ</t>
    </rPh>
    <rPh sb="6" eb="9">
      <t>シセツカ</t>
    </rPh>
    <phoneticPr fontId="3"/>
  </si>
  <si>
    <t>運用：障害福祉課
調達：デジタル推進課</t>
  </si>
  <si>
    <t>MCWEL介護保険</t>
  </si>
  <si>
    <t>運用：福祉総務課
調達：デジタル推進課</t>
  </si>
  <si>
    <t>建築住宅課</t>
    <phoneticPr fontId="3"/>
  </si>
  <si>
    <t>令和６年1１月</t>
    <phoneticPr fontId="3"/>
  </si>
  <si>
    <t>運用：教職員課
調達：デジタル推進課</t>
  </si>
  <si>
    <t>③今年度導入予定</t>
  </si>
  <si>
    <t>運用：子ども施設課
調達：デジタル推進課</t>
  </si>
  <si>
    <t>税務室（市民税担当・納税担当）</t>
    <rPh sb="10" eb="12">
      <t>ノウゼイ</t>
    </rPh>
    <rPh sb="12" eb="14">
      <t>タントウ</t>
    </rPh>
    <phoneticPr fontId="3"/>
  </si>
  <si>
    <t>システムズ</t>
    <phoneticPr fontId="3"/>
  </si>
  <si>
    <t>ITFOR</t>
    <phoneticPr fontId="3"/>
  </si>
  <si>
    <r>
      <t>当該システムに関して現在抱えている主な課題</t>
    </r>
    <r>
      <rPr>
        <sz val="11"/>
        <color theme="1"/>
        <rFont val="Meiryo UI"/>
        <family val="3"/>
        <charset val="128"/>
      </rPr>
      <t xml:space="preserve">
</t>
    </r>
    <r>
      <rPr>
        <sz val="11"/>
        <color rgb="FFFF0000"/>
        <rFont val="Meiryo UI"/>
        <family val="3"/>
        <charset val="128"/>
      </rPr>
      <t>※最大２つまで選択、課題なしの場合は空欄</t>
    </r>
    <r>
      <rPr>
        <sz val="11"/>
        <color theme="1"/>
        <rFont val="Meiryo UI"/>
        <family val="3"/>
        <charset val="128"/>
      </rPr>
      <t xml:space="preserve">
①導入・更新に必要な予算の確保
②法改正等のシステム改修予算の確保
③現行システムの利活用、④次期システムへの更新、⑤事業者との交渉力
⑥職員のITやシステムに関するノウハウ・スキルの不足
⑦職員の事務や制度に関する知識・スキルの不足
⑧システム間連携やデータ移行など技術的な課題
⑨他所属との庁内調整、⑩その他
</t>
    </r>
    <rPh sb="0" eb="2">
      <t>トウガイ</t>
    </rPh>
    <rPh sb="7" eb="8">
      <t>カン</t>
    </rPh>
    <rPh sb="29" eb="31">
      <t>センタク</t>
    </rPh>
    <rPh sb="71" eb="73">
      <t>ヨサン</t>
    </rPh>
    <rPh sb="102" eb="105">
      <t>ジギョウシャ</t>
    </rPh>
    <rPh sb="107" eb="110">
      <t>コウショウリョク</t>
    </rPh>
    <phoneticPr fontId="31"/>
  </si>
  <si>
    <t>システム利用室：戸籍住民異動室
導入・保守：システム管理室</t>
  </si>
  <si>
    <t>システム利用室：窓口課
導入・保守：システム管理室</t>
  </si>
  <si>
    <t>住民記録等と
　　一括調達</t>
  </si>
  <si>
    <t>住民記録等と一括調達</t>
  </si>
  <si>
    <t>住民記録等と一括契約</t>
  </si>
  <si>
    <t>令和13年３月</t>
  </si>
  <si>
    <t>戸籍業務システム</t>
  </si>
  <si>
    <t>システム利用室：関係課室
導入・保守：システム管理室</t>
  </si>
  <si>
    <t>住民記録等と
一括調達</t>
  </si>
  <si>
    <t>システム利用室：選挙管理委員会事務局
導入・保守：システム管理室</t>
  </si>
  <si>
    <t>システム利用室：市民税室
導入・保守：システム管理室</t>
  </si>
  <si>
    <t>システム利用室：税務室
導入・保守：システム管理室</t>
  </si>
  <si>
    <t>システム利用室：固定資産税室
導入・保守：システム管理室</t>
  </si>
  <si>
    <t>令和10年８月</t>
  </si>
  <si>
    <t>Hyoca-Z WEB</t>
  </si>
  <si>
    <t>市民税室</t>
  </si>
  <si>
    <t>令和６年３月31日
(年度毎の随意契約)</t>
  </si>
  <si>
    <t>地方税電子申告審査システム及び国税連携対応システム</t>
  </si>
  <si>
    <t>システム利用室：債権管理機構、税務室
導入・保守：システム管理室</t>
  </si>
  <si>
    <t>システム利用室：国民健康保険室
導入・保守：システム管理室</t>
  </si>
  <si>
    <t>システム利用室：介護・医療・年金室
導入・保守：システム管理室</t>
  </si>
  <si>
    <t>日立製作所</t>
    <rPh sb="0" eb="5">
      <t>ヒタチセイ</t>
    </rPh>
    <phoneticPr fontId="31"/>
  </si>
  <si>
    <t>ADWORLD後期高齢者医療</t>
  </si>
  <si>
    <t>システム利用室：地域保健室
導入・保守：システム管理室</t>
  </si>
  <si>
    <t>医療助成事務支援システム</t>
  </si>
  <si>
    <t>システム利用室：債権管理機構、
国民健康保険室
導入・保守：システム管理室</t>
  </si>
  <si>
    <t>システム利用室：子育て支援室
導入・保守：システム管理室</t>
  </si>
  <si>
    <t>システム利用室：保育幼稚園利用室
導入・保守：システム管理室</t>
  </si>
  <si>
    <t>システム利用室：障害福祉室
導入・保守：システム管理室</t>
  </si>
  <si>
    <t>システム利用室：高齢福祉室
導入・保守：システム管理室</t>
  </si>
  <si>
    <t>高齢くん</t>
  </si>
  <si>
    <t>日立製作所</t>
    <rPh sb="0" eb="5">
      <t>ヒタチセイサクショ</t>
    </rPh>
    <phoneticPr fontId="31"/>
  </si>
  <si>
    <t>システム利用室：生活援護室
導入・保守：システム管理室</t>
  </si>
  <si>
    <t>システム利用室：子どもすこやか室
導入・保守：システム管理室</t>
  </si>
  <si>
    <t>営繕室</t>
  </si>
  <si>
    <t>指定管理者で導入</t>
  </si>
  <si>
    <t>システム利用室：学校生活支援室
導入・保守：システム管理室</t>
  </si>
  <si>
    <t>システム利用室：放課後子ども支援室
導入・保守：システム管理室</t>
  </si>
  <si>
    <t>子ども子育て
支援システム
と同一システム</t>
  </si>
  <si>
    <t>子ども子育て支援システムと同一システム</t>
  </si>
  <si>
    <t>THINK</t>
  </si>
  <si>
    <t>THINK</t>
    <phoneticPr fontId="31"/>
  </si>
  <si>
    <t>アトラス情報サービス</t>
    <rPh sb="4" eb="6">
      <t>ジョウホウ</t>
    </rPh>
    <phoneticPr fontId="31"/>
  </si>
  <si>
    <t>THINK</t>
    <phoneticPr fontId="3"/>
  </si>
  <si>
    <t>IJC</t>
    <phoneticPr fontId="3"/>
  </si>
  <si>
    <t>アトラス情報サービス</t>
    <phoneticPr fontId="3"/>
  </si>
  <si>
    <t>ICS</t>
    <phoneticPr fontId="3"/>
  </si>
  <si>
    <t>運用：次世代育成課
仕様書作成支援：デジタル推進課</t>
    <rPh sb="3" eb="6">
      <t>ジセダイ</t>
    </rPh>
    <rPh sb="6" eb="8">
      <t>イクセイ</t>
    </rPh>
    <rPh sb="8" eb="9">
      <t>カ</t>
    </rPh>
    <phoneticPr fontId="3"/>
  </si>
  <si>
    <t>資産活用課
※指定管理者で導入</t>
    <rPh sb="0" eb="2">
      <t>シサン</t>
    </rPh>
    <rPh sb="2" eb="4">
      <t>カツヨウ</t>
    </rPh>
    <rPh sb="4" eb="5">
      <t>カ</t>
    </rPh>
    <rPh sb="7" eb="12">
      <t>シテイカンリシャ</t>
    </rPh>
    <rPh sb="13" eb="15">
      <t>ドウニュウ</t>
    </rPh>
    <phoneticPr fontId="3"/>
  </si>
  <si>
    <t>ＰCのリースが切れる・システムについては統合型GISに搭載される</t>
    <rPh sb="7" eb="8">
      <t>キ</t>
    </rPh>
    <rPh sb="20" eb="23">
      <t>トウゴウガタ</t>
    </rPh>
    <rPh sb="27" eb="29">
      <t>トウサイ</t>
    </rPh>
    <phoneticPr fontId="31"/>
  </si>
  <si>
    <t>ブレインサービス</t>
    <phoneticPr fontId="3"/>
  </si>
  <si>
    <t>利用：市民課
運用：ＤＸ戦略室</t>
    <phoneticPr fontId="3"/>
  </si>
  <si>
    <t>健康推進課
支援：デジタル推進課</t>
    <rPh sb="0" eb="2">
      <t>ケンコウ</t>
    </rPh>
    <rPh sb="2" eb="4">
      <t>スイシン</t>
    </rPh>
    <phoneticPr fontId="3"/>
  </si>
  <si>
    <t>保険年金課
仕様書作成支援：デジタル推進室</t>
    <phoneticPr fontId="3"/>
  </si>
  <si>
    <t>運用：市民窓口グループ
調達：企画・情報政策グループ</t>
    <phoneticPr fontId="3"/>
  </si>
  <si>
    <t>運用：総合行政委員会
調達：企画・情報政策グループ</t>
    <rPh sb="14" eb="16">
      <t>キカク</t>
    </rPh>
    <rPh sb="17" eb="21">
      <t>ジョウホウセイサク</t>
    </rPh>
    <phoneticPr fontId="3"/>
  </si>
  <si>
    <t>運用：税務グループ
調達：企画・情報政策グループ</t>
    <rPh sb="13" eb="15">
      <t>キカク</t>
    </rPh>
    <rPh sb="16" eb="20">
      <t>ジョウホウセイサク</t>
    </rPh>
    <phoneticPr fontId="3"/>
  </si>
  <si>
    <t>運用：保険年金グループ
調達：企画・情報政策グループ</t>
    <rPh sb="15" eb="17">
      <t>キカク</t>
    </rPh>
    <rPh sb="18" eb="22">
      <t>ジョウホウセイサク</t>
    </rPh>
    <phoneticPr fontId="3"/>
  </si>
  <si>
    <t>運用：保険年金グループ
調達：企画・情報政策グループ</t>
    <phoneticPr fontId="3"/>
  </si>
  <si>
    <t>運用：健康推進グループ
調達：企画・情報政策グループ</t>
    <rPh sb="15" eb="17">
      <t>キカク</t>
    </rPh>
    <rPh sb="18" eb="20">
      <t>ジョウホウ</t>
    </rPh>
    <rPh sb="20" eb="22">
      <t>セイサク</t>
    </rPh>
    <phoneticPr fontId="3"/>
  </si>
  <si>
    <t>運用：こども家庭支援グループ
調達：企画・情報政策グループ</t>
    <rPh sb="6" eb="8">
      <t>カテイ</t>
    </rPh>
    <rPh sb="18" eb="20">
      <t>キカク</t>
    </rPh>
    <rPh sb="21" eb="23">
      <t>ジョウホウ</t>
    </rPh>
    <rPh sb="23" eb="25">
      <t>セイサク</t>
    </rPh>
    <phoneticPr fontId="3"/>
  </si>
  <si>
    <t>運用：こども家庭支援グループ
調達：企画・情報政策グループ</t>
    <phoneticPr fontId="3"/>
  </si>
  <si>
    <t>運用：こども育成グループ
調達：企画・情報政策グループ</t>
    <rPh sb="6" eb="8">
      <t>イクセイ</t>
    </rPh>
    <rPh sb="16" eb="18">
      <t>キカク</t>
    </rPh>
    <rPh sb="19" eb="21">
      <t>ジョウホウ</t>
    </rPh>
    <rPh sb="21" eb="23">
      <t>セイサク</t>
    </rPh>
    <phoneticPr fontId="3"/>
  </si>
  <si>
    <t>運用：福祉政策グループ
調達：企画・情報政策グループ</t>
    <rPh sb="5" eb="7">
      <t>セイサク</t>
    </rPh>
    <rPh sb="15" eb="17">
      <t>キカク</t>
    </rPh>
    <rPh sb="18" eb="22">
      <t>ジョウホウセイサク</t>
    </rPh>
    <phoneticPr fontId="3"/>
  </si>
  <si>
    <t>運用：高齢者福祉グループ
調達：企画・情報政策グループ</t>
    <rPh sb="3" eb="6">
      <t>コウレイシャ</t>
    </rPh>
    <rPh sb="6" eb="8">
      <t>フクシ</t>
    </rPh>
    <rPh sb="16" eb="18">
      <t>キカク</t>
    </rPh>
    <rPh sb="19" eb="21">
      <t>ジョウホウ</t>
    </rPh>
    <rPh sb="21" eb="23">
      <t>セイサク</t>
    </rPh>
    <phoneticPr fontId="3"/>
  </si>
  <si>
    <t>運用：教育指導グループ
調達：企画・情報政策グループ</t>
    <rPh sb="3" eb="5">
      <t>キョウイク</t>
    </rPh>
    <rPh sb="5" eb="7">
      <t>シドウ</t>
    </rPh>
    <rPh sb="15" eb="17">
      <t>キカク</t>
    </rPh>
    <rPh sb="18" eb="22">
      <t>ジョウホウセイサク</t>
    </rPh>
    <phoneticPr fontId="3"/>
  </si>
  <si>
    <t>運用：こども育成グループ
調達：企画・情報政策進グループ</t>
    <rPh sb="6" eb="8">
      <t>イクセイ</t>
    </rPh>
    <rPh sb="16" eb="18">
      <t>キカク</t>
    </rPh>
    <rPh sb="19" eb="23">
      <t>ジョウホウセイサク</t>
    </rPh>
    <phoneticPr fontId="3"/>
  </si>
  <si>
    <t>PM家屋</t>
    <phoneticPr fontId="3"/>
  </si>
  <si>
    <r>
      <t xml:space="preserve">ガバクラ利用料
（千円／年）
※単位不要
</t>
    </r>
    <r>
      <rPr>
        <sz val="12"/>
        <color rgb="FFFF0000"/>
        <rFont val="Meiryo UI"/>
        <family val="3"/>
        <charset val="128"/>
      </rPr>
      <t>R７予算額
※発生していない場合は「0」</t>
    </r>
    <rPh sb="4" eb="6">
      <t>リヨウ</t>
    </rPh>
    <rPh sb="6" eb="7">
      <t>リョウ</t>
    </rPh>
    <rPh sb="23" eb="26">
      <t>ヨサンガク</t>
    </rPh>
    <rPh sb="28" eb="30">
      <t>ハッセイ</t>
    </rPh>
    <rPh sb="35" eb="37">
      <t>バアイ</t>
    </rPh>
    <phoneticPr fontId="3"/>
  </si>
  <si>
    <t>④、⑤、⑦の場合</t>
    <rPh sb="6" eb="8">
      <t>バアイ</t>
    </rPh>
    <phoneticPr fontId="3"/>
  </si>
  <si>
    <t>⑦の場合</t>
    <rPh sb="2" eb="4">
      <t>バアイ</t>
    </rPh>
    <phoneticPr fontId="3"/>
  </si>
  <si>
    <t>クラウド接続回線
契約相手方
①システム事業者
②別途用意している
（LGCS)
③別途用意している
（その他)</t>
    <rPh sb="4" eb="6">
      <t>セツゾク</t>
    </rPh>
    <rPh sb="6" eb="8">
      <t>カイセン</t>
    </rPh>
    <rPh sb="9" eb="11">
      <t>ケイヤク</t>
    </rPh>
    <rPh sb="11" eb="13">
      <t>アイテ</t>
    </rPh>
    <rPh sb="13" eb="14">
      <t>ガタ</t>
    </rPh>
    <rPh sb="20" eb="23">
      <t>ジギョウシャ</t>
    </rPh>
    <rPh sb="25" eb="29">
      <t>ベットヨウイ</t>
    </rPh>
    <rPh sb="54" eb="55">
      <t>タ</t>
    </rPh>
    <phoneticPr fontId="3"/>
  </si>
  <si>
    <t>ガバメントクラウド
提供事業者
①AWS
②OCI
③Azure
④GC
⑤さくら</t>
    <rPh sb="10" eb="15">
      <t>テイキョウジギョウシャ</t>
    </rPh>
    <phoneticPr fontId="3"/>
  </si>
  <si>
    <t>ガバクラ</t>
    <phoneticPr fontId="3"/>
  </si>
  <si>
    <t>★ネットワーク運用管理補助①</t>
    <rPh sb="7" eb="13">
      <t>ウンヨウカンリホジョ</t>
    </rPh>
    <phoneticPr fontId="3"/>
  </si>
  <si>
    <t>★ネットワーク運用管理補助②</t>
    <rPh sb="7" eb="13">
      <t>ウンヨウカンリホジョ</t>
    </rPh>
    <phoneticPr fontId="3"/>
  </si>
  <si>
    <t>★統合運用管理補助</t>
    <rPh sb="1" eb="3">
      <t>トウゴウ</t>
    </rPh>
    <rPh sb="3" eb="5">
      <t>ウンヨウ</t>
    </rPh>
    <rPh sb="5" eb="7">
      <t>カンリ</t>
    </rPh>
    <rPh sb="7" eb="9">
      <t>ホジョ</t>
    </rPh>
    <phoneticPr fontId="3"/>
  </si>
  <si>
    <t>★（標準化後）住民記録システム</t>
    <rPh sb="7" eb="9">
      <t>ジュウミン</t>
    </rPh>
    <rPh sb="9" eb="11">
      <t>キロク</t>
    </rPh>
    <phoneticPr fontId="10"/>
  </si>
  <si>
    <t>★（標準化後）印鑑証明システム</t>
    <phoneticPr fontId="3"/>
  </si>
  <si>
    <t>★（標準化後）戸籍事務システム</t>
    <phoneticPr fontId="3"/>
  </si>
  <si>
    <t>★（標準化後）選挙システム</t>
    <rPh sb="7" eb="9">
      <t>センキョ</t>
    </rPh>
    <phoneticPr fontId="10"/>
  </si>
  <si>
    <t>★（標準化後）住民税システム</t>
    <rPh sb="7" eb="10">
      <t>ジュウミンゼイ</t>
    </rPh>
    <phoneticPr fontId="10"/>
  </si>
  <si>
    <t>★（標準化後）法人住民税システム</t>
    <phoneticPr fontId="3"/>
  </si>
  <si>
    <t>★（標準化後）軽自動車税システム</t>
    <phoneticPr fontId="3"/>
  </si>
  <si>
    <t>★（標準化後）固定資産税システム</t>
    <phoneticPr fontId="3"/>
  </si>
  <si>
    <t>★（標準化後）滞納管理システム（税関係）</t>
    <phoneticPr fontId="3"/>
  </si>
  <si>
    <t>★（標準化後）国民健康保険システム</t>
    <phoneticPr fontId="3"/>
  </si>
  <si>
    <t>★（標準化後）後期高齢者医療システム</t>
    <phoneticPr fontId="3"/>
  </si>
  <si>
    <t>★（標準化後）国民年金システム</t>
    <phoneticPr fontId="3"/>
  </si>
  <si>
    <t>★（標準化後）児童手当システム</t>
    <phoneticPr fontId="3"/>
  </si>
  <si>
    <t>★（標準化後）児童扶養手当システム</t>
    <phoneticPr fontId="3"/>
  </si>
  <si>
    <t>★（標準化後）子ども子育て支援システム</t>
    <phoneticPr fontId="3"/>
  </si>
  <si>
    <t>★（標準化後）障がい者福祉システム</t>
    <phoneticPr fontId="3"/>
  </si>
  <si>
    <t>★（標準化後）介護保険システム</t>
    <phoneticPr fontId="3"/>
  </si>
  <si>
    <t>★（標準化後）生活保護システム</t>
    <phoneticPr fontId="3"/>
  </si>
  <si>
    <t>★（標準化後）健康管理システム</t>
    <phoneticPr fontId="3"/>
  </si>
  <si>
    <t>★（標準化後）就学援助システム</t>
    <phoneticPr fontId="3"/>
  </si>
  <si>
    <t>①システム事業者</t>
    <phoneticPr fontId="3"/>
  </si>
  <si>
    <t>①AWS</t>
    <phoneticPr fontId="3"/>
  </si>
  <si>
    <r>
      <rPr>
        <sz val="12"/>
        <rFont val="Meiryo UI"/>
        <family val="3"/>
        <charset val="128"/>
      </rPr>
      <t>ハードウェア等賃借経費
（千円／年）
※単位不要</t>
    </r>
    <r>
      <rPr>
        <sz val="12"/>
        <color rgb="FFFF0000"/>
        <rFont val="Meiryo UI"/>
        <family val="3"/>
        <charset val="128"/>
      </rPr>
      <t xml:space="preserve">
R７予算額
※発生していない場合は「0」</t>
    </r>
    <rPh sb="16" eb="17">
      <t>ネン</t>
    </rPh>
    <phoneticPr fontId="3"/>
  </si>
  <si>
    <r>
      <t>ハードウェア等賃借経費
（千円／年）
※単位不要</t>
    </r>
    <r>
      <rPr>
        <sz val="12"/>
        <color rgb="FFFF0000"/>
        <rFont val="Meiryo UI"/>
        <family val="3"/>
        <charset val="128"/>
      </rPr>
      <t xml:space="preserve">
R７予算額
※発生していない場合は「0」</t>
    </r>
    <rPh sb="16" eb="17">
      <t>ネン</t>
    </rPh>
    <phoneticPr fontId="3"/>
  </si>
  <si>
    <r>
      <rPr>
        <sz val="12"/>
        <rFont val="Meiryo UI"/>
        <family val="3"/>
        <charset val="128"/>
      </rPr>
      <t>保守委託経費
（千円／年）
※単位不要</t>
    </r>
    <r>
      <rPr>
        <sz val="12"/>
        <color rgb="FFFF0000"/>
        <rFont val="Meiryo UI"/>
        <family val="3"/>
        <charset val="128"/>
      </rPr>
      <t xml:space="preserve">
R７予算額
※発生していない場合は「0」</t>
    </r>
    <phoneticPr fontId="3"/>
  </si>
  <si>
    <r>
      <t>保守委託経費
（千円／年）
※単位不要</t>
    </r>
    <r>
      <rPr>
        <sz val="12"/>
        <color rgb="FFFF0000"/>
        <rFont val="Meiryo UI"/>
        <family val="3"/>
        <charset val="128"/>
      </rPr>
      <t xml:space="preserve">
R７予算額
※発生していない場合は「0」</t>
    </r>
    <phoneticPr fontId="3"/>
  </si>
  <si>
    <r>
      <rPr>
        <sz val="12"/>
        <rFont val="Meiryo UI"/>
        <family val="3"/>
        <charset val="128"/>
      </rPr>
      <t>サービス利用経費
（千円／年）
※単位不要</t>
    </r>
    <r>
      <rPr>
        <sz val="12"/>
        <color rgb="FFFF0000"/>
        <rFont val="Meiryo UI"/>
        <family val="3"/>
        <charset val="128"/>
      </rPr>
      <t xml:space="preserve">
R７予算額
※発生していない場合は「0」</t>
    </r>
    <phoneticPr fontId="3"/>
  </si>
  <si>
    <r>
      <t>サービス利用経費
（千円／年）
※単位不要</t>
    </r>
    <r>
      <rPr>
        <sz val="12"/>
        <color rgb="FFFF0000"/>
        <rFont val="Meiryo UI"/>
        <family val="3"/>
        <charset val="128"/>
      </rPr>
      <t xml:space="preserve">
R７予算額
※発生していない場合は「0」</t>
    </r>
    <phoneticPr fontId="3"/>
  </si>
  <si>
    <r>
      <rPr>
        <sz val="12"/>
        <rFont val="Meiryo UI"/>
        <family val="3"/>
        <charset val="128"/>
      </rPr>
      <t>改修費用・廃棄費用等
（千円／年）
※単位不要</t>
    </r>
    <r>
      <rPr>
        <sz val="12"/>
        <color rgb="FFFF0000"/>
        <rFont val="Meiryo UI"/>
        <family val="3"/>
        <charset val="128"/>
      </rPr>
      <t xml:space="preserve">
R７予算額
※発生していない場合は「0」</t>
    </r>
    <rPh sb="0" eb="2">
      <t>カイシュウ</t>
    </rPh>
    <rPh sb="2" eb="4">
      <t>ヒヨウ</t>
    </rPh>
    <rPh sb="5" eb="7">
      <t>ハイキ</t>
    </rPh>
    <rPh sb="7" eb="9">
      <t>ヒヨウ</t>
    </rPh>
    <rPh sb="9" eb="10">
      <t>トウ</t>
    </rPh>
    <phoneticPr fontId="3"/>
  </si>
  <si>
    <r>
      <t>改修費用・廃棄費用等
（千円／年）
※単位不要</t>
    </r>
    <r>
      <rPr>
        <sz val="12"/>
        <color rgb="FFFF0000"/>
        <rFont val="Meiryo UI"/>
        <family val="3"/>
        <charset val="128"/>
      </rPr>
      <t xml:space="preserve">
R７予算額
※発生していない場合は「0」</t>
    </r>
    <rPh sb="0" eb="2">
      <t>カイシュウ</t>
    </rPh>
    <rPh sb="2" eb="4">
      <t>ヒヨウ</t>
    </rPh>
    <rPh sb="5" eb="7">
      <t>ハイキ</t>
    </rPh>
    <rPh sb="7" eb="9">
      <t>ヒヨウ</t>
    </rPh>
    <rPh sb="9" eb="10">
      <t>トウ</t>
    </rPh>
    <phoneticPr fontId="3"/>
  </si>
  <si>
    <r>
      <rPr>
        <b/>
        <sz val="12"/>
        <color theme="1"/>
        <rFont val="Meiryo UI"/>
        <family val="3"/>
        <charset val="128"/>
      </rPr>
      <t>導入形態</t>
    </r>
    <r>
      <rPr>
        <sz val="11"/>
        <color theme="1"/>
        <rFont val="Meiryo UI"/>
        <family val="3"/>
        <charset val="128"/>
      </rPr>
      <t xml:space="preserve">
①大型汎用機
②オープン系システム（クライアント／サーバ形式）
③オープン系システム（Web形式）
④単独クラウドサービス
⑤共同クラウドサービス
⑥その他：直接入力
</t>
    </r>
    <r>
      <rPr>
        <b/>
        <sz val="11"/>
        <color rgb="FFFF0000"/>
        <rFont val="Meiryo UI"/>
        <family val="3"/>
        <charset val="128"/>
      </rPr>
      <t>⑦ガバメントクラウド</t>
    </r>
    <rPh sb="0" eb="2">
      <t>ドウニュウ</t>
    </rPh>
    <rPh sb="2" eb="4">
      <t>ケイタイ</t>
    </rPh>
    <rPh sb="84" eb="88">
      <t>チョクセツニュウリョク</t>
    </rPh>
    <phoneticPr fontId="3"/>
  </si>
  <si>
    <r>
      <t>導入形態</t>
    </r>
    <r>
      <rPr>
        <sz val="11"/>
        <color theme="1"/>
        <rFont val="Meiryo UI"/>
        <family val="3"/>
        <charset val="128"/>
      </rPr>
      <t xml:space="preserve">
①大型汎用機
②オープン系システム（クライアント／サーバ形式）
③オープン系システム（Web形式）
④単独クラウドサービス
⑤共同クラウドサービス
⑥その他：直接入力
</t>
    </r>
    <r>
      <rPr>
        <b/>
        <sz val="11"/>
        <color rgb="FFFF0000"/>
        <rFont val="Meiryo UI"/>
        <family val="3"/>
        <charset val="128"/>
      </rPr>
      <t>⑦ガバメントクラウド</t>
    </r>
    <rPh sb="0" eb="2">
      <t>ドウニュウ</t>
    </rPh>
    <rPh sb="2" eb="4">
      <t>ケイタイ</t>
    </rPh>
    <rPh sb="84" eb="88">
      <t>チョクセツニュウリョク</t>
    </rPh>
    <phoneticPr fontId="3"/>
  </si>
  <si>
    <t>⑦ガバメントクラウド</t>
    <phoneticPr fontId="3"/>
  </si>
  <si>
    <r>
      <t xml:space="preserve">導入開発経費、
前システムからの移行経費、コンサル経費を全て含む
（千円）
</t>
    </r>
    <r>
      <rPr>
        <sz val="11"/>
        <color rgb="FFFF0000"/>
        <rFont val="Meiryo UI"/>
        <family val="3"/>
        <charset val="128"/>
      </rPr>
      <t>※単位の入力不要
※導入時の実額</t>
    </r>
    <r>
      <rPr>
        <u/>
        <sz val="10"/>
        <color rgb="FFFF0000"/>
        <rFont val="Meiryo UI"/>
        <family val="3"/>
        <charset val="128"/>
      </rPr>
      <t xml:space="preserve">
</t>
    </r>
    <r>
      <rPr>
        <sz val="10"/>
        <color theme="1"/>
        <rFont val="Meiryo UI"/>
        <family val="3"/>
        <charset val="128"/>
      </rPr>
      <t>R７導入・更新の場合は予算額</t>
    </r>
    <rPh sb="0" eb="2">
      <t>ドウニュウ</t>
    </rPh>
    <rPh sb="2" eb="4">
      <t>カイハツ</t>
    </rPh>
    <rPh sb="4" eb="6">
      <t>ケイヒ</t>
    </rPh>
    <rPh sb="28" eb="29">
      <t>スベ</t>
    </rPh>
    <rPh sb="39" eb="41">
      <t>タンイ</t>
    </rPh>
    <rPh sb="42" eb="44">
      <t>ニュウリョク</t>
    </rPh>
    <rPh sb="44" eb="46">
      <t>フヨウ</t>
    </rPh>
    <rPh sb="48" eb="50">
      <t>ドウニュウ</t>
    </rPh>
    <rPh sb="50" eb="51">
      <t>ジ</t>
    </rPh>
    <rPh sb="52" eb="54">
      <t>ジツガク</t>
    </rPh>
    <rPh sb="57" eb="59">
      <t>ドウニュウ</t>
    </rPh>
    <rPh sb="60" eb="62">
      <t>コウシン</t>
    </rPh>
    <rPh sb="63" eb="65">
      <t>バアイ</t>
    </rPh>
    <rPh sb="66" eb="69">
      <t>ヨサンガク</t>
    </rPh>
    <phoneticPr fontId="3"/>
  </si>
  <si>
    <r>
      <rPr>
        <b/>
        <sz val="12"/>
        <color theme="1"/>
        <rFont val="Meiryo UI"/>
        <family val="3"/>
        <charset val="128"/>
      </rPr>
      <t>導入状況/標準化移行状況</t>
    </r>
    <r>
      <rPr>
        <sz val="11"/>
        <color theme="1"/>
        <rFont val="Meiryo UI"/>
        <family val="3"/>
        <charset val="128"/>
      </rPr>
      <t xml:space="preserve">
①導入済
②無償版導入済（実証実験を含む）
③今年度導入予定
④導入予定なし
⑤当該事務自体を実施していない
</t>
    </r>
    <r>
      <rPr>
        <sz val="11"/>
        <color rgb="FFFF0000"/>
        <rFont val="Meiryo UI"/>
        <family val="3"/>
        <charset val="128"/>
      </rPr>
      <t>※回答必須</t>
    </r>
    <rPh sb="0" eb="2">
      <t>ドウニュウ</t>
    </rPh>
    <rPh sb="2" eb="4">
      <t>ジョウキョウ</t>
    </rPh>
    <rPh sb="5" eb="8">
      <t>ヒョウジュンカ</t>
    </rPh>
    <rPh sb="8" eb="12">
      <t>イコウジョウキョウ</t>
    </rPh>
    <rPh sb="36" eb="39">
      <t>コンネンド</t>
    </rPh>
    <rPh sb="53" eb="55">
      <t>トウガイ</t>
    </rPh>
    <rPh sb="55" eb="57">
      <t>ジム</t>
    </rPh>
    <rPh sb="57" eb="59">
      <t>ジタイ</t>
    </rPh>
    <rPh sb="69" eb="71">
      <t>カイトウ</t>
    </rPh>
    <rPh sb="71" eb="73">
      <t>ヒッス</t>
    </rPh>
    <phoneticPr fontId="3"/>
  </si>
  <si>
    <r>
      <t>導入状況/標準化移行状況</t>
    </r>
    <r>
      <rPr>
        <sz val="11"/>
        <color theme="1"/>
        <rFont val="Meiryo UI"/>
        <family val="3"/>
        <charset val="128"/>
      </rPr>
      <t xml:space="preserve">
①導入済
②無償版導入済（実証実験を含む）
③今年度導入予定
④導入予定なし
⑤当該事務自体を実施していない
</t>
    </r>
    <r>
      <rPr>
        <sz val="11"/>
        <color rgb="FFFF0000"/>
        <rFont val="Meiryo UI"/>
        <family val="3"/>
        <charset val="128"/>
      </rPr>
      <t>※回答必須</t>
    </r>
    <rPh sb="0" eb="2">
      <t>ドウニュウ</t>
    </rPh>
    <rPh sb="2" eb="4">
      <t>ジョウキョウ</t>
    </rPh>
    <rPh sb="5" eb="8">
      <t>ヒョウジュンカ</t>
    </rPh>
    <rPh sb="8" eb="12">
      <t>イコウジョウキョウ</t>
    </rPh>
    <rPh sb="36" eb="39">
      <t>コンネンド</t>
    </rPh>
    <rPh sb="53" eb="55">
      <t>トウガイ</t>
    </rPh>
    <rPh sb="55" eb="57">
      <t>ジム</t>
    </rPh>
    <rPh sb="57" eb="59">
      <t>ジタイ</t>
    </rPh>
    <rPh sb="69" eb="71">
      <t>カイトウ</t>
    </rPh>
    <rPh sb="71" eb="73">
      <t>ヒッス</t>
    </rPh>
    <phoneticPr fontId="3"/>
  </si>
  <si>
    <t>No</t>
    <phoneticPr fontId="3"/>
  </si>
  <si>
    <t>実装の可否</t>
    <rPh sb="0" eb="2">
      <t>ジッソウ</t>
    </rPh>
    <rPh sb="3" eb="5">
      <t>カヒ</t>
    </rPh>
    <phoneticPr fontId="3"/>
  </si>
  <si>
    <t>共通</t>
    <rPh sb="0" eb="2">
      <t>キョウツウ</t>
    </rPh>
    <phoneticPr fontId="3"/>
  </si>
  <si>
    <t xml:space="preserve">（１）障害者手帳業務（身体・療育・精神）
</t>
    <phoneticPr fontId="3"/>
  </si>
  <si>
    <t xml:space="preserve">（２）日常生活用具支給業務
</t>
    <phoneticPr fontId="3"/>
  </si>
  <si>
    <t xml:space="preserve">（４）自立支援医療（更生医療）業務
</t>
    <phoneticPr fontId="3"/>
  </si>
  <si>
    <t xml:space="preserve">（５）自立支援医療（精神通院医療）業務
</t>
    <phoneticPr fontId="3"/>
  </si>
  <si>
    <t xml:space="preserve">（６）自立支援給付費・障害児通所支援業務
</t>
    <phoneticPr fontId="3"/>
  </si>
  <si>
    <t xml:space="preserve">（７）国手当業務
</t>
    <phoneticPr fontId="3"/>
  </si>
  <si>
    <t xml:space="preserve">（８）地域生活支援事業業務
</t>
    <phoneticPr fontId="3"/>
  </si>
  <si>
    <t xml:space="preserve">（９）障害支援区分管理業務
</t>
  </si>
  <si>
    <t xml:space="preserve">（９）障害支援区分管理業務
</t>
    <phoneticPr fontId="3"/>
  </si>
  <si>
    <t>（１０）高額障害福祉サービス費管理業務</t>
    <phoneticPr fontId="3"/>
  </si>
  <si>
    <t>可能</t>
    <rPh sb="0" eb="2">
      <t>カノウ</t>
    </rPh>
    <phoneticPr fontId="3"/>
  </si>
  <si>
    <t>一部可能</t>
    <rPh sb="0" eb="2">
      <t>イチブ</t>
    </rPh>
    <rPh sb="2" eb="4">
      <t>カノウ</t>
    </rPh>
    <phoneticPr fontId="3"/>
  </si>
  <si>
    <r>
      <t xml:space="preserve">業務
</t>
    </r>
    <r>
      <rPr>
        <b/>
        <sz val="8"/>
        <color theme="1"/>
        <rFont val="Meiryo UI"/>
        <family val="3"/>
        <charset val="128"/>
      </rPr>
      <t>どの業務にあたるか選択</t>
    </r>
    <rPh sb="0" eb="2">
      <t>ギョウム</t>
    </rPh>
    <phoneticPr fontId="3"/>
  </si>
  <si>
    <t xml:space="preserve">（７）国手当業務
</t>
  </si>
  <si>
    <t>住民基本台帳の異動情報（転出入日・転入前住所・転出後住所）を確認できるか</t>
    <rPh sb="0" eb="6">
      <t>ジュウミンキホンダイチョウ</t>
    </rPh>
    <rPh sb="7" eb="9">
      <t>イドウ</t>
    </rPh>
    <rPh sb="9" eb="11">
      <t>ジョウホウ</t>
    </rPh>
    <rPh sb="12" eb="13">
      <t>テン</t>
    </rPh>
    <rPh sb="13" eb="15">
      <t>シュツニュウ</t>
    </rPh>
    <rPh sb="15" eb="16">
      <t>ビ</t>
    </rPh>
    <rPh sb="17" eb="19">
      <t>テンニュウ</t>
    </rPh>
    <rPh sb="19" eb="20">
      <t>マエ</t>
    </rPh>
    <rPh sb="20" eb="22">
      <t>ジュウショ</t>
    </rPh>
    <rPh sb="23" eb="25">
      <t>テンシュツ</t>
    </rPh>
    <rPh sb="25" eb="26">
      <t>ゴ</t>
    </rPh>
    <rPh sb="26" eb="28">
      <t>ジュウショ</t>
    </rPh>
    <rPh sb="30" eb="32">
      <t>カクニン</t>
    </rPh>
    <phoneticPr fontId="3"/>
  </si>
  <si>
    <t>サービスの受給資格を満たさなくなったとき、台帳の取消処理ができるか</t>
    <rPh sb="5" eb="7">
      <t>ジュキュウ</t>
    </rPh>
    <rPh sb="7" eb="9">
      <t>シカク</t>
    </rPh>
    <rPh sb="10" eb="11">
      <t>ミ</t>
    </rPh>
    <rPh sb="21" eb="23">
      <t>ダイチョウ</t>
    </rPh>
    <rPh sb="24" eb="26">
      <t>トリケシ</t>
    </rPh>
    <rPh sb="26" eb="28">
      <t>ショリ</t>
    </rPh>
    <phoneticPr fontId="3"/>
  </si>
  <si>
    <t>住民基本台帳では別世帯になっている保護者の所得情報も取り込めるか。負担額上では合算できるか。</t>
    <rPh sb="0" eb="2">
      <t>ジュウミン</t>
    </rPh>
    <rPh sb="2" eb="4">
      <t>キホン</t>
    </rPh>
    <rPh sb="4" eb="6">
      <t>ダイチョウ</t>
    </rPh>
    <rPh sb="8" eb="9">
      <t>ベツ</t>
    </rPh>
    <rPh sb="9" eb="11">
      <t>セタイ</t>
    </rPh>
    <rPh sb="17" eb="20">
      <t>ホゴシャ</t>
    </rPh>
    <rPh sb="21" eb="23">
      <t>ショトク</t>
    </rPh>
    <rPh sb="23" eb="25">
      <t>ジョウホウ</t>
    </rPh>
    <rPh sb="26" eb="27">
      <t>ト</t>
    </rPh>
    <rPh sb="28" eb="29">
      <t>コ</t>
    </rPh>
    <rPh sb="33" eb="35">
      <t>フタン</t>
    </rPh>
    <rPh sb="35" eb="36">
      <t>ガク</t>
    </rPh>
    <rPh sb="36" eb="37">
      <t>ジョウ</t>
    </rPh>
    <rPh sb="39" eb="41">
      <t>ガッサン</t>
    </rPh>
    <phoneticPr fontId="3"/>
  </si>
  <si>
    <t>住民基本台帳にはいない児童・世帯も登録できるか。税情報を入力できるか。</t>
    <rPh sb="0" eb="4">
      <t>ジュウミンキホン</t>
    </rPh>
    <rPh sb="4" eb="6">
      <t>ダイチョウ</t>
    </rPh>
    <rPh sb="11" eb="13">
      <t>ジドウ</t>
    </rPh>
    <rPh sb="14" eb="16">
      <t>セタイ</t>
    </rPh>
    <rPh sb="17" eb="19">
      <t>トウロク</t>
    </rPh>
    <rPh sb="24" eb="25">
      <t>ゼイ</t>
    </rPh>
    <rPh sb="25" eb="27">
      <t>ジョウホウ</t>
    </rPh>
    <rPh sb="28" eb="30">
      <t>ニュウリョク</t>
    </rPh>
    <phoneticPr fontId="3"/>
  </si>
  <si>
    <t>所得区分の判定を自動で計算できるか。また任意で変更できるか。</t>
    <rPh sb="0" eb="2">
      <t>ショトク</t>
    </rPh>
    <rPh sb="2" eb="4">
      <t>クブン</t>
    </rPh>
    <rPh sb="5" eb="7">
      <t>ハンテイ</t>
    </rPh>
    <rPh sb="8" eb="10">
      <t>ジドウ</t>
    </rPh>
    <rPh sb="11" eb="13">
      <t>ケイサン</t>
    </rPh>
    <rPh sb="20" eb="22">
      <t>ニンイ</t>
    </rPh>
    <rPh sb="23" eb="25">
      <t>ヘンコウ</t>
    </rPh>
    <phoneticPr fontId="3"/>
  </si>
  <si>
    <t>対象児童の属する世帯に、支給決定を受けたきょうだいがいる場合は、上限管理対象者の有無、合算対象となるきょうだい児の受給者証番号が管理できること。</t>
    <rPh sb="0" eb="2">
      <t>タイショウ</t>
    </rPh>
    <rPh sb="2" eb="4">
      <t>ジドウ</t>
    </rPh>
    <rPh sb="5" eb="6">
      <t>ゾク</t>
    </rPh>
    <rPh sb="8" eb="10">
      <t>セタイ</t>
    </rPh>
    <rPh sb="12" eb="14">
      <t>シキュウ</t>
    </rPh>
    <rPh sb="14" eb="16">
      <t>ケッテイ</t>
    </rPh>
    <rPh sb="17" eb="18">
      <t>ウ</t>
    </rPh>
    <rPh sb="28" eb="30">
      <t>バアイ</t>
    </rPh>
    <rPh sb="32" eb="34">
      <t>ジョウゲン</t>
    </rPh>
    <rPh sb="34" eb="36">
      <t>カンリ</t>
    </rPh>
    <rPh sb="36" eb="38">
      <t>タイショウ</t>
    </rPh>
    <rPh sb="38" eb="39">
      <t>シャ</t>
    </rPh>
    <rPh sb="40" eb="42">
      <t>ウム</t>
    </rPh>
    <rPh sb="43" eb="45">
      <t>ガッサン</t>
    </rPh>
    <rPh sb="45" eb="47">
      <t>タイショウ</t>
    </rPh>
    <rPh sb="55" eb="56">
      <t>ジ</t>
    </rPh>
    <rPh sb="57" eb="61">
      <t>ジュキュウシャショウ</t>
    </rPh>
    <rPh sb="61" eb="63">
      <t>バンゴウ</t>
    </rPh>
    <rPh sb="64" eb="66">
      <t>カンリ</t>
    </rPh>
    <phoneticPr fontId="3"/>
  </si>
  <si>
    <t>受給者証と同じ情報が記載された管理票（A4)が印字できるか。</t>
    <rPh sb="0" eb="4">
      <t>ジュキュウシャショウ</t>
    </rPh>
    <rPh sb="5" eb="6">
      <t>オナ</t>
    </rPh>
    <rPh sb="7" eb="9">
      <t>ジョウホウ</t>
    </rPh>
    <rPh sb="10" eb="12">
      <t>キサイ</t>
    </rPh>
    <rPh sb="15" eb="17">
      <t>カンリ</t>
    </rPh>
    <rPh sb="17" eb="18">
      <t>ヒョウ</t>
    </rPh>
    <rPh sb="23" eb="25">
      <t>インジ</t>
    </rPh>
    <phoneticPr fontId="3"/>
  </si>
  <si>
    <t>支給決定期間内に、モニタリング期間・相談支援事業所・上限管理事業所・上限負担額・支給決定保護者・世帯情報が変更できるか。</t>
    <rPh sb="0" eb="2">
      <t>シキュウ</t>
    </rPh>
    <rPh sb="2" eb="4">
      <t>ケッテイ</t>
    </rPh>
    <rPh sb="4" eb="6">
      <t>キカン</t>
    </rPh>
    <rPh sb="6" eb="7">
      <t>ナイ</t>
    </rPh>
    <rPh sb="15" eb="17">
      <t>キカン</t>
    </rPh>
    <rPh sb="18" eb="20">
      <t>ソウダン</t>
    </rPh>
    <rPh sb="20" eb="22">
      <t>シエン</t>
    </rPh>
    <rPh sb="22" eb="25">
      <t>ジギョウショ</t>
    </rPh>
    <rPh sb="26" eb="28">
      <t>ジョウゲン</t>
    </rPh>
    <rPh sb="28" eb="30">
      <t>カンリ</t>
    </rPh>
    <rPh sb="30" eb="32">
      <t>ジギョウ</t>
    </rPh>
    <rPh sb="32" eb="33">
      <t>ショ</t>
    </rPh>
    <rPh sb="34" eb="36">
      <t>ジョウゲン</t>
    </rPh>
    <rPh sb="36" eb="38">
      <t>フタン</t>
    </rPh>
    <rPh sb="38" eb="39">
      <t>ガク</t>
    </rPh>
    <rPh sb="40" eb="42">
      <t>シキュウ</t>
    </rPh>
    <rPh sb="42" eb="44">
      <t>ケッテイ</t>
    </rPh>
    <rPh sb="44" eb="47">
      <t>ホゴシャ</t>
    </rPh>
    <rPh sb="48" eb="50">
      <t>セタイ</t>
    </rPh>
    <rPh sb="50" eb="52">
      <t>ジョウホウ</t>
    </rPh>
    <rPh sb="53" eb="55">
      <t>ヘンコウ</t>
    </rPh>
    <phoneticPr fontId="3"/>
  </si>
  <si>
    <t>指定した年月日で、支給決定されている対象者を抽出・一覧で確認できるか。</t>
    <rPh sb="0" eb="2">
      <t>シテイ</t>
    </rPh>
    <rPh sb="4" eb="7">
      <t>ネンガッピ</t>
    </rPh>
    <rPh sb="9" eb="11">
      <t>シキュウ</t>
    </rPh>
    <rPh sb="11" eb="13">
      <t>ケッテイ</t>
    </rPh>
    <rPh sb="18" eb="21">
      <t>タイショウシャ</t>
    </rPh>
    <rPh sb="22" eb="24">
      <t>チュウシュツ</t>
    </rPh>
    <rPh sb="25" eb="27">
      <t>イチラン</t>
    </rPh>
    <rPh sb="28" eb="30">
      <t>カクニン</t>
    </rPh>
    <phoneticPr fontId="3"/>
  </si>
  <si>
    <t xml:space="preserve">（４）自立支援医療（更生医療）業務
</t>
  </si>
  <si>
    <t xml:space="preserve">（３）補装具費支給業務
</t>
  </si>
  <si>
    <t>更生医療について、特定疾病の受給者証の情報を管理できるか。</t>
    <rPh sb="0" eb="2">
      <t>コウセイ</t>
    </rPh>
    <rPh sb="2" eb="4">
      <t>イリョウ</t>
    </rPh>
    <rPh sb="9" eb="11">
      <t>トクテイ</t>
    </rPh>
    <rPh sb="11" eb="13">
      <t>シッペイ</t>
    </rPh>
    <rPh sb="14" eb="18">
      <t>ジュキュウシャショウ</t>
    </rPh>
    <rPh sb="19" eb="21">
      <t>ジョウホウ</t>
    </rPh>
    <rPh sb="22" eb="24">
      <t>カンリ</t>
    </rPh>
    <phoneticPr fontId="3"/>
  </si>
  <si>
    <t>住民基本台帳システムに登録されている外字（独自の異体字・旧字体等を含む）を含め、データ連携時に文字化けや欠落を起こすことなく、そのまま正確に取り込み、保持できるか。</t>
    <rPh sb="0" eb="2">
      <t>ジュウミン</t>
    </rPh>
    <rPh sb="2" eb="4">
      <t>キホン</t>
    </rPh>
    <rPh sb="4" eb="6">
      <t>ダイチョウ</t>
    </rPh>
    <rPh sb="11" eb="13">
      <t>トウロク</t>
    </rPh>
    <rPh sb="18" eb="20">
      <t>ガイジ</t>
    </rPh>
    <rPh sb="21" eb="23">
      <t>ドクジ</t>
    </rPh>
    <rPh sb="24" eb="27">
      <t>イタイジ</t>
    </rPh>
    <rPh sb="28" eb="31">
      <t>キュウジタイ</t>
    </rPh>
    <rPh sb="31" eb="32">
      <t>トウ</t>
    </rPh>
    <rPh sb="33" eb="34">
      <t>フク</t>
    </rPh>
    <rPh sb="37" eb="38">
      <t>フク</t>
    </rPh>
    <rPh sb="43" eb="45">
      <t>レンケイ</t>
    </rPh>
    <rPh sb="45" eb="46">
      <t>ジ</t>
    </rPh>
    <rPh sb="47" eb="50">
      <t>モジバ</t>
    </rPh>
    <rPh sb="52" eb="54">
      <t>ケツラク</t>
    </rPh>
    <rPh sb="55" eb="56">
      <t>オ</t>
    </rPh>
    <rPh sb="67" eb="69">
      <t>セイカク</t>
    </rPh>
    <rPh sb="70" eb="71">
      <t>ト</t>
    </rPh>
    <rPh sb="72" eb="73">
      <t>コ</t>
    </rPh>
    <rPh sb="75" eb="77">
      <t>ホジ</t>
    </rPh>
    <phoneticPr fontId="3"/>
  </si>
  <si>
    <t>取り込んだ外字データは、システム画面上での正しい表示のみでなく、各種通知書及び帳票の印刷時に、そのまま正確に印刷できるか。</t>
    <rPh sb="0" eb="1">
      <t>ト</t>
    </rPh>
    <rPh sb="2" eb="3">
      <t>コ</t>
    </rPh>
    <rPh sb="5" eb="7">
      <t>ガイジ</t>
    </rPh>
    <rPh sb="16" eb="19">
      <t>ガメンジョウ</t>
    </rPh>
    <rPh sb="21" eb="22">
      <t>タダ</t>
    </rPh>
    <rPh sb="24" eb="26">
      <t>ヒョウジ</t>
    </rPh>
    <rPh sb="32" eb="34">
      <t>カクシュ</t>
    </rPh>
    <rPh sb="34" eb="37">
      <t>ツウチショ</t>
    </rPh>
    <rPh sb="37" eb="38">
      <t>オヨ</t>
    </rPh>
    <rPh sb="39" eb="41">
      <t>チョウヒョウ</t>
    </rPh>
    <rPh sb="42" eb="44">
      <t>インサツ</t>
    </rPh>
    <rPh sb="44" eb="45">
      <t>ジ</t>
    </rPh>
    <rPh sb="51" eb="53">
      <t>セイカク</t>
    </rPh>
    <rPh sb="54" eb="56">
      <t>インサツ</t>
    </rPh>
    <phoneticPr fontId="3"/>
  </si>
  <si>
    <t xml:space="preserve">（５）自立支援医療（精神通院医療）業務
</t>
  </si>
  <si>
    <t xml:space="preserve">（８）地域生活支援事業業務
</t>
  </si>
  <si>
    <t>電子申請システムから出力した申請データ(CSVやExcelファイルを想定)を取り込み一括入力ができること。</t>
    <rPh sb="0" eb="4">
      <t>デンシシンセイ</t>
    </rPh>
    <rPh sb="10" eb="12">
      <t>シュツリョク</t>
    </rPh>
    <rPh sb="14" eb="16">
      <t>シンセイ</t>
    </rPh>
    <rPh sb="34" eb="36">
      <t>ソウテイ</t>
    </rPh>
    <rPh sb="38" eb="39">
      <t>ト</t>
    </rPh>
    <rPh sb="40" eb="41">
      <t>コ</t>
    </rPh>
    <rPh sb="42" eb="44">
      <t>イッカツ</t>
    </rPh>
    <rPh sb="44" eb="46">
      <t>ニュウリョク</t>
    </rPh>
    <phoneticPr fontId="3"/>
  </si>
  <si>
    <t>受付場所コードを管理し、本庁、各出先機関のうちどこで受付されたかを管理し、受付場所ごとのデータ抽出等ができること。</t>
    <rPh sb="0" eb="2">
      <t>ウケツケ</t>
    </rPh>
    <rPh sb="2" eb="4">
      <t>バショ</t>
    </rPh>
    <rPh sb="8" eb="10">
      <t>カンリ</t>
    </rPh>
    <rPh sb="12" eb="14">
      <t>ホンチョウ</t>
    </rPh>
    <rPh sb="15" eb="16">
      <t>カク</t>
    </rPh>
    <rPh sb="16" eb="18">
      <t>デサキ</t>
    </rPh>
    <rPh sb="18" eb="20">
      <t>キカン</t>
    </rPh>
    <rPh sb="26" eb="28">
      <t>ウケツケ</t>
    </rPh>
    <rPh sb="33" eb="35">
      <t>カンリ</t>
    </rPh>
    <rPh sb="37" eb="39">
      <t>ウケツケ</t>
    </rPh>
    <rPh sb="39" eb="41">
      <t>バショ</t>
    </rPh>
    <rPh sb="47" eb="49">
      <t>チュウシュツ</t>
    </rPh>
    <rPh sb="49" eb="50">
      <t>トウ</t>
    </rPh>
    <phoneticPr fontId="3"/>
  </si>
  <si>
    <t>独自施策システムとして、特別補聴器、小児慢性日具、重度障がい者自宅生活応援制度、重度障がい者特例支援給付金制度が対応されていること。</t>
    <rPh sb="0" eb="2">
      <t>ドクジ</t>
    </rPh>
    <rPh sb="2" eb="3">
      <t>セ</t>
    </rPh>
    <rPh sb="3" eb="4">
      <t>サク</t>
    </rPh>
    <rPh sb="12" eb="14">
      <t>トクベツ</t>
    </rPh>
    <rPh sb="14" eb="17">
      <t>ホチョウキ</t>
    </rPh>
    <rPh sb="18" eb="20">
      <t>ショウニ</t>
    </rPh>
    <rPh sb="20" eb="22">
      <t>マンセイ</t>
    </rPh>
    <rPh sb="22" eb="23">
      <t>ニチ</t>
    </rPh>
    <rPh sb="23" eb="24">
      <t>グ</t>
    </rPh>
    <rPh sb="25" eb="27">
      <t>ジュウド</t>
    </rPh>
    <rPh sb="27" eb="28">
      <t>ショウ</t>
    </rPh>
    <rPh sb="30" eb="31">
      <t>シャ</t>
    </rPh>
    <rPh sb="31" eb="33">
      <t>ジタク</t>
    </rPh>
    <rPh sb="33" eb="35">
      <t>セイカツ</t>
    </rPh>
    <rPh sb="35" eb="37">
      <t>オウエン</t>
    </rPh>
    <rPh sb="37" eb="39">
      <t>セイド</t>
    </rPh>
    <rPh sb="40" eb="42">
      <t>ジュウド</t>
    </rPh>
    <rPh sb="42" eb="43">
      <t>ショウ</t>
    </rPh>
    <rPh sb="45" eb="46">
      <t>シャ</t>
    </rPh>
    <rPh sb="46" eb="48">
      <t>トクレイ</t>
    </rPh>
    <rPh sb="48" eb="50">
      <t>シエン</t>
    </rPh>
    <rPh sb="50" eb="53">
      <t>キュウフキン</t>
    </rPh>
    <rPh sb="53" eb="55">
      <t>セイド</t>
    </rPh>
    <rPh sb="56" eb="58">
      <t>タイオウ</t>
    </rPh>
    <phoneticPr fontId="3"/>
  </si>
  <si>
    <t>有期認定年月を範囲指定し、有効期限到達者一覧を出力する際に度の障害で認定されたかがわかるように出力できること。</t>
    <rPh sb="0" eb="2">
      <t>ユウキ</t>
    </rPh>
    <rPh sb="2" eb="4">
      <t>ニンテイ</t>
    </rPh>
    <rPh sb="4" eb="6">
      <t>ネンゲツ</t>
    </rPh>
    <rPh sb="7" eb="9">
      <t>ハンイ</t>
    </rPh>
    <rPh sb="9" eb="11">
      <t>シテイ</t>
    </rPh>
    <rPh sb="13" eb="15">
      <t>ユウコウ</t>
    </rPh>
    <rPh sb="15" eb="17">
      <t>キゲン</t>
    </rPh>
    <rPh sb="17" eb="19">
      <t>トウタツ</t>
    </rPh>
    <rPh sb="19" eb="20">
      <t>シャ</t>
    </rPh>
    <rPh sb="20" eb="22">
      <t>イチラン</t>
    </rPh>
    <rPh sb="23" eb="25">
      <t>シュツリョク</t>
    </rPh>
    <rPh sb="27" eb="28">
      <t>サイ</t>
    </rPh>
    <rPh sb="29" eb="30">
      <t>ド</t>
    </rPh>
    <rPh sb="31" eb="33">
      <t>ショウガイ</t>
    </rPh>
    <rPh sb="34" eb="36">
      <t>ニンテイ</t>
    </rPh>
    <rPh sb="47" eb="49">
      <t>シュツリョク</t>
    </rPh>
    <phoneticPr fontId="3"/>
  </si>
  <si>
    <t>現況届処理の結果、支給→支給停止や支給停止→支給となった対象者について、それぞれの通知書(支給再開、支給停止)を一斉発行できること。</t>
    <rPh sb="0" eb="2">
      <t>ゲンキョウ</t>
    </rPh>
    <rPh sb="2" eb="3">
      <t>トドケ</t>
    </rPh>
    <rPh sb="3" eb="5">
      <t>ショリ</t>
    </rPh>
    <rPh sb="6" eb="8">
      <t>ケッカ</t>
    </rPh>
    <rPh sb="9" eb="11">
      <t>シキュウ</t>
    </rPh>
    <rPh sb="12" eb="14">
      <t>シキュウ</t>
    </rPh>
    <rPh sb="14" eb="16">
      <t>テイシ</t>
    </rPh>
    <rPh sb="17" eb="21">
      <t>シキュウテイシ</t>
    </rPh>
    <rPh sb="22" eb="24">
      <t>シキュウ</t>
    </rPh>
    <rPh sb="28" eb="31">
      <t>タイショウシャ</t>
    </rPh>
    <rPh sb="41" eb="44">
      <t>ツウチショ</t>
    </rPh>
    <rPh sb="45" eb="47">
      <t>シキュウ</t>
    </rPh>
    <rPh sb="47" eb="49">
      <t>サイカイ</t>
    </rPh>
    <rPh sb="50" eb="52">
      <t>シキュウ</t>
    </rPh>
    <rPh sb="52" eb="54">
      <t>テイシ</t>
    </rPh>
    <rPh sb="56" eb="58">
      <t>イッセイ</t>
    </rPh>
    <rPh sb="58" eb="60">
      <t>ハッコウ</t>
    </rPh>
    <phoneticPr fontId="3"/>
  </si>
  <si>
    <t>PMHに、処理通番を基に受給資格情報の登録状況を照会できること。
現時点で対応していなくても、PMH移行時には対応していただけること。</t>
    <rPh sb="33" eb="36">
      <t>ゲンジテン</t>
    </rPh>
    <rPh sb="37" eb="39">
      <t>タイオウ</t>
    </rPh>
    <rPh sb="50" eb="52">
      <t>イコウ</t>
    </rPh>
    <rPh sb="52" eb="53">
      <t>ジ</t>
    </rPh>
    <rPh sb="55" eb="57">
      <t>タイオウ</t>
    </rPh>
    <phoneticPr fontId="3"/>
  </si>
  <si>
    <t>自立支援医療費支給認定の申請・届出により受診者と同一保険の加入者について情報提供ネットワークシステムを利用して保険資格情報を確認する事務において、支給認定基準世帯情報の世帯員をまとめて照会でき、保険資格情報を自動で取得し、加入保険情報として利用できること。</t>
    <phoneticPr fontId="3"/>
  </si>
  <si>
    <t xml:space="preserve">（２）日常生活用具支給業務
</t>
  </si>
  <si>
    <t>日常生活用具給付券にバーコードを付番し、バーコードを読み取る事で支払処理を一括でできること。</t>
    <rPh sb="0" eb="2">
      <t>ニチジョウ</t>
    </rPh>
    <rPh sb="2" eb="4">
      <t>セイカツ</t>
    </rPh>
    <rPh sb="4" eb="6">
      <t>ヨウグ</t>
    </rPh>
    <rPh sb="6" eb="8">
      <t>キュウフ</t>
    </rPh>
    <rPh sb="8" eb="9">
      <t>ケン</t>
    </rPh>
    <rPh sb="16" eb="17">
      <t>フ</t>
    </rPh>
    <rPh sb="17" eb="18">
      <t>バン</t>
    </rPh>
    <rPh sb="26" eb="27">
      <t>ヨ</t>
    </rPh>
    <rPh sb="28" eb="29">
      <t>ト</t>
    </rPh>
    <rPh sb="30" eb="31">
      <t>コト</t>
    </rPh>
    <rPh sb="32" eb="34">
      <t>シハライ</t>
    </rPh>
    <rPh sb="34" eb="36">
      <t>ショリ</t>
    </rPh>
    <rPh sb="37" eb="39">
      <t>イッカツ</t>
    </rPh>
    <phoneticPr fontId="3"/>
  </si>
  <si>
    <t>【決定通知（補助金交付）】補助金交付決定された情報（実績情報）をもとに、地域生活支援事業に係る交付決定通知書を出力できること。</t>
    <rPh sb="1" eb="3">
      <t>ケッテイ</t>
    </rPh>
    <rPh sb="3" eb="5">
      <t>ツウチ</t>
    </rPh>
    <rPh sb="6" eb="9">
      <t>ホジョキン</t>
    </rPh>
    <rPh sb="9" eb="11">
      <t>コウフ</t>
    </rPh>
    <rPh sb="13" eb="16">
      <t>ホジョキン</t>
    </rPh>
    <rPh sb="16" eb="18">
      <t>コウフ</t>
    </rPh>
    <rPh sb="18" eb="20">
      <t>ケッテイ</t>
    </rPh>
    <rPh sb="23" eb="25">
      <t>ジョウホウ</t>
    </rPh>
    <rPh sb="26" eb="28">
      <t>ジッセキ</t>
    </rPh>
    <rPh sb="28" eb="30">
      <t>ジョウホウ</t>
    </rPh>
    <rPh sb="36" eb="38">
      <t>チイキ</t>
    </rPh>
    <rPh sb="38" eb="40">
      <t>セイカツ</t>
    </rPh>
    <rPh sb="40" eb="42">
      <t>シエン</t>
    </rPh>
    <rPh sb="42" eb="44">
      <t>ジギョウ</t>
    </rPh>
    <rPh sb="45" eb="46">
      <t>カカワ</t>
    </rPh>
    <rPh sb="47" eb="49">
      <t>コウフ</t>
    </rPh>
    <rPh sb="49" eb="51">
      <t>ケッテイ</t>
    </rPh>
    <rPh sb="51" eb="53">
      <t>ツウチ</t>
    </rPh>
    <rPh sb="53" eb="54">
      <t>ショ</t>
    </rPh>
    <rPh sb="55" eb="57">
      <t>シュツリョク</t>
    </rPh>
    <phoneticPr fontId="3"/>
  </si>
  <si>
    <t>【支払処理】支給決定された情報（実績情報）をもとに、全銀協規定フォーマットの口座振込データを作成できること。</t>
    <rPh sb="1" eb="3">
      <t>シハライ</t>
    </rPh>
    <rPh sb="3" eb="5">
      <t>ショリ</t>
    </rPh>
    <rPh sb="6" eb="8">
      <t>シキュウ</t>
    </rPh>
    <rPh sb="8" eb="10">
      <t>ケッテイ</t>
    </rPh>
    <rPh sb="13" eb="15">
      <t>ジョウホウ</t>
    </rPh>
    <rPh sb="16" eb="18">
      <t>ジッセキ</t>
    </rPh>
    <rPh sb="18" eb="20">
      <t>ジョウホウ</t>
    </rPh>
    <rPh sb="26" eb="28">
      <t>ゼンギン</t>
    </rPh>
    <rPh sb="28" eb="29">
      <t>キョウ</t>
    </rPh>
    <rPh sb="29" eb="31">
      <t>キテイ</t>
    </rPh>
    <rPh sb="38" eb="42">
      <t>コウザフリコミ</t>
    </rPh>
    <rPh sb="46" eb="48">
      <t>サクセイ</t>
    </rPh>
    <phoneticPr fontId="3"/>
  </si>
  <si>
    <t>【決定通知（補助金交付）】補助金交付決定された情報（実績情報）をもとに、サービス種類、請求年月ごとに地域生活支援事業に係る支払明細書（支払先一覧・全銀協規定フォーマットと突合可能な送信データ精査表等）を出力できること。</t>
    <rPh sb="1" eb="3">
      <t>ケッテイ</t>
    </rPh>
    <rPh sb="3" eb="5">
      <t>ツウチ</t>
    </rPh>
    <rPh sb="6" eb="9">
      <t>ホジョキン</t>
    </rPh>
    <rPh sb="9" eb="11">
      <t>コウフ</t>
    </rPh>
    <rPh sb="13" eb="16">
      <t>ホジョキン</t>
    </rPh>
    <rPh sb="16" eb="18">
      <t>コウフ</t>
    </rPh>
    <rPh sb="18" eb="20">
      <t>ケッテイ</t>
    </rPh>
    <rPh sb="23" eb="25">
      <t>ジョウホウ</t>
    </rPh>
    <rPh sb="26" eb="28">
      <t>ジッセキ</t>
    </rPh>
    <rPh sb="28" eb="30">
      <t>ジョウホウ</t>
    </rPh>
    <rPh sb="40" eb="42">
      <t>シュルイ</t>
    </rPh>
    <rPh sb="43" eb="45">
      <t>セイキュウ</t>
    </rPh>
    <rPh sb="45" eb="47">
      <t>ネンゲツ</t>
    </rPh>
    <rPh sb="50" eb="52">
      <t>チイキ</t>
    </rPh>
    <rPh sb="52" eb="54">
      <t>セイカツ</t>
    </rPh>
    <rPh sb="54" eb="56">
      <t>シエン</t>
    </rPh>
    <rPh sb="56" eb="58">
      <t>ジギョウ</t>
    </rPh>
    <rPh sb="59" eb="60">
      <t>カカワ</t>
    </rPh>
    <rPh sb="61" eb="63">
      <t>シハライ</t>
    </rPh>
    <rPh sb="63" eb="66">
      <t>メイサイショ</t>
    </rPh>
    <rPh sb="67" eb="69">
      <t>シハライ</t>
    </rPh>
    <rPh sb="69" eb="70">
      <t>サキ</t>
    </rPh>
    <rPh sb="70" eb="72">
      <t>イチラン</t>
    </rPh>
    <rPh sb="73" eb="75">
      <t>ゼンギン</t>
    </rPh>
    <rPh sb="75" eb="76">
      <t>キョウ</t>
    </rPh>
    <rPh sb="76" eb="78">
      <t>キテイ</t>
    </rPh>
    <rPh sb="85" eb="87">
      <t>トツゴウ</t>
    </rPh>
    <rPh sb="87" eb="89">
      <t>カノウ</t>
    </rPh>
    <rPh sb="90" eb="92">
      <t>ソウシン</t>
    </rPh>
    <rPh sb="95" eb="97">
      <t>セイサ</t>
    </rPh>
    <rPh sb="97" eb="98">
      <t>ヒョウ</t>
    </rPh>
    <rPh sb="98" eb="99">
      <t>トウ</t>
    </rPh>
    <rPh sb="101" eb="103">
      <t>シュツリョク</t>
    </rPh>
    <phoneticPr fontId="3"/>
  </si>
  <si>
    <t>【決定通知】補助金交付決定された（実績情報）をもとに、通知日付、申請日付、サービス種類、利用年月ごとに支払通知書を出力できること。また、通知日付、文書番号を空白または決定された情報それぞれで出力できること。</t>
    <rPh sb="1" eb="3">
      <t>ケッテイ</t>
    </rPh>
    <rPh sb="3" eb="5">
      <t>ツウチ</t>
    </rPh>
    <rPh sb="6" eb="9">
      <t>ホジョキン</t>
    </rPh>
    <rPh sb="9" eb="11">
      <t>コウフ</t>
    </rPh>
    <rPh sb="11" eb="13">
      <t>ケッテイ</t>
    </rPh>
    <rPh sb="17" eb="19">
      <t>ジッセキ</t>
    </rPh>
    <rPh sb="19" eb="21">
      <t>ジョウホウ</t>
    </rPh>
    <rPh sb="27" eb="29">
      <t>ツウチ</t>
    </rPh>
    <rPh sb="29" eb="31">
      <t>ヒヅケ</t>
    </rPh>
    <rPh sb="32" eb="34">
      <t>シンセイ</t>
    </rPh>
    <rPh sb="34" eb="36">
      <t>ヒヅケ</t>
    </rPh>
    <rPh sb="41" eb="43">
      <t>シュルイ</t>
    </rPh>
    <rPh sb="44" eb="46">
      <t>リヨウ</t>
    </rPh>
    <rPh sb="46" eb="48">
      <t>ネンゲツ</t>
    </rPh>
    <rPh sb="51" eb="53">
      <t>シハライ</t>
    </rPh>
    <rPh sb="53" eb="56">
      <t>ツウチショ</t>
    </rPh>
    <rPh sb="57" eb="59">
      <t>シュツリョク</t>
    </rPh>
    <rPh sb="68" eb="70">
      <t>ツウチ</t>
    </rPh>
    <rPh sb="70" eb="72">
      <t>ヒヅケ</t>
    </rPh>
    <rPh sb="73" eb="75">
      <t>ブンショ</t>
    </rPh>
    <rPh sb="75" eb="77">
      <t>バンゴウ</t>
    </rPh>
    <rPh sb="78" eb="80">
      <t>クウハク</t>
    </rPh>
    <rPh sb="83" eb="85">
      <t>ケッテイ</t>
    </rPh>
    <rPh sb="88" eb="90">
      <t>ジョウホウ</t>
    </rPh>
    <rPh sb="95" eb="97">
      <t>シュツリョク</t>
    </rPh>
    <phoneticPr fontId="3"/>
  </si>
  <si>
    <t>事業所の支給実績内容について、サービス提供年月、請求年月ごとの件数、実利用人数、支給量、支給金額を一覧で確認できること。</t>
    <rPh sb="0" eb="3">
      <t>ジギョウショ</t>
    </rPh>
    <rPh sb="4" eb="6">
      <t>シキュウ</t>
    </rPh>
    <rPh sb="6" eb="8">
      <t>ジッセキ</t>
    </rPh>
    <rPh sb="8" eb="10">
      <t>ナイヨウ</t>
    </rPh>
    <rPh sb="19" eb="21">
      <t>テイキョウ</t>
    </rPh>
    <rPh sb="21" eb="23">
      <t>ネンゲツ</t>
    </rPh>
    <rPh sb="24" eb="26">
      <t>セイキュウ</t>
    </rPh>
    <rPh sb="26" eb="28">
      <t>ネンゲツ</t>
    </rPh>
    <rPh sb="31" eb="33">
      <t>ケンスウ</t>
    </rPh>
    <rPh sb="34" eb="35">
      <t>ジツ</t>
    </rPh>
    <rPh sb="35" eb="37">
      <t>リヨウ</t>
    </rPh>
    <rPh sb="37" eb="39">
      <t>ニンズウ</t>
    </rPh>
    <rPh sb="40" eb="42">
      <t>シキュウ</t>
    </rPh>
    <rPh sb="42" eb="43">
      <t>リョウ</t>
    </rPh>
    <rPh sb="44" eb="46">
      <t>シキュウ</t>
    </rPh>
    <rPh sb="46" eb="48">
      <t>キンガク</t>
    </rPh>
    <rPh sb="49" eb="51">
      <t>イチラン</t>
    </rPh>
    <rPh sb="52" eb="54">
      <t>カクニン</t>
    </rPh>
    <phoneticPr fontId="3"/>
  </si>
  <si>
    <t>個人単位に、支給決定情報に対する請求・実績情報（利用量・請求金額・利用者負担額等）をサービス利用実績月単位で照会できること。</t>
    <rPh sb="0" eb="2">
      <t>コジン</t>
    </rPh>
    <rPh sb="2" eb="4">
      <t>タンイ</t>
    </rPh>
    <rPh sb="6" eb="8">
      <t>シキュウ</t>
    </rPh>
    <rPh sb="8" eb="10">
      <t>ケッテイ</t>
    </rPh>
    <rPh sb="10" eb="12">
      <t>ジョウホウ</t>
    </rPh>
    <rPh sb="13" eb="14">
      <t>タイ</t>
    </rPh>
    <rPh sb="16" eb="18">
      <t>セイキュウ</t>
    </rPh>
    <rPh sb="19" eb="21">
      <t>ジッセキ</t>
    </rPh>
    <rPh sb="21" eb="23">
      <t>ジョウホウ</t>
    </rPh>
    <rPh sb="24" eb="26">
      <t>リヨウ</t>
    </rPh>
    <rPh sb="26" eb="27">
      <t>リョウ</t>
    </rPh>
    <rPh sb="28" eb="30">
      <t>セイキュウ</t>
    </rPh>
    <rPh sb="30" eb="32">
      <t>キンガク</t>
    </rPh>
    <rPh sb="33" eb="36">
      <t>リヨウシャ</t>
    </rPh>
    <rPh sb="36" eb="38">
      <t>フタン</t>
    </rPh>
    <rPh sb="38" eb="39">
      <t>ガク</t>
    </rPh>
    <rPh sb="39" eb="40">
      <t>トウ</t>
    </rPh>
    <rPh sb="46" eb="48">
      <t>リヨウ</t>
    </rPh>
    <rPh sb="48" eb="50">
      <t>ジッセキ</t>
    </rPh>
    <rPh sb="50" eb="53">
      <t>ツキタンイ</t>
    </rPh>
    <rPh sb="54" eb="56">
      <t>ショウカイ</t>
    </rPh>
    <phoneticPr fontId="3"/>
  </si>
  <si>
    <t>請求事業所単位で、サービス提供年月または請求年月別に集計したサービス利用件数、事業者支払情報、請求明細件数等の内容を照会できること。</t>
    <rPh sb="0" eb="2">
      <t>セイキュウ</t>
    </rPh>
    <rPh sb="2" eb="5">
      <t>ジギョウショ</t>
    </rPh>
    <rPh sb="5" eb="7">
      <t>タンイ</t>
    </rPh>
    <rPh sb="13" eb="15">
      <t>テイキョウ</t>
    </rPh>
    <rPh sb="15" eb="17">
      <t>ネンゲツ</t>
    </rPh>
    <rPh sb="20" eb="22">
      <t>セイキュウ</t>
    </rPh>
    <rPh sb="22" eb="24">
      <t>ネンゲツ</t>
    </rPh>
    <rPh sb="24" eb="25">
      <t>ベツ</t>
    </rPh>
    <rPh sb="26" eb="28">
      <t>シュウケイ</t>
    </rPh>
    <rPh sb="34" eb="36">
      <t>リヨウ</t>
    </rPh>
    <rPh sb="36" eb="38">
      <t>ケンスウ</t>
    </rPh>
    <rPh sb="39" eb="42">
      <t>ジギョウシャ</t>
    </rPh>
    <rPh sb="42" eb="44">
      <t>シハライ</t>
    </rPh>
    <rPh sb="44" eb="46">
      <t>ジョウホウ</t>
    </rPh>
    <rPh sb="47" eb="49">
      <t>セイキュウ</t>
    </rPh>
    <rPh sb="49" eb="51">
      <t>メイサイ</t>
    </rPh>
    <rPh sb="51" eb="53">
      <t>ケンスウ</t>
    </rPh>
    <rPh sb="53" eb="54">
      <t>トウ</t>
    </rPh>
    <rPh sb="55" eb="57">
      <t>ナイヨウ</t>
    </rPh>
    <rPh sb="58" eb="60">
      <t>ショウカイ</t>
    </rPh>
    <phoneticPr fontId="3"/>
  </si>
  <si>
    <t>地域生活支援事業（移動支援、日中一時支援、訪問入浴、地域活動支援センターⅢ型、日常生活用具給付等事業）、介護福祉タクシーの実績情報をサービス提供年月、請求年月ごとの事業所番号、受給者証番号、サービス種類、請求サービスコード等の単位に抽出、一覧で確認できること。</t>
    <rPh sb="0" eb="2">
      <t>チイキ</t>
    </rPh>
    <rPh sb="2" eb="4">
      <t>セイカツ</t>
    </rPh>
    <rPh sb="4" eb="6">
      <t>シエン</t>
    </rPh>
    <rPh sb="6" eb="8">
      <t>ジギョウ</t>
    </rPh>
    <rPh sb="9" eb="11">
      <t>イドウ</t>
    </rPh>
    <rPh sb="11" eb="13">
      <t>シエン</t>
    </rPh>
    <rPh sb="14" eb="16">
      <t>ニッチュウ</t>
    </rPh>
    <rPh sb="16" eb="18">
      <t>イチジ</t>
    </rPh>
    <rPh sb="18" eb="20">
      <t>シエン</t>
    </rPh>
    <rPh sb="21" eb="23">
      <t>ホウモン</t>
    </rPh>
    <rPh sb="23" eb="25">
      <t>ニュウヨク</t>
    </rPh>
    <rPh sb="26" eb="32">
      <t>チイキカツドウシエン</t>
    </rPh>
    <rPh sb="37" eb="38">
      <t>ガタ</t>
    </rPh>
    <rPh sb="39" eb="41">
      <t>ニチジョウ</t>
    </rPh>
    <rPh sb="41" eb="43">
      <t>セイカツ</t>
    </rPh>
    <rPh sb="43" eb="45">
      <t>ヨウグ</t>
    </rPh>
    <rPh sb="45" eb="47">
      <t>キュウフ</t>
    </rPh>
    <rPh sb="47" eb="48">
      <t>トウ</t>
    </rPh>
    <rPh sb="48" eb="50">
      <t>ジギョウ</t>
    </rPh>
    <rPh sb="52" eb="54">
      <t>カイゴ</t>
    </rPh>
    <rPh sb="54" eb="56">
      <t>フクシ</t>
    </rPh>
    <rPh sb="61" eb="63">
      <t>ジッセキ</t>
    </rPh>
    <rPh sb="63" eb="65">
      <t>ジョウホウ</t>
    </rPh>
    <rPh sb="70" eb="72">
      <t>テイキョウ</t>
    </rPh>
    <rPh sb="72" eb="74">
      <t>ネンゲツ</t>
    </rPh>
    <rPh sb="75" eb="77">
      <t>セイキュウ</t>
    </rPh>
    <rPh sb="77" eb="79">
      <t>ネンゲツ</t>
    </rPh>
    <rPh sb="82" eb="85">
      <t>ジギョウショ</t>
    </rPh>
    <rPh sb="85" eb="87">
      <t>バンゴウ</t>
    </rPh>
    <rPh sb="88" eb="91">
      <t>ジュキュウシャ</t>
    </rPh>
    <rPh sb="91" eb="92">
      <t>ショウ</t>
    </rPh>
    <rPh sb="92" eb="94">
      <t>バンゴウ</t>
    </rPh>
    <rPh sb="99" eb="101">
      <t>シュルイ</t>
    </rPh>
    <rPh sb="102" eb="104">
      <t>セイキュウ</t>
    </rPh>
    <rPh sb="111" eb="112">
      <t>トウ</t>
    </rPh>
    <rPh sb="113" eb="115">
      <t>タンイ</t>
    </rPh>
    <rPh sb="116" eb="118">
      <t>チュウシュツ</t>
    </rPh>
    <rPh sb="119" eb="121">
      <t>イチラン</t>
    </rPh>
    <rPh sb="122" eb="124">
      <t>カクニン</t>
    </rPh>
    <phoneticPr fontId="3"/>
  </si>
  <si>
    <t>個人単位で、利用年度、サービス提供月、サービス提供事業者、受給者番号ごとに請求実績を一元的に管理できること。請求情報として、サービス種別、サービス内容、単位数、回数、サービス単位数、支給量をもとに、総費用額、利用者負担額、給付費請求額、自治体助成分請求額を算出・管理できること。</t>
    <rPh sb="0" eb="2">
      <t>コジン</t>
    </rPh>
    <rPh sb="2" eb="4">
      <t>タンイ</t>
    </rPh>
    <rPh sb="6" eb="8">
      <t>リヨウ</t>
    </rPh>
    <rPh sb="8" eb="10">
      <t>ネンド</t>
    </rPh>
    <rPh sb="15" eb="17">
      <t>テイキョウ</t>
    </rPh>
    <rPh sb="17" eb="18">
      <t>ツキ</t>
    </rPh>
    <rPh sb="23" eb="25">
      <t>テイキョウ</t>
    </rPh>
    <rPh sb="25" eb="28">
      <t>ジギョウシャ</t>
    </rPh>
    <rPh sb="29" eb="32">
      <t>ジュキュウシャ</t>
    </rPh>
    <rPh sb="32" eb="34">
      <t>バンゴウ</t>
    </rPh>
    <rPh sb="37" eb="39">
      <t>セイキュウ</t>
    </rPh>
    <rPh sb="39" eb="41">
      <t>ジッセキ</t>
    </rPh>
    <rPh sb="42" eb="45">
      <t>イチゲンテキ</t>
    </rPh>
    <rPh sb="46" eb="48">
      <t>カンリ</t>
    </rPh>
    <rPh sb="54" eb="56">
      <t>セイキュウ</t>
    </rPh>
    <rPh sb="56" eb="58">
      <t>ジョウホウ</t>
    </rPh>
    <rPh sb="66" eb="68">
      <t>シュベツ</t>
    </rPh>
    <rPh sb="73" eb="75">
      <t>ナイヨウ</t>
    </rPh>
    <rPh sb="76" eb="79">
      <t>タンイスウ</t>
    </rPh>
    <rPh sb="80" eb="82">
      <t>カイスウ</t>
    </rPh>
    <rPh sb="87" eb="89">
      <t>タンイ</t>
    </rPh>
    <rPh sb="89" eb="90">
      <t>スウ</t>
    </rPh>
    <rPh sb="91" eb="93">
      <t>シキュウ</t>
    </rPh>
    <rPh sb="93" eb="94">
      <t>リョウ</t>
    </rPh>
    <rPh sb="99" eb="102">
      <t>ソウヒヨウ</t>
    </rPh>
    <rPh sb="102" eb="103">
      <t>ガク</t>
    </rPh>
    <rPh sb="104" eb="107">
      <t>リヨウシャ</t>
    </rPh>
    <rPh sb="107" eb="109">
      <t>フタン</t>
    </rPh>
    <rPh sb="109" eb="110">
      <t>ガク</t>
    </rPh>
    <rPh sb="111" eb="113">
      <t>キュウフ</t>
    </rPh>
    <rPh sb="113" eb="114">
      <t>ヒ</t>
    </rPh>
    <rPh sb="114" eb="116">
      <t>セイキュウ</t>
    </rPh>
    <rPh sb="116" eb="117">
      <t>ガク</t>
    </rPh>
    <rPh sb="118" eb="121">
      <t>ジチタイ</t>
    </rPh>
    <rPh sb="121" eb="123">
      <t>ジョセイ</t>
    </rPh>
    <rPh sb="123" eb="124">
      <t>ブン</t>
    </rPh>
    <rPh sb="124" eb="126">
      <t>セイキュウ</t>
    </rPh>
    <rPh sb="126" eb="127">
      <t>ガク</t>
    </rPh>
    <rPh sb="128" eb="130">
      <t>サンシュツ</t>
    </rPh>
    <rPh sb="131" eb="133">
      <t>カンリ</t>
    </rPh>
    <phoneticPr fontId="3"/>
  </si>
  <si>
    <t>任意の受付番号で区切った進達・送付鑑の作成及び印刷ができること。</t>
    <rPh sb="0" eb="2">
      <t>ニンイ</t>
    </rPh>
    <rPh sb="3" eb="5">
      <t>ウケツケ</t>
    </rPh>
    <rPh sb="5" eb="7">
      <t>バンゴウ</t>
    </rPh>
    <rPh sb="8" eb="10">
      <t>クギ</t>
    </rPh>
    <rPh sb="12" eb="14">
      <t>シンタツ</t>
    </rPh>
    <rPh sb="15" eb="17">
      <t>ソウフ</t>
    </rPh>
    <rPh sb="17" eb="18">
      <t>カガミ</t>
    </rPh>
    <rPh sb="19" eb="21">
      <t>サクセイ</t>
    </rPh>
    <rPh sb="21" eb="22">
      <t>オヨ</t>
    </rPh>
    <rPh sb="23" eb="25">
      <t>インサツ</t>
    </rPh>
    <phoneticPr fontId="3"/>
  </si>
  <si>
    <t>各種保険世帯等に応じた世帯員の増減を行った上で所得区分の判定ができること。</t>
    <rPh sb="0" eb="2">
      <t>カクシュ</t>
    </rPh>
    <rPh sb="2" eb="4">
      <t>ホケン</t>
    </rPh>
    <rPh sb="4" eb="6">
      <t>セタイ</t>
    </rPh>
    <rPh sb="6" eb="7">
      <t>トウ</t>
    </rPh>
    <rPh sb="8" eb="9">
      <t>オウ</t>
    </rPh>
    <rPh sb="11" eb="14">
      <t>セタイイン</t>
    </rPh>
    <rPh sb="15" eb="17">
      <t>ゾウゲン</t>
    </rPh>
    <rPh sb="18" eb="19">
      <t>オコナ</t>
    </rPh>
    <rPh sb="21" eb="22">
      <t>ウエ</t>
    </rPh>
    <rPh sb="23" eb="25">
      <t>ショトク</t>
    </rPh>
    <rPh sb="25" eb="27">
      <t>クブン</t>
    </rPh>
    <rPh sb="28" eb="30">
      <t>ハンテイ</t>
    </rPh>
    <phoneticPr fontId="3"/>
  </si>
  <si>
    <t>障害支援区分について、判定ソフトから取り込んだ二次判定結果の参照を行えること。（過去の二次判定結果を含む）</t>
    <rPh sb="0" eb="2">
      <t>ショウガイ</t>
    </rPh>
    <rPh sb="2" eb="4">
      <t>シエン</t>
    </rPh>
    <rPh sb="4" eb="6">
      <t>クブン</t>
    </rPh>
    <rPh sb="11" eb="13">
      <t>ハンテイ</t>
    </rPh>
    <rPh sb="18" eb="19">
      <t>ト</t>
    </rPh>
    <rPh sb="20" eb="21">
      <t>コ</t>
    </rPh>
    <rPh sb="23" eb="25">
      <t>ニジ</t>
    </rPh>
    <rPh sb="25" eb="27">
      <t>ハンテイ</t>
    </rPh>
    <rPh sb="27" eb="29">
      <t>ケッカ</t>
    </rPh>
    <rPh sb="30" eb="32">
      <t>サンショウ</t>
    </rPh>
    <rPh sb="33" eb="34">
      <t>オコナ</t>
    </rPh>
    <rPh sb="40" eb="42">
      <t>カコ</t>
    </rPh>
    <rPh sb="43" eb="45">
      <t>ニジ</t>
    </rPh>
    <rPh sb="45" eb="47">
      <t>ハンテイ</t>
    </rPh>
    <rPh sb="47" eb="49">
      <t>ケッカ</t>
    </rPh>
    <rPh sb="50" eb="51">
      <t>フク</t>
    </rPh>
    <phoneticPr fontId="3"/>
  </si>
  <si>
    <t>受給者管理で入力されたデータを基に各種有効期間更新一覧、更新案内文と申請書の作成を行えること。</t>
    <rPh sb="0" eb="3">
      <t>ジュキュウシャ</t>
    </rPh>
    <rPh sb="3" eb="5">
      <t>カンリ</t>
    </rPh>
    <rPh sb="6" eb="8">
      <t>ニュウリョク</t>
    </rPh>
    <rPh sb="15" eb="16">
      <t>モト</t>
    </rPh>
    <rPh sb="17" eb="19">
      <t>カクシュ</t>
    </rPh>
    <rPh sb="19" eb="21">
      <t>ユウコウ</t>
    </rPh>
    <rPh sb="21" eb="23">
      <t>キカン</t>
    </rPh>
    <rPh sb="23" eb="25">
      <t>コウシン</t>
    </rPh>
    <rPh sb="25" eb="27">
      <t>イチラン</t>
    </rPh>
    <rPh sb="28" eb="30">
      <t>コウシン</t>
    </rPh>
    <rPh sb="30" eb="33">
      <t>アンナイブン</t>
    </rPh>
    <rPh sb="34" eb="37">
      <t>シンセイショ</t>
    </rPh>
    <rPh sb="38" eb="40">
      <t>サクセイ</t>
    </rPh>
    <rPh sb="41" eb="42">
      <t>オコナ</t>
    </rPh>
    <phoneticPr fontId="3"/>
  </si>
  <si>
    <t>障害支援区分について、概況調査票、認定調査票、医師意見書等の各種帳票イメージを確認できること。（過去の調査資料を含む）</t>
    <rPh sb="0" eb="2">
      <t>ショウガイ</t>
    </rPh>
    <rPh sb="2" eb="4">
      <t>シエン</t>
    </rPh>
    <rPh sb="4" eb="6">
      <t>クブン</t>
    </rPh>
    <rPh sb="11" eb="13">
      <t>ガイキョウ</t>
    </rPh>
    <rPh sb="13" eb="16">
      <t>チョウサヒョウ</t>
    </rPh>
    <rPh sb="17" eb="19">
      <t>ニンテイ</t>
    </rPh>
    <rPh sb="19" eb="22">
      <t>チョウサヒョウ</t>
    </rPh>
    <rPh sb="23" eb="25">
      <t>イシ</t>
    </rPh>
    <rPh sb="25" eb="29">
      <t>イケンショナド</t>
    </rPh>
    <rPh sb="30" eb="32">
      <t>カクシュ</t>
    </rPh>
    <rPh sb="32" eb="34">
      <t>チョウヒョウ</t>
    </rPh>
    <rPh sb="39" eb="41">
      <t>カクニン</t>
    </rPh>
    <rPh sb="48" eb="50">
      <t>カコ</t>
    </rPh>
    <rPh sb="51" eb="53">
      <t>チョウサ</t>
    </rPh>
    <rPh sb="53" eb="55">
      <t>シリョウ</t>
    </rPh>
    <rPh sb="56" eb="57">
      <t>フク</t>
    </rPh>
    <phoneticPr fontId="3"/>
  </si>
  <si>
    <t>受給者管理で入力されたデータを基に抽出対象年齢該当者（18歳、65歳等）の一覧と案内文、申請書を作成できること。</t>
    <rPh sb="0" eb="3">
      <t>ジュキュウシャ</t>
    </rPh>
    <rPh sb="3" eb="5">
      <t>カンリ</t>
    </rPh>
    <rPh sb="6" eb="8">
      <t>ニュウリョク</t>
    </rPh>
    <rPh sb="15" eb="16">
      <t>モト</t>
    </rPh>
    <rPh sb="17" eb="19">
      <t>チュウシュツ</t>
    </rPh>
    <rPh sb="19" eb="21">
      <t>タイショウ</t>
    </rPh>
    <rPh sb="21" eb="23">
      <t>ネンレイ</t>
    </rPh>
    <rPh sb="23" eb="26">
      <t>ガイトウシャ</t>
    </rPh>
    <rPh sb="29" eb="30">
      <t>サイ</t>
    </rPh>
    <rPh sb="33" eb="34">
      <t>サイ</t>
    </rPh>
    <rPh sb="34" eb="35">
      <t>ナド</t>
    </rPh>
    <rPh sb="37" eb="39">
      <t>イチラン</t>
    </rPh>
    <rPh sb="40" eb="43">
      <t>アンナイブン</t>
    </rPh>
    <rPh sb="44" eb="47">
      <t>シンセイショ</t>
    </rPh>
    <rPh sb="48" eb="50">
      <t>サクセイ</t>
    </rPh>
    <phoneticPr fontId="3"/>
  </si>
  <si>
    <t>本市においては、障害福祉サービス（利用者負担のみの更新）及び地域生活支援事業について、毎年6月末に一括して所得更新を行っています（以下、税更新対象者）。税更新対象者に対して、利用者負担を一括してデータ更新を行えること。</t>
    <rPh sb="0" eb="2">
      <t>ホンシ</t>
    </rPh>
    <rPh sb="8" eb="10">
      <t>ショウガイ</t>
    </rPh>
    <rPh sb="10" eb="12">
      <t>フクシ</t>
    </rPh>
    <rPh sb="17" eb="20">
      <t>リヨウシャ</t>
    </rPh>
    <rPh sb="20" eb="22">
      <t>フタン</t>
    </rPh>
    <rPh sb="25" eb="27">
      <t>コウシン</t>
    </rPh>
    <rPh sb="28" eb="29">
      <t>オヨ</t>
    </rPh>
    <rPh sb="30" eb="32">
      <t>チイキ</t>
    </rPh>
    <rPh sb="32" eb="34">
      <t>セイカツ</t>
    </rPh>
    <rPh sb="34" eb="36">
      <t>シエン</t>
    </rPh>
    <rPh sb="36" eb="38">
      <t>ジギョウ</t>
    </rPh>
    <rPh sb="43" eb="45">
      <t>マイトシ</t>
    </rPh>
    <rPh sb="46" eb="47">
      <t>ガツ</t>
    </rPh>
    <rPh sb="47" eb="48">
      <t>マツ</t>
    </rPh>
    <rPh sb="49" eb="51">
      <t>イッカツ</t>
    </rPh>
    <rPh sb="53" eb="55">
      <t>ショトク</t>
    </rPh>
    <rPh sb="55" eb="57">
      <t>コウシン</t>
    </rPh>
    <rPh sb="58" eb="59">
      <t>オコナ</t>
    </rPh>
    <rPh sb="65" eb="67">
      <t>イカ</t>
    </rPh>
    <rPh sb="68" eb="69">
      <t>ゼイ</t>
    </rPh>
    <rPh sb="69" eb="71">
      <t>コウシン</t>
    </rPh>
    <rPh sb="71" eb="73">
      <t>タイショウ</t>
    </rPh>
    <rPh sb="73" eb="74">
      <t>シャ</t>
    </rPh>
    <rPh sb="76" eb="77">
      <t>ゼイ</t>
    </rPh>
    <rPh sb="77" eb="79">
      <t>コウシン</t>
    </rPh>
    <rPh sb="79" eb="82">
      <t>タイショウシャ</t>
    </rPh>
    <rPh sb="83" eb="84">
      <t>タイ</t>
    </rPh>
    <rPh sb="87" eb="90">
      <t>リヨウシャ</t>
    </rPh>
    <rPh sb="90" eb="92">
      <t>フタン</t>
    </rPh>
    <rPh sb="93" eb="95">
      <t>イッカツ</t>
    </rPh>
    <rPh sb="100" eb="102">
      <t>コウシン</t>
    </rPh>
    <rPh sb="103" eb="104">
      <t>オコナ</t>
    </rPh>
    <phoneticPr fontId="3"/>
  </si>
  <si>
    <t>税更新対象者に対して、更新一覧、更新案内文と申請書の作成を行えること。</t>
    <rPh sb="0" eb="1">
      <t>ゼイ</t>
    </rPh>
    <rPh sb="1" eb="3">
      <t>コウシン</t>
    </rPh>
    <rPh sb="3" eb="6">
      <t>タイショウシャ</t>
    </rPh>
    <rPh sb="7" eb="8">
      <t>タイ</t>
    </rPh>
    <phoneticPr fontId="3"/>
  </si>
  <si>
    <t>障害支援区分認定調査について、調査日、医師意見書（依頼日、主治医等）現在の進捗状況を管理できること。</t>
    <rPh sb="0" eb="2">
      <t>ショウガイ</t>
    </rPh>
    <rPh sb="2" eb="4">
      <t>シエン</t>
    </rPh>
    <rPh sb="4" eb="6">
      <t>クブン</t>
    </rPh>
    <rPh sb="6" eb="8">
      <t>ニンテイ</t>
    </rPh>
    <rPh sb="8" eb="10">
      <t>チョウサ</t>
    </rPh>
    <rPh sb="15" eb="17">
      <t>チョウサ</t>
    </rPh>
    <rPh sb="17" eb="18">
      <t>ビ</t>
    </rPh>
    <rPh sb="19" eb="21">
      <t>イシ</t>
    </rPh>
    <rPh sb="21" eb="24">
      <t>イケンショ</t>
    </rPh>
    <rPh sb="25" eb="27">
      <t>イライ</t>
    </rPh>
    <rPh sb="27" eb="28">
      <t>ビ</t>
    </rPh>
    <rPh sb="29" eb="32">
      <t>シュジイ</t>
    </rPh>
    <rPh sb="32" eb="33">
      <t>ナド</t>
    </rPh>
    <rPh sb="34" eb="36">
      <t>ゲンザイ</t>
    </rPh>
    <rPh sb="37" eb="39">
      <t>シンチョク</t>
    </rPh>
    <rPh sb="39" eb="41">
      <t>ジョウキョウ</t>
    </rPh>
    <rPh sb="42" eb="44">
      <t>カンリ</t>
    </rPh>
    <phoneticPr fontId="3"/>
  </si>
  <si>
    <t>障害福祉サービスの支給決定に際して、条件のある加算（重度障害者支援加算等）について自動で設定されること。</t>
    <rPh sb="0" eb="4">
      <t>ショウガイフクシ</t>
    </rPh>
    <rPh sb="9" eb="11">
      <t>シキュウ</t>
    </rPh>
    <rPh sb="11" eb="13">
      <t>ケッテイ</t>
    </rPh>
    <rPh sb="14" eb="15">
      <t>サイ</t>
    </rPh>
    <rPh sb="18" eb="20">
      <t>ジョウケン</t>
    </rPh>
    <rPh sb="23" eb="25">
      <t>カサン</t>
    </rPh>
    <rPh sb="26" eb="28">
      <t>ジュウド</t>
    </rPh>
    <rPh sb="28" eb="30">
      <t>ショウガイ</t>
    </rPh>
    <rPh sb="30" eb="31">
      <t>シャ</t>
    </rPh>
    <rPh sb="31" eb="33">
      <t>シエン</t>
    </rPh>
    <rPh sb="33" eb="35">
      <t>カサン</t>
    </rPh>
    <rPh sb="35" eb="36">
      <t>ナド</t>
    </rPh>
    <rPh sb="41" eb="43">
      <t>ジドウ</t>
    </rPh>
    <rPh sb="44" eb="46">
      <t>セッテイ</t>
    </rPh>
    <phoneticPr fontId="3"/>
  </si>
  <si>
    <t>支給決定内容と相違した実績が入力された際、エラーとして表示・出力されること。</t>
    <rPh sb="0" eb="2">
      <t>シキュウ</t>
    </rPh>
    <rPh sb="2" eb="4">
      <t>ケッテイ</t>
    </rPh>
    <rPh sb="4" eb="6">
      <t>ナイヨウ</t>
    </rPh>
    <rPh sb="7" eb="9">
      <t>ソウイ</t>
    </rPh>
    <rPh sb="11" eb="13">
      <t>ジッセキ</t>
    </rPh>
    <rPh sb="14" eb="16">
      <t>ニュウリョク</t>
    </rPh>
    <rPh sb="19" eb="20">
      <t>サイ</t>
    </rPh>
    <rPh sb="27" eb="29">
      <t>ヒョウジ</t>
    </rPh>
    <rPh sb="30" eb="32">
      <t>シュツリョク</t>
    </rPh>
    <phoneticPr fontId="3"/>
  </si>
  <si>
    <t>申請結果が不承認や取下げの場合、当該入力画面に分かるように大きく表示されること。</t>
    <rPh sb="0" eb="2">
      <t>シンセイ</t>
    </rPh>
    <rPh sb="2" eb="4">
      <t>ケッカ</t>
    </rPh>
    <rPh sb="5" eb="8">
      <t>フショウニン</t>
    </rPh>
    <rPh sb="9" eb="11">
      <t>トリサ</t>
    </rPh>
    <rPh sb="13" eb="15">
      <t>バアイ</t>
    </rPh>
    <rPh sb="16" eb="18">
      <t>トウガイ</t>
    </rPh>
    <rPh sb="18" eb="20">
      <t>ニュウリョク</t>
    </rPh>
    <rPh sb="20" eb="22">
      <t>ガメン</t>
    </rPh>
    <rPh sb="23" eb="24">
      <t>ワ</t>
    </rPh>
    <rPh sb="29" eb="30">
      <t>オオ</t>
    </rPh>
    <rPh sb="32" eb="34">
      <t>ヒョウジ</t>
    </rPh>
    <phoneticPr fontId="3"/>
  </si>
  <si>
    <t>申請受付部署（東・中・西）の入力項目があること。</t>
    <rPh sb="0" eb="2">
      <t>シンセイ</t>
    </rPh>
    <rPh sb="2" eb="4">
      <t>ウケツケ</t>
    </rPh>
    <rPh sb="4" eb="6">
      <t>ブショ</t>
    </rPh>
    <rPh sb="7" eb="8">
      <t>ヒガシ</t>
    </rPh>
    <rPh sb="9" eb="10">
      <t>ナカ</t>
    </rPh>
    <rPh sb="11" eb="12">
      <t>ニシ</t>
    </rPh>
    <rPh sb="14" eb="16">
      <t>ニュウリョク</t>
    </rPh>
    <rPh sb="16" eb="18">
      <t>コウモク</t>
    </rPh>
    <phoneticPr fontId="3"/>
  </si>
  <si>
    <t>受付番号（任意番号）を入力でき、年度ごとに検索できること。また、その受付番号で抽出し、進達画面を表示できること。</t>
    <rPh sb="0" eb="2">
      <t>ウケツケ</t>
    </rPh>
    <rPh sb="2" eb="4">
      <t>バンゴウ</t>
    </rPh>
    <rPh sb="5" eb="7">
      <t>ニンイ</t>
    </rPh>
    <rPh sb="7" eb="9">
      <t>バンゴウ</t>
    </rPh>
    <rPh sb="11" eb="13">
      <t>ニュウリョク</t>
    </rPh>
    <rPh sb="16" eb="18">
      <t>ネンド</t>
    </rPh>
    <rPh sb="21" eb="23">
      <t>ケンサク</t>
    </rPh>
    <rPh sb="34" eb="36">
      <t>ウケツケ</t>
    </rPh>
    <rPh sb="36" eb="38">
      <t>バンゴウ</t>
    </rPh>
    <rPh sb="39" eb="41">
      <t>チュウシュツ</t>
    </rPh>
    <rPh sb="43" eb="45">
      <t>シンタツ</t>
    </rPh>
    <rPh sb="45" eb="47">
      <t>ガメン</t>
    </rPh>
    <rPh sb="48" eb="50">
      <t>ヒョウジ</t>
    </rPh>
    <phoneticPr fontId="3"/>
  </si>
  <si>
    <t>病名コードがICD-11に対応していること。</t>
    <rPh sb="0" eb="2">
      <t>ビョウメイ</t>
    </rPh>
    <rPh sb="13" eb="15">
      <t>タイオウ</t>
    </rPh>
    <phoneticPr fontId="3"/>
  </si>
  <si>
    <t>申請ごとのメモ欄を、広く設定しておくこと。（スクロールせず5行くらい表示できる）</t>
    <rPh sb="0" eb="2">
      <t>シンセイ</t>
    </rPh>
    <rPh sb="7" eb="8">
      <t>ラン</t>
    </rPh>
    <rPh sb="10" eb="11">
      <t>ヒロ</t>
    </rPh>
    <rPh sb="12" eb="14">
      <t>セッテイ</t>
    </rPh>
    <rPh sb="30" eb="31">
      <t>ギョウ</t>
    </rPh>
    <rPh sb="34" eb="36">
      <t>ヒョウジ</t>
    </rPh>
    <phoneticPr fontId="3"/>
  </si>
  <si>
    <t>健康保険情報を任意で入力でき、資格取得日を表示できること。</t>
    <rPh sb="0" eb="2">
      <t>ケンコウ</t>
    </rPh>
    <rPh sb="2" eb="4">
      <t>ホケン</t>
    </rPh>
    <rPh sb="4" eb="6">
      <t>ジョウホウ</t>
    </rPh>
    <rPh sb="7" eb="9">
      <t>ニンイ</t>
    </rPh>
    <rPh sb="10" eb="12">
      <t>ニュウリョク</t>
    </rPh>
    <rPh sb="15" eb="17">
      <t>シカク</t>
    </rPh>
    <rPh sb="17" eb="19">
      <t>シュトク</t>
    </rPh>
    <rPh sb="19" eb="20">
      <t>ビ</t>
    </rPh>
    <rPh sb="21" eb="23">
      <t>ヒョウジ</t>
    </rPh>
    <phoneticPr fontId="3"/>
  </si>
  <si>
    <t>住登外者の家族情報と税情報を手入力できること。</t>
    <rPh sb="0" eb="3">
      <t>ジュウトウガイ</t>
    </rPh>
    <rPh sb="3" eb="4">
      <t>シャ</t>
    </rPh>
    <rPh sb="5" eb="7">
      <t>カゾク</t>
    </rPh>
    <rPh sb="7" eb="9">
      <t>ジョウホウ</t>
    </rPh>
    <rPh sb="10" eb="11">
      <t>ゼイ</t>
    </rPh>
    <rPh sb="11" eb="13">
      <t>ジョウホウ</t>
    </rPh>
    <rPh sb="14" eb="15">
      <t>テ</t>
    </rPh>
    <rPh sb="15" eb="17">
      <t>ニュウリョク</t>
    </rPh>
    <phoneticPr fontId="3"/>
  </si>
  <si>
    <t>進達する申請者の「判定依頼書」「回答書」の印刷ができること。（進達時に添付必要であり、氏名、生年月日等の記載あり）</t>
    <rPh sb="0" eb="2">
      <t>シンタツ</t>
    </rPh>
    <rPh sb="4" eb="6">
      <t>シンセイ</t>
    </rPh>
    <rPh sb="6" eb="7">
      <t>シャ</t>
    </rPh>
    <rPh sb="9" eb="11">
      <t>ハンテイ</t>
    </rPh>
    <rPh sb="11" eb="14">
      <t>イライショ</t>
    </rPh>
    <rPh sb="16" eb="19">
      <t>カイトウショ</t>
    </rPh>
    <rPh sb="21" eb="23">
      <t>インサツ</t>
    </rPh>
    <rPh sb="31" eb="33">
      <t>シンタツ</t>
    </rPh>
    <rPh sb="33" eb="34">
      <t>ジ</t>
    </rPh>
    <rPh sb="35" eb="37">
      <t>テンプ</t>
    </rPh>
    <rPh sb="37" eb="39">
      <t>ヒツヨウ</t>
    </rPh>
    <rPh sb="43" eb="45">
      <t>シメイ</t>
    </rPh>
    <rPh sb="46" eb="48">
      <t>セイネン</t>
    </rPh>
    <rPh sb="48" eb="50">
      <t>ガッピ</t>
    </rPh>
    <rPh sb="50" eb="51">
      <t>トウ</t>
    </rPh>
    <rPh sb="52" eb="54">
      <t>キサイ</t>
    </rPh>
    <phoneticPr fontId="3"/>
  </si>
  <si>
    <t>住基と連携しているDV情報が確認できること。</t>
    <rPh sb="0" eb="2">
      <t>ジュウキ</t>
    </rPh>
    <rPh sb="3" eb="5">
      <t>レンケイ</t>
    </rPh>
    <rPh sb="11" eb="13">
      <t>ジョウホウ</t>
    </rPh>
    <rPh sb="14" eb="16">
      <t>カクニン</t>
    </rPh>
    <phoneticPr fontId="3"/>
  </si>
  <si>
    <t>兄弟がいる世帯の上限管理について、国保連が判定できるようデータが伝送できるか。</t>
    <rPh sb="0" eb="2">
      <t>キョウダイ</t>
    </rPh>
    <rPh sb="5" eb="7">
      <t>セタイ</t>
    </rPh>
    <rPh sb="8" eb="10">
      <t>ジョウゲン</t>
    </rPh>
    <rPh sb="10" eb="12">
      <t>カンリ</t>
    </rPh>
    <rPh sb="17" eb="20">
      <t>コクホレン</t>
    </rPh>
    <rPh sb="21" eb="23">
      <t>ハンテイ</t>
    </rPh>
    <rPh sb="32" eb="34">
      <t>デンソウ</t>
    </rPh>
    <phoneticPr fontId="3"/>
  </si>
  <si>
    <t>簡易な手順で画面印刷ができること。</t>
    <rPh sb="0" eb="2">
      <t>カンイ</t>
    </rPh>
    <rPh sb="3" eb="5">
      <t>テジュン</t>
    </rPh>
    <rPh sb="6" eb="8">
      <t>ガメン</t>
    </rPh>
    <rPh sb="8" eb="10">
      <t>インサツ</t>
    </rPh>
    <phoneticPr fontId="3"/>
  </si>
  <si>
    <t>判定した税情報の所得割額等を画面遷移することなく表示できること。
または、簡易な手順で「計算根拠表示」ができること。</t>
    <rPh sb="0" eb="2">
      <t>ハンテイ</t>
    </rPh>
    <rPh sb="4" eb="5">
      <t>ゼイ</t>
    </rPh>
    <rPh sb="5" eb="7">
      <t>ジョウホウ</t>
    </rPh>
    <rPh sb="8" eb="12">
      <t>ショトクワリガク</t>
    </rPh>
    <rPh sb="12" eb="13">
      <t>トウ</t>
    </rPh>
    <rPh sb="14" eb="16">
      <t>ガメン</t>
    </rPh>
    <rPh sb="16" eb="18">
      <t>センイ</t>
    </rPh>
    <rPh sb="24" eb="26">
      <t>ヒョウジ</t>
    </rPh>
    <rPh sb="37" eb="39">
      <t>カンイ</t>
    </rPh>
    <rPh sb="40" eb="42">
      <t>テジュン</t>
    </rPh>
    <rPh sb="44" eb="46">
      <t>ケイサン</t>
    </rPh>
    <rPh sb="46" eb="48">
      <t>コンキョ</t>
    </rPh>
    <rPh sb="48" eb="50">
      <t>ヒョウジ</t>
    </rPh>
    <phoneticPr fontId="3"/>
  </si>
  <si>
    <t>簡易な手順で生活保護情報、住基情報を閲覧できること。</t>
    <rPh sb="6" eb="8">
      <t>セイカツ</t>
    </rPh>
    <rPh sb="8" eb="10">
      <t>ホゴ</t>
    </rPh>
    <rPh sb="10" eb="12">
      <t>ジョウホウ</t>
    </rPh>
    <rPh sb="13" eb="15">
      <t>ジュウキ</t>
    </rPh>
    <rPh sb="15" eb="17">
      <t>ジョウホウ</t>
    </rPh>
    <rPh sb="18" eb="20">
      <t>エツラン</t>
    </rPh>
    <phoneticPr fontId="3"/>
  </si>
  <si>
    <t>本市では日常生活用具事業を行っている。登録や管理、請求事務等はできるか。</t>
    <rPh sb="0" eb="2">
      <t>ホンシ</t>
    </rPh>
    <rPh sb="4" eb="6">
      <t>ニチジョウ</t>
    </rPh>
    <rPh sb="6" eb="8">
      <t>セイカツ</t>
    </rPh>
    <rPh sb="8" eb="10">
      <t>ヨウグ</t>
    </rPh>
    <rPh sb="10" eb="12">
      <t>ジギョウ</t>
    </rPh>
    <rPh sb="13" eb="14">
      <t>オコナ</t>
    </rPh>
    <rPh sb="19" eb="21">
      <t>トウロク</t>
    </rPh>
    <rPh sb="22" eb="24">
      <t>カンリ</t>
    </rPh>
    <rPh sb="25" eb="27">
      <t>セイキュウ</t>
    </rPh>
    <rPh sb="27" eb="29">
      <t>ジム</t>
    </rPh>
    <rPh sb="29" eb="30">
      <t>ナド</t>
    </rPh>
    <phoneticPr fontId="3"/>
  </si>
  <si>
    <t>本市では移動支援事業を行っている。登録や管理、請求事務等はできるか。</t>
    <rPh sb="0" eb="2">
      <t>ホンシ</t>
    </rPh>
    <rPh sb="4" eb="6">
      <t>イドウ</t>
    </rPh>
    <rPh sb="6" eb="8">
      <t>シエン</t>
    </rPh>
    <rPh sb="8" eb="10">
      <t>ジギョウ</t>
    </rPh>
    <rPh sb="11" eb="12">
      <t>オコナ</t>
    </rPh>
    <rPh sb="17" eb="19">
      <t>トウロク</t>
    </rPh>
    <rPh sb="20" eb="22">
      <t>カンリ</t>
    </rPh>
    <rPh sb="23" eb="25">
      <t>セイキュウ</t>
    </rPh>
    <rPh sb="25" eb="27">
      <t>ジム</t>
    </rPh>
    <rPh sb="27" eb="28">
      <t>ナド</t>
    </rPh>
    <phoneticPr fontId="3"/>
  </si>
  <si>
    <t>本市では訪問入浴サービス事業を行っている。登録や管理、請求事務等はできるか。</t>
    <rPh sb="0" eb="2">
      <t>ホンシ</t>
    </rPh>
    <rPh sb="4" eb="6">
      <t>ホウモン</t>
    </rPh>
    <rPh sb="6" eb="8">
      <t>ニュウヨク</t>
    </rPh>
    <rPh sb="12" eb="14">
      <t>ジギョウ</t>
    </rPh>
    <rPh sb="15" eb="16">
      <t>オコナ</t>
    </rPh>
    <rPh sb="21" eb="23">
      <t>トウロク</t>
    </rPh>
    <rPh sb="24" eb="26">
      <t>カンリ</t>
    </rPh>
    <rPh sb="27" eb="29">
      <t>セイキュウ</t>
    </rPh>
    <rPh sb="29" eb="31">
      <t>ジム</t>
    </rPh>
    <rPh sb="31" eb="32">
      <t>ナド</t>
    </rPh>
    <phoneticPr fontId="3"/>
  </si>
  <si>
    <t>本市では日中一時支援事業を行っている。登録や管理、請求事務等はできるか。</t>
    <rPh sb="0" eb="2">
      <t>ホンシ</t>
    </rPh>
    <rPh sb="4" eb="12">
      <t>ニッチュウイチジシエンジギョウ</t>
    </rPh>
    <rPh sb="13" eb="14">
      <t>オコナ</t>
    </rPh>
    <rPh sb="19" eb="21">
      <t>トウロク</t>
    </rPh>
    <rPh sb="22" eb="24">
      <t>カンリ</t>
    </rPh>
    <rPh sb="25" eb="27">
      <t>セイキュウ</t>
    </rPh>
    <rPh sb="27" eb="29">
      <t>ジム</t>
    </rPh>
    <rPh sb="29" eb="30">
      <t>ナド</t>
    </rPh>
    <phoneticPr fontId="3"/>
  </si>
  <si>
    <t>本市では重度障害者リフト付き福祉タクシー利用料助成事業を実施しているが、支給決定内容をもとに福祉タクシー利用券が出力できること（A4用紙１枚につき、チケット４枚分）</t>
    <rPh sb="0" eb="2">
      <t>ホンシ</t>
    </rPh>
    <rPh sb="4" eb="6">
      <t>ジュウド</t>
    </rPh>
    <rPh sb="6" eb="9">
      <t>ショウガイシャ</t>
    </rPh>
    <rPh sb="12" eb="13">
      <t>ツ</t>
    </rPh>
    <rPh sb="14" eb="16">
      <t>フクシ</t>
    </rPh>
    <rPh sb="20" eb="22">
      <t>リヨウ</t>
    </rPh>
    <rPh sb="22" eb="23">
      <t>リョウ</t>
    </rPh>
    <rPh sb="23" eb="25">
      <t>ジョセイ</t>
    </rPh>
    <rPh sb="25" eb="27">
      <t>ジギョウ</t>
    </rPh>
    <rPh sb="28" eb="30">
      <t>ジッシ</t>
    </rPh>
    <rPh sb="36" eb="40">
      <t>シキュウケッテイ</t>
    </rPh>
    <rPh sb="40" eb="42">
      <t>ナイヨウ</t>
    </rPh>
    <rPh sb="46" eb="48">
      <t>フクシ</t>
    </rPh>
    <rPh sb="52" eb="55">
      <t>リヨウケン</t>
    </rPh>
    <rPh sb="56" eb="58">
      <t>シュツリョク</t>
    </rPh>
    <rPh sb="66" eb="68">
      <t>ヨウシ</t>
    </rPh>
    <rPh sb="69" eb="70">
      <t>マイ</t>
    </rPh>
    <rPh sb="79" eb="80">
      <t>マイ</t>
    </rPh>
    <rPh sb="80" eb="81">
      <t>ブン</t>
    </rPh>
    <phoneticPr fontId="3"/>
  </si>
  <si>
    <t>国手当の過去の所得情報や支給履歴を移行できるか。</t>
    <rPh sb="0" eb="3">
      <t>クニテアテ</t>
    </rPh>
    <rPh sb="4" eb="6">
      <t>カコ</t>
    </rPh>
    <rPh sb="7" eb="9">
      <t>ショトク</t>
    </rPh>
    <rPh sb="9" eb="11">
      <t>ジョウホウ</t>
    </rPh>
    <rPh sb="12" eb="14">
      <t>シキュウ</t>
    </rPh>
    <rPh sb="14" eb="16">
      <t>リレキ</t>
    </rPh>
    <rPh sb="17" eb="19">
      <t>イコウ</t>
    </rPh>
    <phoneticPr fontId="3"/>
  </si>
  <si>
    <t>標準化以前に発生した返還金のデータについてデータ移行できるか。</t>
    <rPh sb="0" eb="2">
      <t>ヒョウジュン</t>
    </rPh>
    <rPh sb="2" eb="3">
      <t>カ</t>
    </rPh>
    <rPh sb="3" eb="5">
      <t>イゼン</t>
    </rPh>
    <rPh sb="6" eb="8">
      <t>ハッセイ</t>
    </rPh>
    <rPh sb="10" eb="13">
      <t>ヘンカンキン</t>
    </rPh>
    <rPh sb="24" eb="26">
      <t>イコウ</t>
    </rPh>
    <phoneticPr fontId="3"/>
  </si>
  <si>
    <t>国からの制度改正について、保守の範囲内でシステム変更に対応できるか。</t>
    <rPh sb="0" eb="1">
      <t>クニ</t>
    </rPh>
    <rPh sb="4" eb="6">
      <t>セイド</t>
    </rPh>
    <rPh sb="6" eb="8">
      <t>カイセイ</t>
    </rPh>
    <rPh sb="13" eb="15">
      <t>ホシュ</t>
    </rPh>
    <rPh sb="16" eb="19">
      <t>ハンイナイ</t>
    </rPh>
    <rPh sb="24" eb="26">
      <t>ヘンコウ</t>
    </rPh>
    <rPh sb="27" eb="29">
      <t>タイオウ</t>
    </rPh>
    <phoneticPr fontId="3"/>
  </si>
  <si>
    <t>受給者証の印字を長辺片側に寄せ、A３裏表に印刷できるか。</t>
    <rPh sb="0" eb="3">
      <t>ジュキュウシャ</t>
    </rPh>
    <rPh sb="3" eb="4">
      <t>ショウ</t>
    </rPh>
    <rPh sb="5" eb="7">
      <t>インジ</t>
    </rPh>
    <rPh sb="8" eb="10">
      <t>チョウヘン</t>
    </rPh>
    <rPh sb="10" eb="12">
      <t>カタガワ</t>
    </rPh>
    <rPh sb="13" eb="14">
      <t>ヨ</t>
    </rPh>
    <rPh sb="18" eb="20">
      <t>ウラオモテ</t>
    </rPh>
    <rPh sb="21" eb="23">
      <t>インサツ</t>
    </rPh>
    <phoneticPr fontId="3"/>
  </si>
  <si>
    <t>受給者証番号で検索できるか。</t>
    <rPh sb="0" eb="4">
      <t>ジュキュウシャショウ</t>
    </rPh>
    <rPh sb="4" eb="6">
      <t>バンゴウ</t>
    </rPh>
    <rPh sb="7" eb="9">
      <t>ケンサク</t>
    </rPh>
    <phoneticPr fontId="3"/>
  </si>
  <si>
    <t>無償化対象児童を自動判定できるか。国制度３から５歳児、市制度１・２歳児、国保連にそのデータを伝送できるか。無償化期間を受給者証に印字できるか。</t>
    <rPh sb="0" eb="3">
      <t>ムショウカ</t>
    </rPh>
    <rPh sb="3" eb="5">
      <t>タイショウ</t>
    </rPh>
    <rPh sb="5" eb="7">
      <t>ジドウ</t>
    </rPh>
    <rPh sb="8" eb="10">
      <t>ジドウ</t>
    </rPh>
    <rPh sb="10" eb="12">
      <t>ハンテイ</t>
    </rPh>
    <rPh sb="17" eb="18">
      <t>クニ</t>
    </rPh>
    <rPh sb="18" eb="20">
      <t>セイド</t>
    </rPh>
    <rPh sb="24" eb="26">
      <t>サイジ</t>
    </rPh>
    <rPh sb="27" eb="28">
      <t>シ</t>
    </rPh>
    <rPh sb="28" eb="30">
      <t>セイド</t>
    </rPh>
    <rPh sb="33" eb="35">
      <t>サイジ</t>
    </rPh>
    <rPh sb="36" eb="39">
      <t>コクホレン</t>
    </rPh>
    <rPh sb="46" eb="48">
      <t>デンソウ</t>
    </rPh>
    <rPh sb="53" eb="56">
      <t>ムショウカ</t>
    </rPh>
    <rPh sb="56" eb="58">
      <t>キカン</t>
    </rPh>
    <rPh sb="59" eb="62">
      <t>ジュキュウシャ</t>
    </rPh>
    <rPh sb="62" eb="63">
      <t>ショウ</t>
    </rPh>
    <rPh sb="64" eb="66">
      <t>インジ</t>
    </rPh>
    <phoneticPr fontId="3"/>
  </si>
  <si>
    <t>認定期間終了日を指定し、対象者を抽出・一覧で確認できるか。該当者はまとめて任意の書式で個人ごとに印刷できるか。（五十音・各番号順など）</t>
    <rPh sb="0" eb="2">
      <t>ニンテイ</t>
    </rPh>
    <rPh sb="2" eb="4">
      <t>キカン</t>
    </rPh>
    <rPh sb="4" eb="7">
      <t>シュウリョウビ</t>
    </rPh>
    <rPh sb="8" eb="10">
      <t>シテイ</t>
    </rPh>
    <rPh sb="12" eb="15">
      <t>タイショウシャ</t>
    </rPh>
    <rPh sb="16" eb="18">
      <t>チュウシュツ</t>
    </rPh>
    <rPh sb="19" eb="21">
      <t>イチラン</t>
    </rPh>
    <rPh sb="22" eb="24">
      <t>カクニン</t>
    </rPh>
    <rPh sb="29" eb="32">
      <t>ガイトウシャ</t>
    </rPh>
    <rPh sb="37" eb="39">
      <t>ニンイ</t>
    </rPh>
    <rPh sb="40" eb="42">
      <t>ショシキ</t>
    </rPh>
    <rPh sb="43" eb="45">
      <t>コジン</t>
    </rPh>
    <rPh sb="48" eb="50">
      <t>インサツ</t>
    </rPh>
    <rPh sb="56" eb="59">
      <t>ゴジュウオン</t>
    </rPh>
    <rPh sb="60" eb="61">
      <t>カク</t>
    </rPh>
    <rPh sb="61" eb="63">
      <t>バンゴウ</t>
    </rPh>
    <rPh sb="63" eb="64">
      <t>ジュン</t>
    </rPh>
    <phoneticPr fontId="3"/>
  </si>
  <si>
    <t>更生医療の帳票について変更届、再交付申請書も含めシステム対応できるか。</t>
    <rPh sb="0" eb="2">
      <t>コウセイ</t>
    </rPh>
    <rPh sb="2" eb="4">
      <t>イリョウ</t>
    </rPh>
    <rPh sb="5" eb="7">
      <t>チョウヒョウ</t>
    </rPh>
    <rPh sb="11" eb="14">
      <t>ヘンコウトドケ</t>
    </rPh>
    <rPh sb="15" eb="18">
      <t>サイコウフ</t>
    </rPh>
    <rPh sb="18" eb="21">
      <t>シンセイショ</t>
    </rPh>
    <rPh sb="22" eb="23">
      <t>フク</t>
    </rPh>
    <rPh sb="28" eb="30">
      <t>タイオウ</t>
    </rPh>
    <phoneticPr fontId="3"/>
  </si>
  <si>
    <t>現システムから可能な限りデータを移してほしい。（死去・転居・利用なし）の情報も可能であれば移してほしい。</t>
    <rPh sb="0" eb="1">
      <t>ゲン</t>
    </rPh>
    <rPh sb="7" eb="9">
      <t>カノウ</t>
    </rPh>
    <rPh sb="10" eb="11">
      <t>カギ</t>
    </rPh>
    <rPh sb="16" eb="17">
      <t>ウツ</t>
    </rPh>
    <rPh sb="24" eb="26">
      <t>シキョ</t>
    </rPh>
    <rPh sb="27" eb="29">
      <t>テンキョ</t>
    </rPh>
    <rPh sb="30" eb="32">
      <t>リヨウ</t>
    </rPh>
    <rPh sb="36" eb="38">
      <t>ジョウホウ</t>
    </rPh>
    <rPh sb="45" eb="46">
      <t>ウツ</t>
    </rPh>
    <phoneticPr fontId="3"/>
  </si>
  <si>
    <t>目的に応じたデータが条件指定の上で抽出できるか。</t>
    <rPh sb="0" eb="2">
      <t>モクテキ</t>
    </rPh>
    <rPh sb="3" eb="4">
      <t>オウ</t>
    </rPh>
    <rPh sb="10" eb="12">
      <t>ジョウケン</t>
    </rPh>
    <rPh sb="12" eb="14">
      <t>シテイ</t>
    </rPh>
    <rPh sb="15" eb="16">
      <t>ウエ</t>
    </rPh>
    <rPh sb="17" eb="19">
      <t>チュウシュツ</t>
    </rPh>
    <phoneticPr fontId="3"/>
  </si>
  <si>
    <t>各種申請書について個人を特定し個人の情報や指定した追加の情報等が記載された様式及び白紙の様式（印字されていないもの）を印刷出来るか。。</t>
    <rPh sb="0" eb="2">
      <t>カクシュ</t>
    </rPh>
    <rPh sb="2" eb="5">
      <t>シンセイショ</t>
    </rPh>
    <rPh sb="9" eb="11">
      <t>コジン</t>
    </rPh>
    <rPh sb="12" eb="14">
      <t>トクテイ</t>
    </rPh>
    <rPh sb="15" eb="17">
      <t>コジン</t>
    </rPh>
    <rPh sb="18" eb="20">
      <t>ジョウホウ</t>
    </rPh>
    <rPh sb="21" eb="23">
      <t>シテイ</t>
    </rPh>
    <rPh sb="25" eb="27">
      <t>ツイカ</t>
    </rPh>
    <rPh sb="28" eb="30">
      <t>ジョウホウ</t>
    </rPh>
    <rPh sb="30" eb="31">
      <t>トウ</t>
    </rPh>
    <rPh sb="32" eb="34">
      <t>キサイ</t>
    </rPh>
    <rPh sb="37" eb="39">
      <t>ヨウシキ</t>
    </rPh>
    <rPh sb="39" eb="40">
      <t>オヨ</t>
    </rPh>
    <rPh sb="41" eb="43">
      <t>ハクシ</t>
    </rPh>
    <rPh sb="44" eb="46">
      <t>ヨウシキ</t>
    </rPh>
    <rPh sb="47" eb="49">
      <t>インジ</t>
    </rPh>
    <rPh sb="59" eb="61">
      <t>インサツ</t>
    </rPh>
    <rPh sb="61" eb="63">
      <t>デキ</t>
    </rPh>
    <phoneticPr fontId="3"/>
  </si>
  <si>
    <t>個人共通画面において所得情報を入力すれば同システムで管理する各制度の余得入力画面にて個人共通画面で入力した所得情報を引用することができるか。</t>
    <rPh sb="0" eb="2">
      <t>コジン</t>
    </rPh>
    <rPh sb="2" eb="4">
      <t>キョウツウ</t>
    </rPh>
    <rPh sb="4" eb="6">
      <t>ガメン</t>
    </rPh>
    <rPh sb="10" eb="12">
      <t>ショトク</t>
    </rPh>
    <rPh sb="12" eb="14">
      <t>ジョウホウ</t>
    </rPh>
    <rPh sb="15" eb="17">
      <t>ニュウリョク</t>
    </rPh>
    <rPh sb="20" eb="21">
      <t>ドウ</t>
    </rPh>
    <rPh sb="26" eb="28">
      <t>カンリ</t>
    </rPh>
    <rPh sb="30" eb="33">
      <t>カクセイド</t>
    </rPh>
    <rPh sb="34" eb="36">
      <t>ヨトク</t>
    </rPh>
    <rPh sb="36" eb="38">
      <t>ニュウリョク</t>
    </rPh>
    <rPh sb="38" eb="40">
      <t>ガメン</t>
    </rPh>
    <rPh sb="42" eb="44">
      <t>コジン</t>
    </rPh>
    <rPh sb="44" eb="46">
      <t>キョウツウ</t>
    </rPh>
    <rPh sb="46" eb="48">
      <t>ガメン</t>
    </rPh>
    <rPh sb="49" eb="51">
      <t>ニュウリョク</t>
    </rPh>
    <rPh sb="53" eb="55">
      <t>ショトク</t>
    </rPh>
    <rPh sb="55" eb="57">
      <t>ジョウホウ</t>
    </rPh>
    <rPh sb="58" eb="60">
      <t>インヨウ</t>
    </rPh>
    <phoneticPr fontId="3"/>
  </si>
  <si>
    <t>個人共通画面において対象者から見た続柄を設定すれば、同システムで管理する各制度の入力画面にて個人共通画面で入力した情報を引用することができるか。</t>
    <rPh sb="0" eb="2">
      <t>コジン</t>
    </rPh>
    <rPh sb="2" eb="4">
      <t>キョウツウ</t>
    </rPh>
    <rPh sb="4" eb="6">
      <t>ガメン</t>
    </rPh>
    <rPh sb="10" eb="13">
      <t>タイショウシャ</t>
    </rPh>
    <rPh sb="15" eb="16">
      <t>ミ</t>
    </rPh>
    <rPh sb="17" eb="19">
      <t>ツヅキガラ</t>
    </rPh>
    <rPh sb="20" eb="22">
      <t>セッテイ</t>
    </rPh>
    <rPh sb="26" eb="27">
      <t>ドウ</t>
    </rPh>
    <rPh sb="32" eb="34">
      <t>カンリ</t>
    </rPh>
    <rPh sb="36" eb="39">
      <t>カクセイド</t>
    </rPh>
    <rPh sb="40" eb="42">
      <t>ニュウリョク</t>
    </rPh>
    <rPh sb="42" eb="44">
      <t>ガメン</t>
    </rPh>
    <rPh sb="46" eb="48">
      <t>コジン</t>
    </rPh>
    <rPh sb="48" eb="50">
      <t>キョウツウ</t>
    </rPh>
    <rPh sb="50" eb="52">
      <t>ガメン</t>
    </rPh>
    <rPh sb="53" eb="55">
      <t>ニュウリョク</t>
    </rPh>
    <rPh sb="57" eb="59">
      <t>ジョウホウ</t>
    </rPh>
    <rPh sb="60" eb="62">
      <t>インヨウ</t>
    </rPh>
    <phoneticPr fontId="3"/>
  </si>
  <si>
    <t>所得制限が設定されている制度については、所得制限を超過している場合にエラーメッセージが表示されること。</t>
    <rPh sb="0" eb="2">
      <t>ショトク</t>
    </rPh>
    <rPh sb="2" eb="4">
      <t>セイゲン</t>
    </rPh>
    <rPh sb="5" eb="7">
      <t>セッテイ</t>
    </rPh>
    <rPh sb="12" eb="14">
      <t>セイド</t>
    </rPh>
    <rPh sb="20" eb="22">
      <t>ショトク</t>
    </rPh>
    <rPh sb="22" eb="24">
      <t>セイゲン</t>
    </rPh>
    <rPh sb="25" eb="27">
      <t>チョウカ</t>
    </rPh>
    <rPh sb="31" eb="33">
      <t>バアイ</t>
    </rPh>
    <rPh sb="43" eb="45">
      <t>ヒョウジ</t>
    </rPh>
    <phoneticPr fontId="3"/>
  </si>
  <si>
    <t>各制度の申請書類印刷メニューは独立させ、各制度の個人画面に情報を入力せずとも申請書印刷メニューで個人特定、各種情報(購入業者や医療機関、購入種目等)を設定しその情報を印字した申請書を印刷できること。</t>
    <rPh sb="0" eb="3">
      <t>カクセイド</t>
    </rPh>
    <rPh sb="4" eb="10">
      <t>シンセイショルイインサツ</t>
    </rPh>
    <rPh sb="15" eb="17">
      <t>ドクリツ</t>
    </rPh>
    <rPh sb="20" eb="23">
      <t>カクセイド</t>
    </rPh>
    <rPh sb="24" eb="28">
      <t>コジンガメン</t>
    </rPh>
    <rPh sb="29" eb="31">
      <t>ジョウホウ</t>
    </rPh>
    <rPh sb="32" eb="34">
      <t>ニュウリョク</t>
    </rPh>
    <rPh sb="38" eb="43">
      <t>シンセイショインサツ</t>
    </rPh>
    <rPh sb="48" eb="52">
      <t>コジントクテイ</t>
    </rPh>
    <rPh sb="53" eb="57">
      <t>カクシュジョウホウ</t>
    </rPh>
    <rPh sb="58" eb="62">
      <t>コウニュウギョウシャ</t>
    </rPh>
    <rPh sb="63" eb="67">
      <t>イリョウキカン</t>
    </rPh>
    <rPh sb="68" eb="72">
      <t>コウニュウシュモク</t>
    </rPh>
    <rPh sb="72" eb="73">
      <t>トウ</t>
    </rPh>
    <rPh sb="75" eb="77">
      <t>セッテイ</t>
    </rPh>
    <rPh sb="80" eb="82">
      <t>ジョウホウ</t>
    </rPh>
    <rPh sb="83" eb="85">
      <t>インジ</t>
    </rPh>
    <rPh sb="87" eb="90">
      <t>シンセイショ</t>
    </rPh>
    <rPh sb="91" eb="93">
      <t>インサツ</t>
    </rPh>
    <phoneticPr fontId="3"/>
  </si>
  <si>
    <t>データ登録時の有期認定について、障害児で20歳を超えた年月を入力した場合等にエラーメッセージが表示されること。</t>
    <rPh sb="3" eb="5">
      <t>トウロク</t>
    </rPh>
    <rPh sb="5" eb="6">
      <t>ジ</t>
    </rPh>
    <rPh sb="7" eb="9">
      <t>ユウキ</t>
    </rPh>
    <rPh sb="9" eb="11">
      <t>ニンテイ</t>
    </rPh>
    <rPh sb="16" eb="18">
      <t>ショウガイ</t>
    </rPh>
    <rPh sb="18" eb="19">
      <t>ジ</t>
    </rPh>
    <rPh sb="22" eb="23">
      <t>サイ</t>
    </rPh>
    <rPh sb="24" eb="25">
      <t>コ</t>
    </rPh>
    <rPh sb="27" eb="29">
      <t>ネンゲツ</t>
    </rPh>
    <rPh sb="30" eb="32">
      <t>ニュウリョク</t>
    </rPh>
    <rPh sb="34" eb="36">
      <t>バアイ</t>
    </rPh>
    <rPh sb="36" eb="37">
      <t>ナド</t>
    </rPh>
    <rPh sb="47" eb="49">
      <t>ヒョウジ</t>
    </rPh>
    <phoneticPr fontId="3"/>
  </si>
  <si>
    <t>地域生活支援事業所について事業所に関する事項（基本情報）を管理（登録、修正、削除、照会）できること。</t>
    <rPh sb="0" eb="8">
      <t>チイキセイカツシエンジギョウ</t>
    </rPh>
    <rPh sb="8" eb="9">
      <t>ショ</t>
    </rPh>
    <rPh sb="13" eb="16">
      <t>ジギョウショ</t>
    </rPh>
    <rPh sb="17" eb="18">
      <t>カン</t>
    </rPh>
    <rPh sb="20" eb="22">
      <t>ジコウ</t>
    </rPh>
    <rPh sb="23" eb="25">
      <t>キホン</t>
    </rPh>
    <rPh sb="25" eb="27">
      <t>ジョウホウ</t>
    </rPh>
    <rPh sb="29" eb="31">
      <t>カンリ</t>
    </rPh>
    <rPh sb="32" eb="34">
      <t>トウロク</t>
    </rPh>
    <rPh sb="35" eb="37">
      <t>シュウセイ</t>
    </rPh>
    <rPh sb="38" eb="40">
      <t>サクジョ</t>
    </rPh>
    <rPh sb="41" eb="43">
      <t>ショウカイ</t>
    </rPh>
    <phoneticPr fontId="3"/>
  </si>
  <si>
    <t>申請種別に「その他」の自由記述項目を設けること。</t>
    <rPh sb="0" eb="2">
      <t>シンセイ</t>
    </rPh>
    <rPh sb="2" eb="4">
      <t>シュベツ</t>
    </rPh>
    <rPh sb="8" eb="9">
      <t>タ</t>
    </rPh>
    <rPh sb="11" eb="13">
      <t>ジユウ</t>
    </rPh>
    <rPh sb="13" eb="15">
      <t>キジュツ</t>
    </rPh>
    <rPh sb="15" eb="17">
      <t>コウモク</t>
    </rPh>
    <rPh sb="18" eb="19">
      <t>モウ</t>
    </rPh>
    <phoneticPr fontId="3"/>
  </si>
  <si>
    <t>申請入力の履歴を、保存後に入れ替えができること。（例：継続申請とその後に入力した保険変更入力の順番を入れ替える）</t>
    <rPh sb="0" eb="2">
      <t>シンセイ</t>
    </rPh>
    <rPh sb="2" eb="4">
      <t>ニュウリョク</t>
    </rPh>
    <rPh sb="5" eb="7">
      <t>リレキ</t>
    </rPh>
    <rPh sb="9" eb="11">
      <t>ホゾン</t>
    </rPh>
    <rPh sb="11" eb="12">
      <t>ゴ</t>
    </rPh>
    <rPh sb="13" eb="14">
      <t>イ</t>
    </rPh>
    <rPh sb="15" eb="16">
      <t>カ</t>
    </rPh>
    <rPh sb="25" eb="26">
      <t>レイ</t>
    </rPh>
    <rPh sb="27" eb="29">
      <t>ケイゾク</t>
    </rPh>
    <rPh sb="29" eb="31">
      <t>シンセイ</t>
    </rPh>
    <rPh sb="34" eb="35">
      <t>ゴ</t>
    </rPh>
    <rPh sb="36" eb="38">
      <t>ニュウリョク</t>
    </rPh>
    <rPh sb="40" eb="42">
      <t>ホケン</t>
    </rPh>
    <rPh sb="42" eb="44">
      <t>ヘンコウ</t>
    </rPh>
    <rPh sb="44" eb="46">
      <t>ニュウリョク</t>
    </rPh>
    <rPh sb="47" eb="49">
      <t>ジュンバン</t>
    </rPh>
    <rPh sb="50" eb="51">
      <t>イ</t>
    </rPh>
    <rPh sb="52" eb="53">
      <t>カ</t>
    </rPh>
    <phoneticPr fontId="3"/>
  </si>
  <si>
    <t>診断書区分（医１など）に空欄表示ができること。（変更申請のみの申請時に選択）</t>
    <rPh sb="0" eb="3">
      <t>シンダンショ</t>
    </rPh>
    <rPh sb="3" eb="5">
      <t>クブン</t>
    </rPh>
    <rPh sb="6" eb="7">
      <t>イ</t>
    </rPh>
    <rPh sb="12" eb="14">
      <t>クウラン</t>
    </rPh>
    <rPh sb="14" eb="16">
      <t>ヒョウジ</t>
    </rPh>
    <rPh sb="24" eb="26">
      <t>ヘンコウ</t>
    </rPh>
    <rPh sb="26" eb="28">
      <t>シンセイ</t>
    </rPh>
    <rPh sb="31" eb="34">
      <t>シンセイジ</t>
    </rPh>
    <rPh sb="35" eb="37">
      <t>センタク</t>
    </rPh>
    <phoneticPr fontId="3"/>
  </si>
  <si>
    <t>各変更申請の「変更日」をそれぞれに入力する項目を設けること。（医変・保変同時申請の場合、それぞれに変更日を表示できること）</t>
    <rPh sb="0" eb="1">
      <t>カク</t>
    </rPh>
    <rPh sb="1" eb="3">
      <t>ヘンコウ</t>
    </rPh>
    <rPh sb="3" eb="5">
      <t>シンセイ</t>
    </rPh>
    <rPh sb="7" eb="10">
      <t>ヘンコウビ</t>
    </rPh>
    <rPh sb="17" eb="19">
      <t>ニュウリョク</t>
    </rPh>
    <rPh sb="21" eb="23">
      <t>コウモク</t>
    </rPh>
    <rPh sb="24" eb="25">
      <t>モウ</t>
    </rPh>
    <rPh sb="31" eb="32">
      <t>イ</t>
    </rPh>
    <rPh sb="32" eb="33">
      <t>ヘン</t>
    </rPh>
    <rPh sb="34" eb="35">
      <t>ホ</t>
    </rPh>
    <rPh sb="35" eb="36">
      <t>ヘン</t>
    </rPh>
    <rPh sb="36" eb="38">
      <t>ドウジ</t>
    </rPh>
    <rPh sb="38" eb="40">
      <t>シンセイ</t>
    </rPh>
    <rPh sb="41" eb="43">
      <t>バアイ</t>
    </rPh>
    <rPh sb="49" eb="52">
      <t>ヘンコウビ</t>
    </rPh>
    <rPh sb="53" eb="55">
      <t>ヒョウジ</t>
    </rPh>
    <phoneticPr fontId="3"/>
  </si>
  <si>
    <t>NHK放送受信料減免者などの申請者にフラグをたて、抽出ができること。</t>
    <rPh sb="3" eb="5">
      <t>ホウソウ</t>
    </rPh>
    <rPh sb="5" eb="8">
      <t>ジュシンリョウ</t>
    </rPh>
    <rPh sb="8" eb="10">
      <t>ゲンメン</t>
    </rPh>
    <rPh sb="10" eb="11">
      <t>シャ</t>
    </rPh>
    <rPh sb="25" eb="27">
      <t>チュウシュツ</t>
    </rPh>
    <phoneticPr fontId="3"/>
  </si>
  <si>
    <t>障害者手帳の所持の有無・有効期間などが照会できるか。</t>
    <rPh sb="0" eb="3">
      <t>ショウガイシャ</t>
    </rPh>
    <rPh sb="3" eb="5">
      <t>テチョウ</t>
    </rPh>
    <rPh sb="6" eb="8">
      <t>ショジ</t>
    </rPh>
    <rPh sb="9" eb="11">
      <t>ウム</t>
    </rPh>
    <rPh sb="12" eb="14">
      <t>ユウコウ</t>
    </rPh>
    <rPh sb="14" eb="16">
      <t>キカン</t>
    </rPh>
    <rPh sb="19" eb="21">
      <t>ショウカイ</t>
    </rPh>
    <phoneticPr fontId="3"/>
  </si>
  <si>
    <t>対象者を一覧等で抽出した際に、住基上の同一世帯に障害児通所支援を利用するきょうだい児が複数いる場合、同一の保護者で支給決定を受けていることが把握できるか。</t>
    <rPh sb="0" eb="3">
      <t>タイショウシャ</t>
    </rPh>
    <rPh sb="4" eb="6">
      <t>イチラン</t>
    </rPh>
    <rPh sb="6" eb="7">
      <t>トウ</t>
    </rPh>
    <rPh sb="8" eb="10">
      <t>チュウシュツ</t>
    </rPh>
    <rPh sb="12" eb="13">
      <t>サイ</t>
    </rPh>
    <rPh sb="15" eb="17">
      <t>ジュウキ</t>
    </rPh>
    <rPh sb="17" eb="18">
      <t>ジョウ</t>
    </rPh>
    <rPh sb="19" eb="21">
      <t>ドウイツ</t>
    </rPh>
    <rPh sb="21" eb="23">
      <t>セタイ</t>
    </rPh>
    <rPh sb="24" eb="26">
      <t>ショウガイ</t>
    </rPh>
    <rPh sb="26" eb="27">
      <t>ジ</t>
    </rPh>
    <rPh sb="27" eb="29">
      <t>ツウショ</t>
    </rPh>
    <rPh sb="29" eb="31">
      <t>シエン</t>
    </rPh>
    <rPh sb="32" eb="34">
      <t>リヨウ</t>
    </rPh>
    <rPh sb="41" eb="42">
      <t>ジ</t>
    </rPh>
    <rPh sb="43" eb="45">
      <t>フクスウ</t>
    </rPh>
    <rPh sb="47" eb="49">
      <t>バアイ</t>
    </rPh>
    <rPh sb="50" eb="52">
      <t>ドウイツ</t>
    </rPh>
    <rPh sb="53" eb="56">
      <t>ホゴシャ</t>
    </rPh>
    <rPh sb="57" eb="59">
      <t>シキュウ</t>
    </rPh>
    <rPh sb="59" eb="61">
      <t>ケッテイ</t>
    </rPh>
    <rPh sb="62" eb="63">
      <t>ウ</t>
    </rPh>
    <rPh sb="70" eb="72">
      <t>ハアク</t>
    </rPh>
    <phoneticPr fontId="3"/>
  </si>
  <si>
    <t>開発可</t>
    <phoneticPr fontId="3"/>
  </si>
  <si>
    <t>不可能</t>
    <rPh sb="0" eb="3">
      <t>フカノウ</t>
    </rPh>
    <phoneticPr fontId="3"/>
  </si>
  <si>
    <t>（３）補装具費支給業務</t>
    <phoneticPr fontId="3"/>
  </si>
  <si>
    <t>希望要件内容</t>
    <rPh sb="0" eb="2">
      <t>キボウ</t>
    </rPh>
    <rPh sb="2" eb="4">
      <t>ヨウケン</t>
    </rPh>
    <rPh sb="4" eb="6">
      <t>ナイヨウ</t>
    </rPh>
    <phoneticPr fontId="3"/>
  </si>
  <si>
    <r>
      <t xml:space="preserve">実装内容（一部可・開発状況等）
</t>
    </r>
    <r>
      <rPr>
        <b/>
        <sz val="8"/>
        <rFont val="Meiryo UI"/>
        <family val="3"/>
        <charset val="128"/>
      </rPr>
      <t>※行の幅可変</t>
    </r>
    <rPh sb="0" eb="2">
      <t>ジッソウ</t>
    </rPh>
    <rPh sb="2" eb="4">
      <t>ナイヨウ</t>
    </rPh>
    <rPh sb="5" eb="7">
      <t>イチブ</t>
    </rPh>
    <rPh sb="7" eb="8">
      <t>カ</t>
    </rPh>
    <rPh sb="9" eb="11">
      <t>カイハツ</t>
    </rPh>
    <rPh sb="11" eb="13">
      <t>ジョウキョウ</t>
    </rPh>
    <rPh sb="13" eb="14">
      <t>ナド</t>
    </rPh>
    <phoneticPr fontId="3"/>
  </si>
  <si>
    <t>補装具の履歴データを移行できるか。</t>
    <rPh sb="0" eb="3">
      <t>ホソウグ</t>
    </rPh>
    <rPh sb="4" eb="6">
      <t>リレキ</t>
    </rPh>
    <rPh sb="10" eb="12">
      <t>イコウ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</si>
</sst>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_);\(0\)"/>
  </numFmts>
  <fonts count="47">
    <font>
      <sz val="11"/>
      <color theme="1"/>
      <name val="游ゴシック"/>
      <family val="2"/>
      <charset val="128"/>
      <scheme val="minor"/>
    </font>
    <font>
      <sz val="11"/>
      <color theme="1"/>
      <name val="游ゴシック"/>
      <family val="2"/>
      <charset val="128"/>
      <scheme val="minor"/>
    </font>
    <font>
      <sz val="12"/>
      <color rgb="FFFF0000"/>
      <name val="Meiryo UI"/>
      <family val="3"/>
      <charset val="128"/>
    </font>
    <font>
      <sz val="6"/>
      <name val="游ゴシック"/>
      <family val="2"/>
      <charset val="128"/>
      <scheme val="minor"/>
    </font>
    <font>
      <b/>
      <sz val="12"/>
      <color theme="1"/>
      <name val="Meiryo UI"/>
      <family val="3"/>
      <charset val="128"/>
    </font>
    <font>
      <sz val="11"/>
      <color theme="1"/>
      <name val="Meiryo UI"/>
      <family val="3"/>
      <charset val="128"/>
    </font>
    <font>
      <b/>
      <sz val="11"/>
      <color theme="1"/>
      <name val="Meiryo UI"/>
      <family val="3"/>
      <charset val="128"/>
    </font>
    <font>
      <sz val="11"/>
      <name val="Meiryo UI"/>
      <family val="3"/>
      <charset val="128"/>
    </font>
    <font>
      <sz val="10"/>
      <color theme="1"/>
      <name val="Meiryo UI"/>
      <family val="3"/>
      <charset val="128"/>
    </font>
    <font>
      <sz val="8"/>
      <color theme="1"/>
      <name val="Meiryo UI"/>
      <family val="3"/>
      <charset val="128"/>
    </font>
    <font>
      <sz val="12"/>
      <name val="Meiryo UI"/>
      <family val="3"/>
      <charset val="128"/>
    </font>
    <font>
      <b/>
      <sz val="6"/>
      <color theme="1"/>
      <name val="Meiryo UI"/>
      <family val="3"/>
      <charset val="128"/>
    </font>
    <font>
      <sz val="12"/>
      <color indexed="81"/>
      <name val="MS P ゴシック"/>
      <family val="3"/>
      <charset val="128"/>
    </font>
    <font>
      <u/>
      <sz val="10"/>
      <color rgb="FFFF0000"/>
      <name val="Meiryo UI"/>
      <family val="3"/>
      <charset val="128"/>
    </font>
    <font>
      <sz val="11"/>
      <color rgb="FFFF0000"/>
      <name val="Meiryo UI"/>
      <family val="3"/>
      <charset val="128"/>
    </font>
    <font>
      <u/>
      <sz val="11"/>
      <color rgb="FFFF0000"/>
      <name val="Meiryo UI"/>
      <family val="3"/>
      <charset val="128"/>
    </font>
    <font>
      <b/>
      <sz val="12"/>
      <color rgb="FFFF0000"/>
      <name val="Meiryo UI"/>
      <family val="3"/>
      <charset val="128"/>
    </font>
    <font>
      <sz val="11"/>
      <color theme="1"/>
      <name val="游ゴシック"/>
      <family val="3"/>
      <charset val="128"/>
    </font>
    <font>
      <sz val="11"/>
      <color theme="1"/>
      <name val="游ゴシック"/>
      <family val="3"/>
      <scheme val="minor"/>
    </font>
    <font>
      <sz val="9"/>
      <name val="Meiryo UI"/>
      <family val="3"/>
      <charset val="128"/>
    </font>
    <font>
      <strike/>
      <sz val="11"/>
      <color rgb="FFFF0000"/>
      <name val="Meiryo UI"/>
      <family val="3"/>
      <charset val="128"/>
    </font>
    <font>
      <sz val="12"/>
      <color rgb="FFFF0000"/>
      <name val="Meiryo UI"/>
      <family val="3"/>
    </font>
    <font>
      <sz val="6"/>
      <name val="游ゴシック"/>
      <family val="3"/>
      <scheme val="minor"/>
    </font>
    <font>
      <b/>
      <sz val="12"/>
      <color theme="1"/>
      <name val="Meiryo UI"/>
      <family val="3"/>
    </font>
    <font>
      <sz val="11"/>
      <color theme="1"/>
      <name val="Meiryo UI"/>
      <family val="3"/>
    </font>
    <font>
      <b/>
      <sz val="11"/>
      <color theme="1"/>
      <name val="Meiryo UI"/>
      <family val="3"/>
    </font>
    <font>
      <sz val="10"/>
      <color theme="1"/>
      <name val="Meiryo UI"/>
      <family val="3"/>
    </font>
    <font>
      <sz val="8"/>
      <color theme="1"/>
      <name val="Meiryo UI"/>
      <family val="3"/>
    </font>
    <font>
      <sz val="11"/>
      <name val="Meiryo UI"/>
      <family val="3"/>
    </font>
    <font>
      <sz val="12"/>
      <name val="Meiryo UI"/>
      <family val="3"/>
    </font>
    <font>
      <b/>
      <sz val="6"/>
      <color theme="1"/>
      <name val="Meiryo UI"/>
      <family val="3"/>
    </font>
    <font>
      <sz val="6"/>
      <name val="游ゴシック"/>
      <family val="3"/>
    </font>
    <font>
      <b/>
      <sz val="11"/>
      <name val="Meiryo UI"/>
      <family val="3"/>
      <charset val="128"/>
    </font>
    <font>
      <sz val="9"/>
      <color indexed="81"/>
      <name val="MS P ゴシック"/>
      <family val="3"/>
      <charset val="128"/>
    </font>
    <font>
      <b/>
      <sz val="9"/>
      <color indexed="81"/>
      <name val="MS P ゴシック"/>
      <family val="3"/>
      <charset val="128"/>
    </font>
    <font>
      <sz val="9"/>
      <color indexed="81"/>
      <name val="Meiryo UI"/>
      <family val="3"/>
      <charset val="128"/>
    </font>
    <font>
      <sz val="10"/>
      <name val="Meiryo UI"/>
      <family val="3"/>
      <charset val="128"/>
    </font>
    <font>
      <strike/>
      <sz val="11"/>
      <name val="Meiryo UI"/>
      <family val="3"/>
      <charset val="128"/>
    </font>
    <font>
      <b/>
      <sz val="11"/>
      <color rgb="FFFF0000"/>
      <name val="Meiryo UI"/>
      <family val="3"/>
      <charset val="128"/>
    </font>
    <font>
      <sz val="6"/>
      <name val="Meiryo UI"/>
      <family val="3"/>
      <charset val="128"/>
    </font>
    <font>
      <sz val="8"/>
      <name val="Meiryo UI"/>
      <family val="3"/>
      <charset val="128"/>
    </font>
    <font>
      <sz val="14"/>
      <name val="Meiryo UI"/>
      <family val="3"/>
      <charset val="128"/>
    </font>
    <font>
      <sz val="16"/>
      <name val="Meiryo UI"/>
      <family val="3"/>
    </font>
    <font>
      <b/>
      <sz val="12"/>
      <name val="Meiryo UI"/>
      <family val="3"/>
      <charset val="128"/>
    </font>
    <font>
      <b/>
      <sz val="8"/>
      <color theme="1"/>
      <name val="Meiryo UI"/>
      <family val="3"/>
      <charset val="128"/>
    </font>
    <font>
      <sz val="9"/>
      <color theme="1"/>
      <name val="Meiryo UI"/>
      <family val="3"/>
      <charset val="128"/>
    </font>
    <font>
      <b/>
      <sz val="8"/>
      <name val="Meiryo UI"/>
      <family val="3"/>
      <charset val="128"/>
    </font>
  </fonts>
  <fills count="19">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CC99FF"/>
        <bgColor indexed="64"/>
      </patternFill>
    </fill>
    <fill>
      <patternFill patternType="solid">
        <fgColor theme="7" tint="0.59999389629810485"/>
        <bgColor indexed="64"/>
      </patternFill>
    </fill>
    <fill>
      <patternFill patternType="solid">
        <fgColor rgb="FFFFCCFF"/>
        <bgColor indexed="64"/>
      </patternFill>
    </fill>
    <fill>
      <patternFill patternType="solid">
        <fgColor theme="4" tint="0.59996337778862885"/>
        <bgColor indexed="64"/>
      </patternFill>
    </fill>
    <fill>
      <patternFill patternType="solid">
        <fgColor rgb="FFFFFF00"/>
        <bgColor indexed="64"/>
      </patternFill>
    </fill>
    <fill>
      <patternFill patternType="solid">
        <fgColor theme="2" tint="-0.499984740745262"/>
        <bgColor indexed="64"/>
      </patternFill>
    </fill>
    <fill>
      <patternFill patternType="solid">
        <fgColor rgb="FFFFC000"/>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theme="4" tint="0.39994506668294322"/>
        <bgColor indexed="64"/>
      </patternFill>
    </fill>
  </fills>
  <borders count="210">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dotted">
        <color indexed="64"/>
      </bottom>
      <diagonal/>
    </border>
    <border>
      <left style="thin">
        <color indexed="64"/>
      </left>
      <right/>
      <top style="thin">
        <color indexed="64"/>
      </top>
      <bottom style="dotted">
        <color auto="1"/>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dotted">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dotted">
        <color indexed="64"/>
      </right>
      <top style="dotted">
        <color indexed="64"/>
      </top>
      <bottom style="medium">
        <color indexed="64"/>
      </bottom>
      <diagonal/>
    </border>
    <border>
      <left style="thin">
        <color indexed="64"/>
      </left>
      <right style="dotted">
        <color indexed="64"/>
      </right>
      <top/>
      <bottom style="medium">
        <color indexed="64"/>
      </bottom>
      <diagonal/>
    </border>
    <border>
      <left style="dotted">
        <color indexed="64"/>
      </left>
      <right/>
      <top/>
      <bottom style="medium">
        <color indexed="64"/>
      </bottom>
      <diagonal/>
    </border>
    <border>
      <left style="thin">
        <color indexed="64"/>
      </left>
      <right/>
      <top/>
      <bottom style="medium">
        <color indexed="64"/>
      </bottom>
      <diagonal/>
    </border>
    <border>
      <left/>
      <right style="dotted">
        <color indexed="64"/>
      </right>
      <top style="dotted">
        <color auto="1"/>
      </top>
      <bottom style="medium">
        <color indexed="64"/>
      </bottom>
      <diagonal/>
    </border>
    <border>
      <left style="dotted">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thin">
        <color indexed="64"/>
      </right>
      <top/>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thin">
        <color indexed="64"/>
      </left>
      <right style="thin">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otted">
        <color indexed="64"/>
      </left>
      <right style="medium">
        <color indexed="64"/>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top style="dotted">
        <color indexed="64"/>
      </top>
      <bottom style="medium">
        <color indexed="64"/>
      </bottom>
      <diagonal/>
    </border>
    <border>
      <left/>
      <right style="thin">
        <color indexed="64"/>
      </right>
      <top/>
      <bottom style="medium">
        <color indexed="64"/>
      </bottom>
      <diagonal/>
    </border>
    <border>
      <left style="dotted">
        <color indexed="64"/>
      </left>
      <right/>
      <top style="medium">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dotted">
        <color indexed="64"/>
      </left>
      <right/>
      <top style="dotted">
        <color indexed="64"/>
      </top>
      <bottom/>
      <diagonal/>
    </border>
    <border>
      <left style="dotted">
        <color indexed="64"/>
      </left>
      <right style="medium">
        <color indexed="64"/>
      </right>
      <top style="dotted">
        <color indexed="64"/>
      </top>
      <bottom/>
      <diagonal/>
    </border>
    <border>
      <left style="dotted">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dotted">
        <color indexed="64"/>
      </left>
      <right/>
      <top/>
      <bottom style="dotted">
        <color indexed="64"/>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medium">
        <color indexed="64"/>
      </top>
      <bottom style="medium">
        <color indexed="64"/>
      </bottom>
      <diagonal/>
    </border>
    <border>
      <left style="thin">
        <color indexed="64"/>
      </left>
      <right style="thin">
        <color indexed="64"/>
      </right>
      <top/>
      <bottom style="dotted">
        <color indexed="64"/>
      </bottom>
      <diagonal/>
    </border>
    <border>
      <left style="thin">
        <color indexed="64"/>
      </left>
      <right style="thin">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top style="medium">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bottom style="dashed">
        <color indexed="64"/>
      </bottom>
      <diagonal/>
    </border>
    <border>
      <left style="dotted">
        <color indexed="64"/>
      </left>
      <right/>
      <top style="medium">
        <color indexed="64"/>
      </top>
      <bottom style="dashed">
        <color indexed="64"/>
      </bottom>
      <diagonal/>
    </border>
    <border>
      <left/>
      <right/>
      <top style="dashed">
        <color indexed="64"/>
      </top>
      <bottom style="medium">
        <color indexed="64"/>
      </bottom>
      <diagonal/>
    </border>
    <border>
      <left/>
      <right style="dotted">
        <color indexed="64"/>
      </right>
      <top style="medium">
        <color indexed="64"/>
      </top>
      <bottom style="dashed">
        <color indexed="64"/>
      </bottom>
      <diagonal/>
    </border>
    <border>
      <left style="dotted">
        <color indexed="64"/>
      </left>
      <right/>
      <top style="dashed">
        <color indexed="64"/>
      </top>
      <bottom style="medium">
        <color indexed="64"/>
      </bottom>
      <diagonal/>
    </border>
    <border>
      <left/>
      <right style="dotted">
        <color indexed="64"/>
      </right>
      <top style="dashed">
        <color indexed="64"/>
      </top>
      <bottom style="medium">
        <color indexed="64"/>
      </bottom>
      <diagonal/>
    </border>
    <border>
      <left style="dotted">
        <color indexed="64"/>
      </left>
      <right/>
      <top style="dashed">
        <color indexed="64"/>
      </top>
      <bottom style="dashed">
        <color indexed="64"/>
      </bottom>
      <diagonal/>
    </border>
    <border>
      <left/>
      <right/>
      <top style="dashed">
        <color indexed="64"/>
      </top>
      <bottom style="dashed">
        <color indexed="64"/>
      </bottom>
      <diagonal/>
    </border>
    <border>
      <left/>
      <right style="dotted">
        <color indexed="64"/>
      </right>
      <top style="dashed">
        <color indexed="64"/>
      </top>
      <bottom style="dashed">
        <color indexed="64"/>
      </bottom>
      <diagonal/>
    </border>
    <border>
      <left style="dotted">
        <color indexed="64"/>
      </left>
      <right/>
      <top/>
      <bottom style="dashed">
        <color indexed="64"/>
      </bottom>
      <diagonal/>
    </border>
    <border>
      <left/>
      <right style="dotted">
        <color indexed="64"/>
      </right>
      <top/>
      <bottom style="dashed">
        <color indexed="64"/>
      </bottom>
      <diagonal/>
    </border>
    <border>
      <left/>
      <right style="dotted">
        <color indexed="64"/>
      </right>
      <top style="medium">
        <color indexed="64"/>
      </top>
      <bottom style="medium">
        <color indexed="64"/>
      </bottom>
      <diagonal/>
    </border>
    <border>
      <left style="dotted">
        <color indexed="64"/>
      </left>
      <right/>
      <top style="dashed">
        <color indexed="64"/>
      </top>
      <bottom/>
      <diagonal/>
    </border>
    <border>
      <left/>
      <right/>
      <top style="dashed">
        <color indexed="64"/>
      </top>
      <bottom/>
      <diagonal/>
    </border>
    <border>
      <left/>
      <right style="dotted">
        <color indexed="64"/>
      </right>
      <top style="dashed">
        <color indexed="64"/>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bottom style="dotted">
        <color indexed="64"/>
      </bottom>
      <diagonal/>
    </border>
    <border>
      <left/>
      <right/>
      <top/>
      <bottom style="dotted">
        <color indexed="64"/>
      </bottom>
      <diagonal/>
    </border>
    <border>
      <left style="dotted">
        <color indexed="64"/>
      </left>
      <right style="dotted">
        <color indexed="64"/>
      </right>
      <top/>
      <bottom style="dotted">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bottom/>
      <diagonal/>
    </border>
    <border>
      <left style="dotted">
        <color indexed="64"/>
      </left>
      <right/>
      <top style="medium">
        <color indexed="64"/>
      </top>
      <bottom/>
      <diagonal/>
    </border>
    <border>
      <left/>
      <right style="thin">
        <color indexed="64"/>
      </right>
      <top style="dotted">
        <color indexed="64"/>
      </top>
      <bottom style="dashed">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top style="dashed">
        <color indexed="64"/>
      </top>
      <bottom style="dotted">
        <color indexed="64"/>
      </bottom>
      <diagonal/>
    </border>
    <border>
      <left/>
      <right style="thin">
        <color indexed="64"/>
      </right>
      <top/>
      <bottom style="dott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dotted">
        <color indexed="64"/>
      </left>
      <right/>
      <top style="dotted">
        <color indexed="64"/>
      </top>
      <bottom style="dashed">
        <color indexed="64"/>
      </bottom>
      <diagonal/>
    </border>
    <border>
      <left/>
      <right style="dotted">
        <color indexed="64"/>
      </right>
      <top style="dotted">
        <color indexed="64"/>
      </top>
      <bottom style="dashed">
        <color indexed="64"/>
      </bottom>
      <diagonal/>
    </border>
    <border>
      <left/>
      <right style="dotted">
        <color indexed="64"/>
      </right>
      <top style="dotted">
        <color indexed="64"/>
      </top>
      <bottom/>
      <diagonal/>
    </border>
    <border>
      <left/>
      <right style="dotted">
        <color indexed="64"/>
      </right>
      <top style="medium">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dotted">
        <color indexed="64"/>
      </right>
      <top style="medium">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dotted">
        <color indexed="64"/>
      </left>
      <right/>
      <top style="hair">
        <color indexed="64"/>
      </top>
      <bottom style="dashed">
        <color indexed="64"/>
      </bottom>
      <diagonal/>
    </border>
    <border>
      <left/>
      <right/>
      <top style="hair">
        <color indexed="64"/>
      </top>
      <bottom style="dashed">
        <color indexed="64"/>
      </bottom>
      <diagonal/>
    </border>
    <border>
      <left/>
      <right style="thin">
        <color indexed="64"/>
      </right>
      <top style="hair">
        <color indexed="64"/>
      </top>
      <bottom style="dashed">
        <color indexed="64"/>
      </bottom>
      <diagonal/>
    </border>
    <border>
      <left style="thin">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top/>
      <bottom style="dashed">
        <color indexed="64"/>
      </bottom>
      <diagonal/>
    </border>
    <border>
      <left/>
      <right style="thin">
        <color indexed="64"/>
      </right>
      <top/>
      <bottom style="dashed">
        <color indexed="64"/>
      </bottom>
      <diagonal/>
    </border>
    <border>
      <left style="dashed">
        <color indexed="64"/>
      </left>
      <right/>
      <top/>
      <bottom style="dotted">
        <color indexed="64"/>
      </bottom>
      <diagonal/>
    </border>
    <border>
      <left/>
      <right style="thin">
        <color indexed="64"/>
      </right>
      <top style="medium">
        <color indexed="64"/>
      </top>
      <bottom style="hair">
        <color indexed="64"/>
      </bottom>
      <diagonal/>
    </border>
    <border>
      <left style="dashed">
        <color indexed="64"/>
      </left>
      <right/>
      <top style="dotted">
        <color indexed="64"/>
      </top>
      <bottom style="dotted">
        <color indexed="64"/>
      </bottom>
      <diagonal/>
    </border>
    <border>
      <left style="thin">
        <color indexed="64"/>
      </left>
      <right/>
      <top style="dotted">
        <color indexed="64"/>
      </top>
      <bottom style="hair">
        <color indexed="64"/>
      </bottom>
      <diagonal/>
    </border>
    <border>
      <left style="hair">
        <color indexed="64"/>
      </left>
      <right style="thin">
        <color indexed="64"/>
      </right>
      <top style="hair">
        <color indexed="64"/>
      </top>
      <bottom style="hair">
        <color indexed="64"/>
      </bottom>
      <diagonal/>
    </border>
    <border>
      <left style="dotted">
        <color indexed="64"/>
      </left>
      <right style="hair">
        <color indexed="64"/>
      </right>
      <top style="hair">
        <color indexed="64"/>
      </top>
      <bottom style="hair">
        <color indexed="64"/>
      </bottom>
      <diagonal/>
    </border>
    <border>
      <left/>
      <right style="medium">
        <color indexed="64"/>
      </right>
      <top style="dotted">
        <color indexed="64"/>
      </top>
      <bottom/>
      <diagonal/>
    </border>
    <border>
      <left style="dotted">
        <color indexed="64"/>
      </left>
      <right style="medium">
        <color indexed="64"/>
      </right>
      <top style="hair">
        <color indexed="64"/>
      </top>
      <bottom style="dott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medium">
        <color indexed="64"/>
      </top>
      <bottom style="dotted">
        <color indexed="64"/>
      </bottom>
      <diagonal/>
    </border>
    <border>
      <left style="dashed">
        <color indexed="64"/>
      </left>
      <right/>
      <top style="medium">
        <color indexed="64"/>
      </top>
      <bottom style="dotted">
        <color indexed="64"/>
      </bottom>
      <diagonal/>
    </border>
    <border>
      <left style="thin">
        <color indexed="64"/>
      </left>
      <right style="dashed">
        <color indexed="64"/>
      </right>
      <top style="dotted">
        <color indexed="64"/>
      </top>
      <bottom style="dotted">
        <color indexed="64"/>
      </bottom>
      <diagonal/>
    </border>
    <border>
      <left style="thin">
        <color indexed="64"/>
      </left>
      <right style="dashed">
        <color indexed="64"/>
      </right>
      <top style="dotted">
        <color indexed="64"/>
      </top>
      <bottom/>
      <diagonal/>
    </border>
    <border>
      <left style="dashed">
        <color indexed="64"/>
      </left>
      <right/>
      <top style="dotted">
        <color indexed="64"/>
      </top>
      <bottom/>
      <diagonal/>
    </border>
    <border>
      <left style="thin">
        <color indexed="64"/>
      </left>
      <right style="dashed">
        <color indexed="64"/>
      </right>
      <top style="dotted">
        <color auto="1"/>
      </top>
      <bottom style="medium">
        <color indexed="64"/>
      </bottom>
      <diagonal/>
    </border>
    <border>
      <left style="dashed">
        <color indexed="64"/>
      </left>
      <right/>
      <top style="dotted">
        <color auto="1"/>
      </top>
      <bottom style="medium">
        <color indexed="64"/>
      </bottom>
      <diagonal/>
    </border>
    <border>
      <left style="thin">
        <color indexed="64"/>
      </left>
      <right style="dashed">
        <color indexed="64"/>
      </right>
      <top/>
      <bottom/>
      <diagonal/>
    </border>
    <border>
      <left style="dashed">
        <color indexed="64"/>
      </left>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tted">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dotted">
        <color indexed="64"/>
      </right>
      <top style="medium">
        <color indexed="64"/>
      </top>
      <bottom style="dashed">
        <color indexed="64"/>
      </bottom>
      <diagonal/>
    </border>
    <border>
      <left style="thin">
        <color indexed="64"/>
      </left>
      <right style="dotted">
        <color indexed="64"/>
      </right>
      <top style="dashed">
        <color indexed="64"/>
      </top>
      <bottom style="dashed">
        <color indexed="64"/>
      </bottom>
      <diagonal/>
    </border>
    <border>
      <left style="thin">
        <color indexed="64"/>
      </left>
      <right style="dotted">
        <color indexed="64"/>
      </right>
      <top style="dashed">
        <color indexed="64"/>
      </top>
      <bottom style="medium">
        <color indexed="64"/>
      </bottom>
      <diagonal/>
    </border>
    <border>
      <left style="thin">
        <color indexed="64"/>
      </left>
      <right style="thin">
        <color indexed="64"/>
      </right>
      <top style="medium">
        <color indexed="64"/>
      </top>
      <bottom style="dashed">
        <color indexed="64"/>
      </bottom>
      <diagonal/>
    </border>
    <border>
      <left style="dotted">
        <color indexed="64"/>
      </left>
      <right style="dotted">
        <color indexed="64"/>
      </right>
      <top style="medium">
        <color indexed="64"/>
      </top>
      <bottom style="dashed">
        <color indexed="64"/>
      </bottom>
      <diagonal/>
    </border>
    <border>
      <left style="dotted">
        <color indexed="64"/>
      </left>
      <right style="thin">
        <color indexed="64"/>
      </right>
      <top style="medium">
        <color indexed="64"/>
      </top>
      <bottom style="dashed">
        <color indexed="64"/>
      </bottom>
      <diagonal/>
    </border>
    <border>
      <left style="dotted">
        <color indexed="64"/>
      </left>
      <right style="medium">
        <color indexed="64"/>
      </right>
      <top style="medium">
        <color indexed="64"/>
      </top>
      <bottom style="dashed">
        <color indexed="64"/>
      </bottom>
      <diagonal/>
    </border>
    <border>
      <left style="thin">
        <color indexed="64"/>
      </left>
      <right style="thin">
        <color indexed="64"/>
      </right>
      <top style="dashed">
        <color indexed="64"/>
      </top>
      <bottom style="dashed">
        <color indexed="64"/>
      </bottom>
      <diagonal/>
    </border>
    <border>
      <left style="dotted">
        <color indexed="64"/>
      </left>
      <right style="dotted">
        <color indexed="64"/>
      </right>
      <top style="dashed">
        <color indexed="64"/>
      </top>
      <bottom style="dashed">
        <color indexed="64"/>
      </bottom>
      <diagonal/>
    </border>
    <border>
      <left style="dotted">
        <color indexed="64"/>
      </left>
      <right style="thin">
        <color indexed="64"/>
      </right>
      <top style="dashed">
        <color indexed="64"/>
      </top>
      <bottom style="dashed">
        <color indexed="64"/>
      </bottom>
      <diagonal/>
    </border>
    <border>
      <left style="dotted">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medium">
        <color indexed="64"/>
      </bottom>
      <diagonal/>
    </border>
    <border>
      <left style="dotted">
        <color indexed="64"/>
      </left>
      <right style="dotted">
        <color indexed="64"/>
      </right>
      <top style="dashed">
        <color indexed="64"/>
      </top>
      <bottom style="medium">
        <color indexed="64"/>
      </bottom>
      <diagonal/>
    </border>
    <border>
      <left style="dotted">
        <color indexed="64"/>
      </left>
      <right style="thin">
        <color indexed="64"/>
      </right>
      <top style="dashed">
        <color indexed="64"/>
      </top>
      <bottom style="medium">
        <color indexed="64"/>
      </bottom>
      <diagonal/>
    </border>
    <border>
      <left style="dotted">
        <color indexed="64"/>
      </left>
      <right style="medium">
        <color indexed="64"/>
      </right>
      <top style="dashed">
        <color indexed="64"/>
      </top>
      <bottom style="medium">
        <color indexed="64"/>
      </bottom>
      <diagonal/>
    </border>
    <border>
      <left style="thin">
        <color indexed="64"/>
      </left>
      <right style="dotted">
        <color indexed="64"/>
      </right>
      <top style="medium">
        <color indexed="64"/>
      </top>
      <bottom style="hair">
        <color indexed="64"/>
      </bottom>
      <diagonal/>
    </border>
    <border>
      <left style="dotted">
        <color indexed="64"/>
      </left>
      <right style="dotted">
        <color indexed="64"/>
      </right>
      <top style="medium">
        <color indexed="64"/>
      </top>
      <bottom style="hair">
        <color indexed="64"/>
      </bottom>
      <diagonal/>
    </border>
    <border>
      <left style="dotted">
        <color indexed="64"/>
      </left>
      <right style="thin">
        <color indexed="64"/>
      </right>
      <top style="medium">
        <color indexed="64"/>
      </top>
      <bottom style="hair">
        <color indexed="64"/>
      </bottom>
      <diagonal/>
    </border>
    <border>
      <left style="dotted">
        <color indexed="64"/>
      </left>
      <right/>
      <top style="medium">
        <color indexed="64"/>
      </top>
      <bottom style="hair">
        <color indexed="64"/>
      </bottom>
      <diagonal/>
    </border>
    <border>
      <left style="dotted">
        <color indexed="64"/>
      </left>
      <right style="medium">
        <color indexed="64"/>
      </right>
      <top style="medium">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dotted">
        <color indexed="64"/>
      </left>
      <right/>
      <top style="hair">
        <color indexed="64"/>
      </top>
      <bottom style="medium">
        <color indexed="64"/>
      </bottom>
      <diagonal/>
    </border>
    <border>
      <left style="dotted">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17" fillId="0" borderId="0">
      <alignment vertical="center"/>
    </xf>
    <xf numFmtId="38" fontId="17"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0" fontId="18" fillId="0" borderId="0">
      <alignment vertical="center"/>
    </xf>
  </cellStyleXfs>
  <cellXfs count="1870">
    <xf numFmtId="0" fontId="0" fillId="0" borderId="0" xfId="0">
      <alignment vertical="center"/>
    </xf>
    <xf numFmtId="0" fontId="5" fillId="3" borderId="12" xfId="0" applyFont="1" applyFill="1" applyBorder="1" applyAlignment="1">
      <alignment horizontal="center" vertical="center" wrapText="1"/>
    </xf>
    <xf numFmtId="0" fontId="5" fillId="0" borderId="0" xfId="0" applyFont="1" applyAlignment="1">
      <alignment horizontal="center" vertical="center" shrinkToFit="1"/>
    </xf>
    <xf numFmtId="0" fontId="5" fillId="0" borderId="0" xfId="0" applyFont="1" applyAlignment="1">
      <alignment horizontal="center" vertical="center"/>
    </xf>
    <xf numFmtId="0" fontId="5" fillId="3" borderId="20" xfId="0" applyFont="1" applyFill="1" applyBorder="1" applyAlignment="1">
      <alignment horizontal="left" vertical="center" wrapText="1"/>
    </xf>
    <xf numFmtId="0" fontId="4" fillId="3" borderId="21"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0" borderId="0" xfId="0" applyFont="1" applyAlignment="1">
      <alignment vertical="center" shrinkToFit="1"/>
    </xf>
    <xf numFmtId="0" fontId="5" fillId="0" borderId="0" xfId="0" applyFont="1">
      <alignment vertical="center"/>
    </xf>
    <xf numFmtId="38" fontId="5" fillId="0" borderId="60" xfId="0" applyNumberFormat="1" applyFont="1" applyBorder="1" applyAlignment="1">
      <alignment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shrinkToFit="1"/>
    </xf>
    <xf numFmtId="0" fontId="5" fillId="0" borderId="0" xfId="0" applyFont="1" applyAlignment="1">
      <alignment horizontal="left" vertical="center"/>
    </xf>
    <xf numFmtId="0" fontId="6" fillId="3" borderId="12" xfId="0" applyFont="1" applyFill="1" applyBorder="1" applyAlignment="1">
      <alignment horizontal="center" vertical="center" wrapText="1"/>
    </xf>
    <xf numFmtId="0" fontId="9" fillId="0" borderId="0" xfId="0" applyFont="1" applyAlignment="1">
      <alignment vertical="center" shrinkToFit="1"/>
    </xf>
    <xf numFmtId="0" fontId="9" fillId="0" borderId="0" xfId="0" applyFont="1">
      <alignment vertical="center"/>
    </xf>
    <xf numFmtId="0" fontId="5" fillId="5" borderId="30" xfId="0" applyFont="1" applyFill="1" applyBorder="1" applyAlignment="1">
      <alignment horizontal="center" vertical="center" wrapText="1"/>
    </xf>
    <xf numFmtId="0" fontId="5" fillId="5" borderId="66" xfId="0" applyFont="1" applyFill="1" applyBorder="1" applyAlignment="1">
      <alignment horizontal="right" vertical="center" wrapText="1"/>
    </xf>
    <xf numFmtId="0" fontId="5" fillId="5" borderId="66" xfId="0" applyFont="1" applyFill="1" applyBorder="1" applyAlignment="1">
      <alignment horizontal="center" vertical="center" wrapText="1" shrinkToFit="1"/>
    </xf>
    <xf numFmtId="0" fontId="5" fillId="5" borderId="21" xfId="0" applyFont="1" applyFill="1" applyBorder="1" applyAlignment="1">
      <alignment horizontal="center" vertical="center" wrapText="1"/>
    </xf>
    <xf numFmtId="58" fontId="5" fillId="5" borderId="20" xfId="0" applyNumberFormat="1" applyFont="1" applyFill="1" applyBorder="1" applyAlignment="1">
      <alignment horizontal="center" vertical="center" wrapText="1"/>
    </xf>
    <xf numFmtId="38" fontId="5" fillId="5" borderId="25" xfId="1" applyFont="1" applyFill="1" applyBorder="1" applyAlignment="1">
      <alignment horizontal="right" vertical="center" wrapText="1"/>
    </xf>
    <xf numFmtId="38" fontId="5" fillId="5" borderId="63" xfId="1" applyFont="1" applyFill="1" applyBorder="1" applyAlignment="1">
      <alignment horizontal="right" vertical="center" wrapText="1"/>
    </xf>
    <xf numFmtId="38" fontId="5" fillId="5" borderId="64" xfId="1" applyFont="1" applyFill="1" applyBorder="1" applyAlignment="1">
      <alignment horizontal="right" vertical="center" wrapText="1"/>
    </xf>
    <xf numFmtId="38" fontId="5" fillId="5" borderId="21" xfId="1" applyFont="1" applyFill="1" applyBorder="1" applyAlignment="1">
      <alignment horizontal="right" vertical="center" wrapText="1"/>
    </xf>
    <xf numFmtId="0" fontId="5" fillId="5" borderId="25" xfId="0" applyFont="1" applyFill="1" applyBorder="1" applyAlignment="1">
      <alignment horizontal="left" vertical="center" wrapText="1"/>
    </xf>
    <xf numFmtId="0" fontId="5" fillId="5" borderId="27" xfId="0" applyFont="1" applyFill="1" applyBorder="1" applyAlignment="1">
      <alignment horizontal="left" vertical="center" wrapText="1"/>
    </xf>
    <xf numFmtId="0" fontId="5" fillId="5" borderId="21" xfId="0" applyFont="1" applyFill="1" applyBorder="1" applyAlignment="1">
      <alignment horizontal="left" vertical="center" wrapText="1"/>
    </xf>
    <xf numFmtId="0" fontId="5" fillId="5" borderId="63" xfId="0" applyFont="1" applyFill="1" applyBorder="1" applyAlignment="1">
      <alignment horizontal="left" vertical="center" wrapText="1"/>
    </xf>
    <xf numFmtId="0" fontId="5" fillId="5" borderId="26" xfId="0" applyFont="1" applyFill="1" applyBorder="1" applyAlignment="1">
      <alignment horizontal="left" vertical="center" wrapText="1"/>
    </xf>
    <xf numFmtId="0" fontId="5" fillId="5" borderId="29" xfId="0" applyFont="1" applyFill="1" applyBorder="1" applyAlignment="1">
      <alignment horizontal="left" vertical="center" wrapText="1"/>
    </xf>
    <xf numFmtId="0" fontId="6" fillId="8" borderId="32" xfId="0" applyFont="1" applyFill="1" applyBorder="1" applyAlignment="1">
      <alignment horizontal="left" vertical="center" wrapText="1" shrinkToFit="1"/>
    </xf>
    <xf numFmtId="0" fontId="6" fillId="8" borderId="41" xfId="0" applyFont="1" applyFill="1" applyBorder="1" applyAlignment="1">
      <alignment horizontal="left" vertical="center" wrapText="1" shrinkToFit="1"/>
    </xf>
    <xf numFmtId="0" fontId="6" fillId="8" borderId="69" xfId="0" applyFont="1" applyFill="1" applyBorder="1" applyAlignment="1">
      <alignment horizontal="left" vertical="center" wrapText="1" shrinkToFit="1"/>
    </xf>
    <xf numFmtId="0" fontId="6" fillId="6" borderId="32" xfId="0" applyFont="1" applyFill="1" applyBorder="1" applyAlignment="1">
      <alignment horizontal="left" vertical="center" wrapText="1" shrinkToFit="1"/>
    </xf>
    <xf numFmtId="0" fontId="6" fillId="6" borderId="41" xfId="0" applyFont="1" applyFill="1" applyBorder="1" applyAlignment="1">
      <alignment horizontal="left" vertical="center" wrapText="1" shrinkToFit="1"/>
    </xf>
    <xf numFmtId="0" fontId="6" fillId="6" borderId="41" xfId="0" applyFont="1" applyFill="1" applyBorder="1" applyAlignment="1">
      <alignment horizontal="left" vertical="center" wrapText="1"/>
    </xf>
    <xf numFmtId="0" fontId="6" fillId="6" borderId="69" xfId="0" applyFont="1" applyFill="1" applyBorder="1" applyAlignment="1">
      <alignment horizontal="left" vertical="center" wrapText="1"/>
    </xf>
    <xf numFmtId="0" fontId="6" fillId="6" borderId="19" xfId="0" applyFont="1" applyFill="1" applyBorder="1" applyAlignment="1">
      <alignment horizontal="left" vertical="center" wrapText="1" shrinkToFit="1"/>
    </xf>
    <xf numFmtId="0" fontId="6" fillId="7" borderId="32" xfId="0" applyFont="1" applyFill="1" applyBorder="1" applyAlignment="1">
      <alignment horizontal="left" vertical="center" wrapText="1"/>
    </xf>
    <xf numFmtId="0" fontId="6" fillId="7" borderId="41" xfId="0" applyFont="1" applyFill="1" applyBorder="1" applyAlignment="1">
      <alignment horizontal="left" vertical="center" wrapText="1"/>
    </xf>
    <xf numFmtId="0" fontId="6" fillId="7" borderId="69" xfId="0" applyFont="1" applyFill="1" applyBorder="1" applyAlignment="1">
      <alignment horizontal="left" vertical="center" wrapText="1"/>
    </xf>
    <xf numFmtId="0" fontId="6" fillId="7" borderId="19" xfId="0" applyFont="1" applyFill="1" applyBorder="1" applyAlignment="1">
      <alignment horizontal="left" vertical="center" wrapText="1" shrinkToFit="1"/>
    </xf>
    <xf numFmtId="0" fontId="11" fillId="9" borderId="40" xfId="0" applyFont="1" applyFill="1" applyBorder="1" applyAlignment="1">
      <alignment vertical="center" textRotation="255" wrapText="1"/>
    </xf>
    <xf numFmtId="0" fontId="6" fillId="9" borderId="53" xfId="0" applyFont="1" applyFill="1" applyBorder="1" applyAlignment="1">
      <alignment horizontal="left" vertical="center" wrapText="1"/>
    </xf>
    <xf numFmtId="0" fontId="6" fillId="10" borderId="32" xfId="0" applyFont="1" applyFill="1" applyBorder="1" applyAlignment="1">
      <alignment horizontal="left" vertical="center" wrapText="1"/>
    </xf>
    <xf numFmtId="0" fontId="6" fillId="10" borderId="41" xfId="0" applyFont="1" applyFill="1" applyBorder="1" applyAlignment="1">
      <alignment horizontal="left" vertical="center" wrapText="1"/>
    </xf>
    <xf numFmtId="0" fontId="6" fillId="10" borderId="69" xfId="0" applyFont="1" applyFill="1" applyBorder="1" applyAlignment="1">
      <alignment horizontal="left" vertical="center" wrapText="1"/>
    </xf>
    <xf numFmtId="0" fontId="6" fillId="10" borderId="41" xfId="0" applyFont="1" applyFill="1" applyBorder="1" applyAlignment="1">
      <alignment horizontal="left" vertical="center" wrapText="1" shrinkToFit="1"/>
    </xf>
    <xf numFmtId="0" fontId="6" fillId="10" borderId="19" xfId="0" applyFont="1" applyFill="1" applyBorder="1" applyAlignment="1">
      <alignment horizontal="left" vertical="center" wrapText="1"/>
    </xf>
    <xf numFmtId="0" fontId="6" fillId="11" borderId="32" xfId="0" applyFont="1" applyFill="1" applyBorder="1" applyAlignment="1">
      <alignment horizontal="left" vertical="center" wrapText="1"/>
    </xf>
    <xf numFmtId="0" fontId="6" fillId="11" borderId="69" xfId="0" applyFont="1" applyFill="1" applyBorder="1" applyAlignment="1">
      <alignment horizontal="left" vertical="center" wrapText="1"/>
    </xf>
    <xf numFmtId="0" fontId="6" fillId="11" borderId="66"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shrinkToFit="1"/>
    </xf>
    <xf numFmtId="38" fontId="5" fillId="0" borderId="60" xfId="0" applyNumberFormat="1" applyFont="1" applyBorder="1" applyAlignment="1">
      <alignment horizontal="right" vertical="center" wrapText="1"/>
    </xf>
    <xf numFmtId="0" fontId="5" fillId="3" borderId="19" xfId="0" applyFont="1" applyFill="1" applyBorder="1" applyAlignment="1">
      <alignment horizontal="left" vertical="center" wrapText="1"/>
    </xf>
    <xf numFmtId="0" fontId="5" fillId="3" borderId="14"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25" xfId="0" applyFont="1" applyFill="1" applyBorder="1" applyAlignment="1">
      <alignment vertical="top" wrapText="1"/>
    </xf>
    <xf numFmtId="0" fontId="5" fillId="3" borderId="26" xfId="0" applyFont="1" applyFill="1" applyBorder="1" applyAlignment="1">
      <alignment vertical="top" wrapText="1"/>
    </xf>
    <xf numFmtId="0" fontId="5" fillId="3" borderId="29" xfId="0" applyFont="1" applyFill="1" applyBorder="1" applyAlignment="1">
      <alignment vertical="center" wrapText="1"/>
    </xf>
    <xf numFmtId="0" fontId="5" fillId="12" borderId="14" xfId="0" applyFont="1" applyFill="1" applyBorder="1" applyAlignment="1">
      <alignment horizontal="center" vertical="center" wrapText="1"/>
    </xf>
    <xf numFmtId="0" fontId="5" fillId="12" borderId="11" xfId="0" applyFont="1" applyFill="1" applyBorder="1" applyAlignment="1">
      <alignment horizontal="center" vertical="center" wrapText="1"/>
    </xf>
    <xf numFmtId="0" fontId="5" fillId="12" borderId="62" xfId="0" applyFont="1" applyFill="1" applyBorder="1" applyAlignment="1">
      <alignment horizontal="center" vertical="center" wrapText="1"/>
    </xf>
    <xf numFmtId="0" fontId="8" fillId="12" borderId="61" xfId="0" applyFont="1" applyFill="1" applyBorder="1" applyAlignment="1">
      <alignment horizontal="center" vertical="center" wrapText="1"/>
    </xf>
    <xf numFmtId="0" fontId="5" fillId="12" borderId="25" xfId="0" applyFont="1" applyFill="1" applyBorder="1" applyAlignment="1">
      <alignment vertical="center" wrapText="1"/>
    </xf>
    <xf numFmtId="0" fontId="5" fillId="12" borderId="27" xfId="0" applyFont="1" applyFill="1" applyBorder="1" applyAlignment="1">
      <alignment vertical="center" wrapText="1"/>
    </xf>
    <xf numFmtId="0" fontId="5" fillId="12" borderId="25" xfId="0" applyFont="1" applyFill="1" applyBorder="1" applyAlignment="1">
      <alignment horizontal="left" vertical="center" wrapText="1"/>
    </xf>
    <xf numFmtId="0" fontId="4" fillId="12" borderId="63" xfId="0" applyFont="1" applyFill="1" applyBorder="1" applyAlignment="1">
      <alignment horizontal="left" vertical="center" wrapText="1"/>
    </xf>
    <xf numFmtId="0" fontId="5" fillId="12" borderId="26" xfId="0" applyFont="1" applyFill="1" applyBorder="1" applyAlignment="1">
      <alignment horizontal="left" vertical="center" wrapText="1"/>
    </xf>
    <xf numFmtId="0" fontId="2" fillId="3" borderId="63"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8" fillId="3" borderId="24" xfId="0" applyFont="1" applyFill="1" applyBorder="1" applyAlignment="1">
      <alignment horizontal="center" vertical="center" wrapText="1"/>
    </xf>
    <xf numFmtId="58" fontId="7" fillId="2" borderId="71" xfId="0" applyNumberFormat="1" applyFont="1" applyFill="1" applyBorder="1" applyAlignment="1">
      <alignment horizontal="center" vertical="center" wrapText="1"/>
    </xf>
    <xf numFmtId="58" fontId="7" fillId="2" borderId="72" xfId="0" applyNumberFormat="1" applyFont="1" applyFill="1" applyBorder="1" applyAlignment="1">
      <alignment horizontal="center" vertical="center" wrapText="1"/>
    </xf>
    <xf numFmtId="0" fontId="7" fillId="2" borderId="33" xfId="0" applyFont="1" applyFill="1" applyBorder="1" applyAlignment="1">
      <alignment horizontal="center" vertical="center" wrapText="1" shrinkToFit="1"/>
    </xf>
    <xf numFmtId="0" fontId="7" fillId="2" borderId="33" xfId="0" applyFont="1" applyFill="1" applyBorder="1" applyAlignment="1">
      <alignment horizontal="center" vertical="center" wrapText="1"/>
    </xf>
    <xf numFmtId="58" fontId="7" fillId="2" borderId="34" xfId="0" applyNumberFormat="1" applyFont="1" applyFill="1" applyBorder="1" applyAlignment="1">
      <alignment horizontal="center" vertical="center" wrapText="1"/>
    </xf>
    <xf numFmtId="58" fontId="7" fillId="2" borderId="35" xfId="0" applyNumberFormat="1" applyFont="1" applyFill="1" applyBorder="1" applyAlignment="1">
      <alignment horizontal="center" vertical="center" wrapText="1"/>
    </xf>
    <xf numFmtId="38" fontId="7" fillId="2" borderId="36" xfId="1" applyFont="1" applyFill="1" applyBorder="1" applyAlignment="1">
      <alignment horizontal="right" vertical="center" wrapText="1"/>
    </xf>
    <xf numFmtId="38" fontId="7" fillId="2" borderId="36" xfId="1" applyFont="1" applyFill="1" applyBorder="1" applyAlignment="1">
      <alignment horizontal="right" vertical="center" wrapText="1" shrinkToFit="1"/>
    </xf>
    <xf numFmtId="38" fontId="7" fillId="2" borderId="37" xfId="1" applyFont="1" applyFill="1" applyBorder="1" applyAlignment="1">
      <alignment horizontal="right" vertical="center" wrapText="1" shrinkToFit="1"/>
    </xf>
    <xf numFmtId="38" fontId="7" fillId="2" borderId="38" xfId="1" applyFont="1" applyFill="1" applyBorder="1" applyAlignment="1">
      <alignment horizontal="right" vertical="center" wrapText="1" shrinkToFit="1"/>
    </xf>
    <xf numFmtId="38" fontId="7" fillId="2" borderId="33" xfId="1" applyFont="1" applyFill="1" applyBorder="1" applyAlignment="1">
      <alignment horizontal="right" vertical="center" wrapText="1" shrinkToFit="1"/>
    </xf>
    <xf numFmtId="0" fontId="7" fillId="2" borderId="36" xfId="0" applyFont="1" applyFill="1" applyBorder="1" applyAlignment="1">
      <alignment vertical="center" wrapText="1"/>
    </xf>
    <xf numFmtId="0" fontId="7" fillId="2" borderId="34" xfId="0" applyFont="1" applyFill="1" applyBorder="1" applyAlignment="1">
      <alignment vertical="center" wrapText="1"/>
    </xf>
    <xf numFmtId="58" fontId="7" fillId="2" borderId="67" xfId="0" applyNumberFormat="1" applyFont="1" applyFill="1" applyBorder="1" applyAlignment="1">
      <alignment horizontal="center" vertical="center" wrapText="1"/>
    </xf>
    <xf numFmtId="0" fontId="7" fillId="2" borderId="33" xfId="0" applyFont="1" applyFill="1" applyBorder="1" applyAlignment="1">
      <alignment vertical="center" wrapText="1"/>
    </xf>
    <xf numFmtId="0" fontId="7" fillId="2" borderId="36" xfId="0" applyFont="1" applyFill="1" applyBorder="1" applyAlignment="1">
      <alignment horizontal="left" vertical="center" wrapText="1"/>
    </xf>
    <xf numFmtId="0" fontId="7" fillId="2" borderId="37" xfId="0" applyFont="1" applyFill="1" applyBorder="1" applyAlignment="1">
      <alignment horizontal="left" vertical="center" wrapText="1"/>
    </xf>
    <xf numFmtId="0" fontId="7" fillId="2" borderId="67" xfId="0" applyFont="1" applyFill="1" applyBorder="1" applyAlignment="1">
      <alignment horizontal="left" vertical="center" wrapText="1"/>
    </xf>
    <xf numFmtId="0" fontId="7" fillId="2" borderId="36" xfId="0" applyFont="1" applyFill="1" applyBorder="1" applyAlignment="1">
      <alignment horizontal="left" vertical="center"/>
    </xf>
    <xf numFmtId="0" fontId="7" fillId="2" borderId="38" xfId="0" applyFont="1" applyFill="1" applyBorder="1" applyAlignment="1">
      <alignment horizontal="left" vertical="center"/>
    </xf>
    <xf numFmtId="0" fontId="7" fillId="2" borderId="34" xfId="0" applyFont="1" applyFill="1" applyBorder="1" applyAlignment="1">
      <alignment horizontal="left" vertical="center" shrinkToFit="1"/>
    </xf>
    <xf numFmtId="0" fontId="7" fillId="2" borderId="37" xfId="0" applyFont="1" applyFill="1" applyBorder="1" applyAlignment="1">
      <alignment horizontal="left" vertical="center" shrinkToFit="1"/>
    </xf>
    <xf numFmtId="0" fontId="7" fillId="2" borderId="39" xfId="0" applyFont="1" applyFill="1" applyBorder="1" applyAlignment="1">
      <alignment horizontal="left" vertical="center" shrinkToFit="1"/>
    </xf>
    <xf numFmtId="0" fontId="7" fillId="2" borderId="42" xfId="0" applyFont="1" applyFill="1" applyBorder="1" applyAlignment="1">
      <alignment horizontal="center" vertical="center" wrapText="1" shrinkToFit="1"/>
    </xf>
    <xf numFmtId="0" fontId="7" fillId="2" borderId="42" xfId="0" applyFont="1" applyFill="1" applyBorder="1" applyAlignment="1">
      <alignment horizontal="center" vertical="center" wrapText="1"/>
    </xf>
    <xf numFmtId="38" fontId="7" fillId="2" borderId="45" xfId="1" applyFont="1" applyFill="1" applyBorder="1" applyAlignment="1">
      <alignment horizontal="right" vertical="center" wrapText="1"/>
    </xf>
    <xf numFmtId="38" fontId="7" fillId="2" borderId="45" xfId="1" applyFont="1" applyFill="1" applyBorder="1" applyAlignment="1">
      <alignment horizontal="right" vertical="center" wrapText="1" shrinkToFit="1"/>
    </xf>
    <xf numFmtId="38" fontId="7" fillId="2" borderId="46" xfId="1" applyFont="1" applyFill="1" applyBorder="1" applyAlignment="1">
      <alignment horizontal="right" vertical="center" wrapText="1" shrinkToFit="1"/>
    </xf>
    <xf numFmtId="38" fontId="7" fillId="2" borderId="47" xfId="1" applyFont="1" applyFill="1" applyBorder="1" applyAlignment="1">
      <alignment horizontal="right" vertical="center" wrapText="1" shrinkToFit="1"/>
    </xf>
    <xf numFmtId="38" fontId="7" fillId="2" borderId="42" xfId="1" applyFont="1" applyFill="1" applyBorder="1" applyAlignment="1">
      <alignment horizontal="right" vertical="center" wrapText="1" shrinkToFit="1"/>
    </xf>
    <xf numFmtId="0" fontId="7" fillId="2" borderId="45" xfId="0" applyFont="1" applyFill="1" applyBorder="1" applyAlignment="1">
      <alignment vertical="center" wrapText="1"/>
    </xf>
    <xf numFmtId="0" fontId="7" fillId="2" borderId="43" xfId="0" applyFont="1" applyFill="1" applyBorder="1" applyAlignment="1">
      <alignment vertical="center" wrapText="1"/>
    </xf>
    <xf numFmtId="58" fontId="7" fillId="2" borderId="68" xfId="0" applyNumberFormat="1" applyFont="1" applyFill="1" applyBorder="1" applyAlignment="1">
      <alignment horizontal="center" vertical="center" wrapText="1"/>
    </xf>
    <xf numFmtId="0" fontId="7" fillId="2" borderId="42" xfId="0" applyFont="1" applyFill="1" applyBorder="1" applyAlignment="1">
      <alignment vertical="center" wrapText="1"/>
    </xf>
    <xf numFmtId="0" fontId="7" fillId="2" borderId="45" xfId="0" applyFont="1" applyFill="1" applyBorder="1" applyAlignment="1">
      <alignment horizontal="left" vertical="center" wrapText="1"/>
    </xf>
    <xf numFmtId="0" fontId="7" fillId="2" borderId="46" xfId="0" applyFont="1" applyFill="1" applyBorder="1" applyAlignment="1">
      <alignment horizontal="left" vertical="center" wrapText="1"/>
    </xf>
    <xf numFmtId="0" fontId="7" fillId="2" borderId="68" xfId="0" applyFont="1" applyFill="1" applyBorder="1" applyAlignment="1">
      <alignment horizontal="left" vertical="center" wrapText="1"/>
    </xf>
    <xf numFmtId="0" fontId="7" fillId="2" borderId="47" xfId="0" applyFont="1" applyFill="1" applyBorder="1" applyAlignment="1">
      <alignment horizontal="left" vertical="center" wrapText="1"/>
    </xf>
    <xf numFmtId="0" fontId="7" fillId="2" borderId="45" xfId="0" applyFont="1" applyFill="1" applyBorder="1" applyAlignment="1">
      <alignment horizontal="left" vertical="center"/>
    </xf>
    <xf numFmtId="0" fontId="7" fillId="2" borderId="47" xfId="0" applyFont="1" applyFill="1" applyBorder="1" applyAlignment="1">
      <alignment horizontal="left" vertical="center"/>
    </xf>
    <xf numFmtId="0" fontId="7" fillId="2" borderId="43" xfId="0" applyFont="1" applyFill="1" applyBorder="1" applyAlignment="1">
      <alignment horizontal="left" vertical="center" shrinkToFit="1"/>
    </xf>
    <xf numFmtId="0" fontId="7" fillId="2" borderId="46" xfId="0" applyFont="1" applyFill="1" applyBorder="1" applyAlignment="1">
      <alignment horizontal="left" vertical="center" shrinkToFit="1"/>
    </xf>
    <xf numFmtId="0" fontId="7" fillId="2" borderId="48" xfId="0" applyFont="1" applyFill="1" applyBorder="1" applyAlignment="1">
      <alignment horizontal="left" vertical="center" shrinkToFit="1"/>
    </xf>
    <xf numFmtId="0" fontId="7" fillId="2" borderId="70" xfId="0" applyFont="1" applyFill="1" applyBorder="1" applyAlignment="1">
      <alignment horizontal="center" vertical="center" wrapText="1" shrinkToFit="1"/>
    </xf>
    <xf numFmtId="0" fontId="7" fillId="2" borderId="70" xfId="0" applyFont="1" applyFill="1" applyBorder="1" applyAlignment="1">
      <alignment horizontal="center" vertical="center" wrapText="1"/>
    </xf>
    <xf numFmtId="38" fontId="7" fillId="2" borderId="73" xfId="1" applyFont="1" applyFill="1" applyBorder="1" applyAlignment="1">
      <alignment horizontal="right" vertical="center" wrapText="1"/>
    </xf>
    <xf numFmtId="38" fontId="7" fillId="2" borderId="73" xfId="1" applyFont="1" applyFill="1" applyBorder="1" applyAlignment="1">
      <alignment horizontal="right" vertical="center" wrapText="1" shrinkToFit="1"/>
    </xf>
    <xf numFmtId="38" fontId="7" fillId="2" borderId="74" xfId="1" applyFont="1" applyFill="1" applyBorder="1" applyAlignment="1">
      <alignment horizontal="right" vertical="center" wrapText="1" shrinkToFit="1"/>
    </xf>
    <xf numFmtId="38" fontId="7" fillId="2" borderId="75" xfId="1" applyFont="1" applyFill="1" applyBorder="1" applyAlignment="1">
      <alignment horizontal="right" vertical="center" wrapText="1" shrinkToFit="1"/>
    </xf>
    <xf numFmtId="38" fontId="7" fillId="2" borderId="70" xfId="1" applyFont="1" applyFill="1" applyBorder="1" applyAlignment="1">
      <alignment horizontal="right" vertical="center" wrapText="1" shrinkToFit="1"/>
    </xf>
    <xf numFmtId="0" fontId="7" fillId="2" borderId="73" xfId="0" applyFont="1" applyFill="1" applyBorder="1" applyAlignment="1">
      <alignment vertical="center" wrapText="1"/>
    </xf>
    <xf numFmtId="0" fontId="7" fillId="2" borderId="71" xfId="0" applyFont="1" applyFill="1" applyBorder="1" applyAlignment="1">
      <alignment vertical="center" wrapText="1"/>
    </xf>
    <xf numFmtId="58" fontId="7" fillId="2" borderId="76" xfId="0" applyNumberFormat="1" applyFont="1" applyFill="1" applyBorder="1" applyAlignment="1">
      <alignment horizontal="center" vertical="center" wrapText="1"/>
    </xf>
    <xf numFmtId="0" fontId="7" fillId="2" borderId="70" xfId="0" applyFont="1" applyFill="1" applyBorder="1" applyAlignment="1">
      <alignment vertical="center" wrapText="1"/>
    </xf>
    <xf numFmtId="0" fontId="7" fillId="2" borderId="73" xfId="0" applyFont="1" applyFill="1" applyBorder="1" applyAlignment="1">
      <alignment horizontal="left" vertical="center" wrapText="1"/>
    </xf>
    <xf numFmtId="0" fontId="7" fillId="2" borderId="74" xfId="0" applyFont="1" applyFill="1" applyBorder="1" applyAlignment="1">
      <alignment horizontal="left" vertical="center" wrapText="1"/>
    </xf>
    <xf numFmtId="0" fontId="7" fillId="2" borderId="76" xfId="0" applyFont="1" applyFill="1" applyBorder="1" applyAlignment="1">
      <alignment horizontal="left" vertical="center" wrapText="1"/>
    </xf>
    <xf numFmtId="0" fontId="7" fillId="2" borderId="73" xfId="0" applyFont="1" applyFill="1" applyBorder="1" applyAlignment="1">
      <alignment horizontal="left" vertical="center"/>
    </xf>
    <xf numFmtId="0" fontId="7" fillId="2" borderId="75" xfId="0" applyFont="1" applyFill="1" applyBorder="1" applyAlignment="1">
      <alignment horizontal="left" vertical="center"/>
    </xf>
    <xf numFmtId="0" fontId="7" fillId="2" borderId="71" xfId="0" applyFont="1" applyFill="1" applyBorder="1" applyAlignment="1">
      <alignment horizontal="left" vertical="center" shrinkToFit="1"/>
    </xf>
    <xf numFmtId="0" fontId="7" fillId="2" borderId="74" xfId="0" applyFont="1" applyFill="1" applyBorder="1" applyAlignment="1">
      <alignment horizontal="left" vertical="center" shrinkToFit="1"/>
    </xf>
    <xf numFmtId="0" fontId="7" fillId="2" borderId="77" xfId="0" applyFont="1" applyFill="1" applyBorder="1" applyAlignment="1">
      <alignment horizontal="left" vertical="center" shrinkToFit="1"/>
    </xf>
    <xf numFmtId="0" fontId="7" fillId="2" borderId="49" xfId="0" applyFont="1" applyFill="1" applyBorder="1" applyAlignment="1">
      <alignment horizontal="center" vertical="center" wrapText="1" shrinkToFit="1"/>
    </xf>
    <xf numFmtId="0" fontId="7" fillId="2" borderId="49" xfId="0" applyFont="1" applyFill="1" applyBorder="1" applyAlignment="1">
      <alignment horizontal="center" vertical="center" wrapText="1"/>
    </xf>
    <xf numFmtId="58" fontId="7" fillId="2" borderId="22" xfId="0" applyNumberFormat="1" applyFont="1" applyFill="1" applyBorder="1" applyAlignment="1">
      <alignment horizontal="center" vertical="center" wrapText="1"/>
    </xf>
    <xf numFmtId="58" fontId="7" fillId="2" borderId="23" xfId="0" applyNumberFormat="1" applyFont="1" applyFill="1" applyBorder="1" applyAlignment="1">
      <alignment horizontal="center" vertical="center" wrapText="1"/>
    </xf>
    <xf numFmtId="38" fontId="7" fillId="2" borderId="24" xfId="1" applyFont="1" applyFill="1" applyBorder="1" applyAlignment="1">
      <alignment horizontal="right" vertical="center" wrapText="1"/>
    </xf>
    <xf numFmtId="38" fontId="7" fillId="2" borderId="24" xfId="1" applyFont="1" applyFill="1" applyBorder="1" applyAlignment="1">
      <alignment horizontal="right" vertical="center" wrapText="1" shrinkToFit="1"/>
    </xf>
    <xf numFmtId="38" fontId="7" fillId="2" borderId="50" xfId="1" applyFont="1" applyFill="1" applyBorder="1" applyAlignment="1">
      <alignment horizontal="right" vertical="center" wrapText="1" shrinkToFit="1"/>
    </xf>
    <xf numFmtId="38" fontId="7" fillId="2" borderId="51" xfId="1" applyFont="1" applyFill="1" applyBorder="1" applyAlignment="1">
      <alignment horizontal="right" vertical="center" wrapText="1" shrinkToFit="1"/>
    </xf>
    <xf numFmtId="38" fontId="7" fillId="2" borderId="49" xfId="1" applyFont="1" applyFill="1" applyBorder="1" applyAlignment="1">
      <alignment horizontal="right" vertical="center" wrapText="1" shrinkToFit="1"/>
    </xf>
    <xf numFmtId="0" fontId="7" fillId="2" borderId="24" xfId="0" applyFont="1" applyFill="1" applyBorder="1" applyAlignment="1">
      <alignment vertical="center" wrapText="1"/>
    </xf>
    <xf numFmtId="0" fontId="7" fillId="2" borderId="22" xfId="0" applyFont="1" applyFill="1" applyBorder="1" applyAlignment="1">
      <alignment vertical="center" wrapText="1"/>
    </xf>
    <xf numFmtId="58" fontId="7" fillId="2" borderId="65" xfId="0" applyNumberFormat="1" applyFont="1" applyFill="1" applyBorder="1" applyAlignment="1">
      <alignment horizontal="center" vertical="center" wrapText="1"/>
    </xf>
    <xf numFmtId="0" fontId="7" fillId="2" borderId="49" xfId="0" applyFont="1" applyFill="1" applyBorder="1" applyAlignment="1">
      <alignment vertical="center" wrapText="1"/>
    </xf>
    <xf numFmtId="0" fontId="7" fillId="2" borderId="24" xfId="0" applyFont="1" applyFill="1" applyBorder="1" applyAlignment="1">
      <alignment horizontal="left" vertical="center" wrapText="1"/>
    </xf>
    <xf numFmtId="0" fontId="7" fillId="2" borderId="50" xfId="0" applyFont="1" applyFill="1" applyBorder="1" applyAlignment="1">
      <alignment horizontal="left" vertical="center" wrapText="1"/>
    </xf>
    <xf numFmtId="0" fontId="7" fillId="2" borderId="65" xfId="0" applyFont="1" applyFill="1" applyBorder="1" applyAlignment="1">
      <alignment horizontal="left" vertical="center" wrapText="1"/>
    </xf>
    <xf numFmtId="0" fontId="7" fillId="2" borderId="51" xfId="0" applyFont="1" applyFill="1" applyBorder="1" applyAlignment="1">
      <alignment horizontal="left" vertical="center" wrapText="1"/>
    </xf>
    <xf numFmtId="0" fontId="7" fillId="2" borderId="24" xfId="0" applyFont="1" applyFill="1" applyBorder="1" applyAlignment="1">
      <alignment horizontal="left" vertical="center"/>
    </xf>
    <xf numFmtId="0" fontId="7" fillId="2" borderId="51" xfId="0" applyFont="1" applyFill="1" applyBorder="1" applyAlignment="1">
      <alignment horizontal="left" vertical="center"/>
    </xf>
    <xf numFmtId="0" fontId="7" fillId="2" borderId="22" xfId="0" applyFont="1" applyFill="1" applyBorder="1" applyAlignment="1">
      <alignment horizontal="left" vertical="center" shrinkToFit="1"/>
    </xf>
    <xf numFmtId="0" fontId="7" fillId="2" borderId="50" xfId="0" applyFont="1" applyFill="1" applyBorder="1" applyAlignment="1">
      <alignment horizontal="left" vertical="center" shrinkToFit="1"/>
    </xf>
    <xf numFmtId="0" fontId="7" fillId="2" borderId="52" xfId="0" applyFont="1" applyFill="1" applyBorder="1" applyAlignment="1">
      <alignment horizontal="left" vertical="center" shrinkToFit="1"/>
    </xf>
    <xf numFmtId="0" fontId="7" fillId="2" borderId="54" xfId="0" applyFont="1" applyFill="1" applyBorder="1" applyAlignment="1">
      <alignment horizontal="center" vertical="center" wrapText="1" shrinkToFit="1"/>
    </xf>
    <xf numFmtId="0" fontId="7" fillId="2" borderId="54" xfId="0" applyFont="1" applyFill="1" applyBorder="1" applyAlignment="1">
      <alignment horizontal="center" vertical="center" wrapText="1"/>
    </xf>
    <xf numFmtId="58" fontId="7" fillId="2" borderId="55" xfId="0" applyNumberFormat="1" applyFont="1" applyFill="1" applyBorder="1" applyAlignment="1">
      <alignment horizontal="center" vertical="center" wrapText="1"/>
    </xf>
    <xf numFmtId="58" fontId="7" fillId="2" borderId="0" xfId="0" applyNumberFormat="1" applyFont="1" applyFill="1" applyAlignment="1">
      <alignment horizontal="center" vertical="center" wrapText="1"/>
    </xf>
    <xf numFmtId="38" fontId="7" fillId="2" borderId="56" xfId="1" applyFont="1" applyFill="1" applyBorder="1" applyAlignment="1">
      <alignment horizontal="right" vertical="center" wrapText="1"/>
    </xf>
    <xf numFmtId="38" fontId="7" fillId="2" borderId="56" xfId="1" applyFont="1" applyFill="1" applyBorder="1" applyAlignment="1">
      <alignment horizontal="right" vertical="center" wrapText="1" shrinkToFit="1"/>
    </xf>
    <xf numFmtId="38" fontId="7" fillId="2" borderId="57" xfId="1" applyFont="1" applyFill="1" applyBorder="1" applyAlignment="1">
      <alignment horizontal="right" vertical="center" wrapText="1" shrinkToFit="1"/>
    </xf>
    <xf numFmtId="38" fontId="7" fillId="2" borderId="78" xfId="1" applyFont="1" applyFill="1" applyBorder="1" applyAlignment="1">
      <alignment horizontal="right" vertical="center" wrapText="1" shrinkToFit="1"/>
    </xf>
    <xf numFmtId="0" fontId="7" fillId="2" borderId="56" xfId="0" applyFont="1" applyFill="1" applyBorder="1" applyAlignment="1">
      <alignment vertical="center" wrapText="1"/>
    </xf>
    <xf numFmtId="0" fontId="7" fillId="2" borderId="55" xfId="0" applyFont="1" applyFill="1" applyBorder="1" applyAlignment="1">
      <alignment vertical="center" wrapText="1"/>
    </xf>
    <xf numFmtId="58" fontId="7" fillId="2" borderId="58" xfId="0" applyNumberFormat="1" applyFont="1" applyFill="1" applyBorder="1" applyAlignment="1">
      <alignment horizontal="center" vertical="center" wrapText="1"/>
    </xf>
    <xf numFmtId="0" fontId="7" fillId="2" borderId="54" xfId="0" applyFont="1" applyFill="1" applyBorder="1" applyAlignment="1">
      <alignment vertical="center" wrapText="1"/>
    </xf>
    <xf numFmtId="0" fontId="7" fillId="2" borderId="56" xfId="0" applyFont="1" applyFill="1" applyBorder="1" applyAlignment="1">
      <alignment horizontal="left" vertical="center" wrapText="1"/>
    </xf>
    <xf numFmtId="0" fontId="7" fillId="2" borderId="57" xfId="0" applyFont="1" applyFill="1" applyBorder="1" applyAlignment="1">
      <alignment horizontal="left" vertical="center" wrapText="1"/>
    </xf>
    <xf numFmtId="0" fontId="7" fillId="2" borderId="58" xfId="0" applyFont="1" applyFill="1" applyBorder="1" applyAlignment="1">
      <alignment horizontal="left" vertical="center" wrapText="1"/>
    </xf>
    <xf numFmtId="0" fontId="7" fillId="2" borderId="56" xfId="0" applyFont="1" applyFill="1" applyBorder="1" applyAlignment="1">
      <alignment horizontal="left" vertical="center"/>
    </xf>
    <xf numFmtId="0" fontId="7" fillId="2" borderId="78" xfId="0" applyFont="1" applyFill="1" applyBorder="1" applyAlignment="1">
      <alignment horizontal="left" vertical="center"/>
    </xf>
    <xf numFmtId="0" fontId="7" fillId="2" borderId="55" xfId="0" applyFont="1" applyFill="1" applyBorder="1" applyAlignment="1">
      <alignment horizontal="left" vertical="center" shrinkToFit="1"/>
    </xf>
    <xf numFmtId="0" fontId="7" fillId="2" borderId="57" xfId="0" applyFont="1" applyFill="1" applyBorder="1" applyAlignment="1">
      <alignment horizontal="left" vertical="center" shrinkToFit="1"/>
    </xf>
    <xf numFmtId="0" fontId="7" fillId="2" borderId="59" xfId="0" applyFont="1" applyFill="1" applyBorder="1" applyAlignment="1">
      <alignment horizontal="left" vertical="center" shrinkToFit="1"/>
    </xf>
    <xf numFmtId="0" fontId="7" fillId="0" borderId="33" xfId="0" applyFont="1" applyBorder="1" applyAlignment="1">
      <alignment horizontal="center" vertical="center" wrapText="1" shrinkToFit="1"/>
    </xf>
    <xf numFmtId="0" fontId="7" fillId="0" borderId="42" xfId="0" applyFont="1" applyBorder="1" applyAlignment="1">
      <alignment horizontal="center" vertical="center" wrapText="1" shrinkToFit="1"/>
    </xf>
    <xf numFmtId="0" fontId="7" fillId="0" borderId="70" xfId="0" applyFont="1" applyBorder="1" applyAlignment="1">
      <alignment horizontal="center" vertical="center" wrapText="1" shrinkToFit="1"/>
    </xf>
    <xf numFmtId="0" fontId="7" fillId="0" borderId="49" xfId="0" applyFont="1" applyBorder="1" applyAlignment="1">
      <alignment horizontal="center" vertical="center" wrapText="1" shrinkToFit="1"/>
    </xf>
    <xf numFmtId="0" fontId="7" fillId="0" borderId="54" xfId="0" applyFont="1" applyBorder="1" applyAlignment="1">
      <alignment horizontal="center" vertical="center" wrapText="1" shrinkToFit="1"/>
    </xf>
    <xf numFmtId="38" fontId="7" fillId="2" borderId="86" xfId="1" applyFont="1" applyFill="1" applyBorder="1" applyAlignment="1">
      <alignment horizontal="right" vertical="center" wrapText="1" shrinkToFit="1"/>
    </xf>
    <xf numFmtId="38" fontId="7" fillId="2" borderId="21" xfId="1" applyFont="1" applyFill="1" applyBorder="1" applyAlignment="1">
      <alignment horizontal="right" vertical="center" wrapText="1" shrinkToFit="1"/>
    </xf>
    <xf numFmtId="38" fontId="7" fillId="2" borderId="85" xfId="1" applyFont="1" applyFill="1" applyBorder="1" applyAlignment="1">
      <alignment horizontal="right" vertical="center" wrapText="1" shrinkToFit="1"/>
    </xf>
    <xf numFmtId="49" fontId="7" fillId="5" borderId="90" xfId="0" applyNumberFormat="1" applyFont="1" applyFill="1" applyBorder="1" applyAlignment="1">
      <alignment horizontal="center" vertical="center" wrapText="1"/>
    </xf>
    <xf numFmtId="49" fontId="7" fillId="5" borderId="92" xfId="0" applyNumberFormat="1" applyFont="1" applyFill="1" applyBorder="1" applyAlignment="1">
      <alignment horizontal="center" vertical="center" wrapText="1"/>
    </xf>
    <xf numFmtId="0" fontId="5" fillId="13" borderId="12" xfId="0" applyFont="1" applyFill="1" applyBorder="1" applyAlignment="1">
      <alignment horizontal="center" vertical="center" wrapText="1"/>
    </xf>
    <xf numFmtId="0" fontId="4" fillId="13" borderId="21" xfId="0" applyFont="1" applyFill="1" applyBorder="1" applyAlignment="1">
      <alignment horizontal="left"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58" fontId="7" fillId="2" borderId="43" xfId="0" applyNumberFormat="1" applyFont="1" applyFill="1" applyBorder="1" applyAlignment="1">
      <alignment horizontal="center" vertical="center" wrapText="1"/>
    </xf>
    <xf numFmtId="58" fontId="7" fillId="2" borderId="44" xfId="0" applyNumberFormat="1"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right" vertical="center" wrapText="1"/>
    </xf>
    <xf numFmtId="0" fontId="7" fillId="0" borderId="0" xfId="0" applyFont="1" applyAlignment="1">
      <alignment vertical="center" wrapText="1"/>
    </xf>
    <xf numFmtId="0" fontId="7" fillId="0" borderId="0" xfId="0" applyFont="1" applyAlignment="1">
      <alignment vertical="center" wrapText="1" shrinkToFit="1"/>
    </xf>
    <xf numFmtId="0" fontId="7" fillId="0" borderId="0" xfId="0" applyFont="1">
      <alignment vertical="center"/>
    </xf>
    <xf numFmtId="0" fontId="7" fillId="0" borderId="0" xfId="0" applyFont="1" applyAlignment="1">
      <alignment vertical="center" shrinkToFit="1"/>
    </xf>
    <xf numFmtId="38" fontId="7" fillId="0" borderId="60" xfId="0" applyNumberFormat="1" applyFont="1" applyBorder="1" applyAlignment="1">
      <alignment horizontal="right" vertical="center" wrapText="1"/>
    </xf>
    <xf numFmtId="38" fontId="7" fillId="0" borderId="60" xfId="0" applyNumberFormat="1" applyFont="1" applyBorder="1" applyAlignment="1">
      <alignment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7" fillId="14" borderId="70" xfId="0" applyFont="1" applyFill="1" applyBorder="1" applyAlignment="1">
      <alignment horizontal="center" vertical="center" wrapText="1" shrinkToFit="1"/>
    </xf>
    <xf numFmtId="0" fontId="7" fillId="14" borderId="42" xfId="0" applyFont="1" applyFill="1" applyBorder="1" applyAlignment="1">
      <alignment horizontal="center" vertical="center" wrapText="1" shrinkToFit="1"/>
    </xf>
    <xf numFmtId="0" fontId="14" fillId="0" borderId="42" xfId="0" applyFont="1" applyBorder="1" applyAlignment="1">
      <alignment horizontal="center"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2" borderId="48" xfId="0" applyFont="1" applyFill="1" applyBorder="1" applyAlignment="1">
      <alignment horizontal="left" vertical="center" wrapText="1"/>
    </xf>
    <xf numFmtId="38" fontId="7" fillId="2" borderId="54" xfId="1" applyFont="1" applyFill="1" applyBorder="1" applyAlignment="1">
      <alignment horizontal="right" vertical="center" wrapText="1" shrinkToFit="1"/>
    </xf>
    <xf numFmtId="0" fontId="7" fillId="2" borderId="82"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48" xfId="0" applyFont="1" applyFill="1" applyBorder="1" applyAlignment="1">
      <alignment horizontal="left" vertical="center" wrapText="1" shrinkToFit="1"/>
    </xf>
    <xf numFmtId="0" fontId="7" fillId="2" borderId="52" xfId="0" applyFont="1" applyFill="1" applyBorder="1" applyAlignment="1">
      <alignment horizontal="left" vertical="center" wrapText="1" shrinkToFit="1"/>
    </xf>
    <xf numFmtId="0" fontId="5" fillId="0" borderId="33" xfId="0" applyFont="1" applyBorder="1" applyAlignment="1">
      <alignment horizontal="center" vertical="center" wrapText="1" shrinkToFit="1"/>
    </xf>
    <xf numFmtId="58" fontId="14" fillId="2" borderId="110" xfId="0" applyNumberFormat="1" applyFont="1" applyFill="1" applyBorder="1" applyAlignment="1">
      <alignment horizontal="center" vertical="center" wrapText="1"/>
    </xf>
    <xf numFmtId="0" fontId="5" fillId="0" borderId="42" xfId="0" applyFont="1" applyBorder="1" applyAlignment="1">
      <alignment horizontal="center" vertical="center" wrapText="1" shrinkToFit="1"/>
    </xf>
    <xf numFmtId="0" fontId="5" fillId="0" borderId="70" xfId="0" applyFont="1" applyBorder="1" applyAlignment="1">
      <alignment horizontal="center" vertical="center" wrapText="1" shrinkToFit="1"/>
    </xf>
    <xf numFmtId="0" fontId="5" fillId="0" borderId="49" xfId="0" applyFont="1" applyBorder="1" applyAlignment="1">
      <alignment horizontal="center" vertical="center" wrapText="1" shrinkToFit="1"/>
    </xf>
    <xf numFmtId="0" fontId="5" fillId="0" borderId="54" xfId="0" applyFont="1" applyBorder="1" applyAlignment="1">
      <alignment horizontal="center" vertical="center" wrapText="1" shrinkToFit="1"/>
    </xf>
    <xf numFmtId="0" fontId="14" fillId="0" borderId="70" xfId="0" applyFont="1" applyBorder="1" applyAlignment="1">
      <alignment horizontal="center" vertical="center" wrapText="1" shrinkToFit="1"/>
    </xf>
    <xf numFmtId="0" fontId="20" fillId="0" borderId="70" xfId="0" applyFont="1" applyBorder="1" applyAlignment="1">
      <alignment horizontal="center"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24" fillId="0" borderId="0" xfId="4" applyFont="1" applyAlignment="1">
      <alignment horizontal="left" vertical="center" shrinkToFit="1"/>
    </xf>
    <xf numFmtId="0" fontId="24" fillId="0" borderId="0" xfId="4" applyFont="1" applyAlignment="1">
      <alignment horizontal="left" vertical="center"/>
    </xf>
    <xf numFmtId="0" fontId="24" fillId="3" borderId="10" xfId="4" applyFont="1" applyFill="1" applyBorder="1" applyAlignment="1">
      <alignment horizontal="center" vertical="center" wrapText="1"/>
    </xf>
    <xf numFmtId="0" fontId="24" fillId="3" borderId="11" xfId="4" applyFont="1" applyFill="1" applyBorder="1" applyAlignment="1">
      <alignment horizontal="center" vertical="center" wrapText="1"/>
    </xf>
    <xf numFmtId="0" fontId="24" fillId="3" borderId="12" xfId="4" applyFont="1" applyFill="1" applyBorder="1" applyAlignment="1">
      <alignment horizontal="center" vertical="center" wrapText="1"/>
    </xf>
    <xf numFmtId="0" fontId="24" fillId="13" borderId="12" xfId="4" applyFont="1" applyFill="1" applyBorder="1" applyAlignment="1">
      <alignment horizontal="center" vertical="center" wrapText="1"/>
    </xf>
    <xf numFmtId="0" fontId="25" fillId="3" borderId="11" xfId="4" applyFont="1" applyFill="1" applyBorder="1" applyAlignment="1">
      <alignment horizontal="center" vertical="center" wrapText="1"/>
    </xf>
    <xf numFmtId="0" fontId="25" fillId="3" borderId="12" xfId="4" applyFont="1" applyFill="1" applyBorder="1" applyAlignment="1">
      <alignment horizontal="center" vertical="center" wrapText="1"/>
    </xf>
    <xf numFmtId="0" fontId="24" fillId="3" borderId="14" xfId="4" applyFont="1" applyFill="1" applyBorder="1" applyAlignment="1">
      <alignment horizontal="center" vertical="center" wrapText="1"/>
    </xf>
    <xf numFmtId="0" fontId="24" fillId="3" borderId="62" xfId="4" applyFont="1" applyFill="1" applyBorder="1" applyAlignment="1">
      <alignment horizontal="center" vertical="center" wrapText="1"/>
    </xf>
    <xf numFmtId="0" fontId="26" fillId="3" borderId="61" xfId="4" applyFont="1" applyFill="1" applyBorder="1" applyAlignment="1">
      <alignment horizontal="center" vertical="center" wrapText="1"/>
    </xf>
    <xf numFmtId="0" fontId="24" fillId="3" borderId="15" xfId="4" applyFont="1" applyFill="1" applyBorder="1" applyAlignment="1">
      <alignment horizontal="center" vertical="center" wrapText="1"/>
    </xf>
    <xf numFmtId="0" fontId="24" fillId="3" borderId="13" xfId="4" applyFont="1" applyFill="1" applyBorder="1" applyAlignment="1">
      <alignment horizontal="center" vertical="center" wrapText="1"/>
    </xf>
    <xf numFmtId="0" fontId="24" fillId="3" borderId="16" xfId="4" applyFont="1" applyFill="1" applyBorder="1" applyAlignment="1">
      <alignment horizontal="center" vertical="center" wrapText="1"/>
    </xf>
    <xf numFmtId="0" fontId="24" fillId="0" borderId="0" xfId="4" applyFont="1" applyAlignment="1">
      <alignment horizontal="center" vertical="center" shrinkToFit="1"/>
    </xf>
    <xf numFmtId="0" fontId="24" fillId="0" borderId="0" xfId="4" applyFont="1" applyAlignment="1">
      <alignment horizontal="center" vertical="center"/>
    </xf>
    <xf numFmtId="0" fontId="24" fillId="3" borderId="19" xfId="4" applyFont="1" applyFill="1" applyBorder="1" applyAlignment="1">
      <alignment horizontal="left" vertical="center" wrapText="1"/>
    </xf>
    <xf numFmtId="0" fontId="23" fillId="3" borderId="21" xfId="4" applyFont="1" applyFill="1" applyBorder="1" applyAlignment="1">
      <alignment horizontal="center" vertical="center" wrapText="1"/>
    </xf>
    <xf numFmtId="0" fontId="23" fillId="13" borderId="21" xfId="4" applyFont="1" applyFill="1" applyBorder="1" applyAlignment="1">
      <alignment horizontal="left" vertical="center" wrapText="1"/>
    </xf>
    <xf numFmtId="0" fontId="24" fillId="3" borderId="21" xfId="4" applyFont="1" applyFill="1" applyBorder="1" applyAlignment="1">
      <alignment horizontal="center" vertical="center" wrapText="1"/>
    </xf>
    <xf numFmtId="0" fontId="24" fillId="3" borderId="25" xfId="4" applyFont="1" applyFill="1" applyBorder="1" applyAlignment="1">
      <alignment vertical="center" wrapText="1"/>
    </xf>
    <xf numFmtId="0" fontId="24" fillId="3" borderId="27" xfId="4" applyFont="1" applyFill="1" applyBorder="1" applyAlignment="1">
      <alignment vertical="center" wrapText="1"/>
    </xf>
    <xf numFmtId="0" fontId="24" fillId="3" borderId="25" xfId="4" applyFont="1" applyFill="1" applyBorder="1" applyAlignment="1">
      <alignment horizontal="left" vertical="center" wrapText="1"/>
    </xf>
    <xf numFmtId="0" fontId="23" fillId="3" borderId="63" xfId="4" applyFont="1" applyFill="1" applyBorder="1" applyAlignment="1">
      <alignment horizontal="left" vertical="center" wrapText="1"/>
    </xf>
    <xf numFmtId="0" fontId="24" fillId="3" borderId="26" xfId="4" applyFont="1" applyFill="1" applyBorder="1" applyAlignment="1">
      <alignment horizontal="left" vertical="center" wrapText="1"/>
    </xf>
    <xf numFmtId="0" fontId="24" fillId="3" borderId="25" xfId="4" applyFont="1" applyFill="1" applyBorder="1" applyAlignment="1">
      <alignment vertical="top" wrapText="1"/>
    </xf>
    <xf numFmtId="0" fontId="24" fillId="3" borderId="26" xfId="4" applyFont="1" applyFill="1" applyBorder="1" applyAlignment="1">
      <alignment vertical="top" wrapText="1"/>
    </xf>
    <xf numFmtId="0" fontId="24" fillId="3" borderId="29" xfId="4" applyFont="1" applyFill="1" applyBorder="1" applyAlignment="1">
      <alignment vertical="center" wrapText="1"/>
    </xf>
    <xf numFmtId="0" fontId="27" fillId="0" borderId="0" xfId="4" applyFont="1" applyAlignment="1">
      <alignment vertical="center" shrinkToFit="1"/>
    </xf>
    <xf numFmtId="0" fontId="27" fillId="0" borderId="0" xfId="4" applyFont="1">
      <alignment vertical="center"/>
    </xf>
    <xf numFmtId="0" fontId="24" fillId="5" borderId="30" xfId="4" applyFont="1" applyFill="1" applyBorder="1" applyAlignment="1">
      <alignment horizontal="center" vertical="center" wrapText="1"/>
    </xf>
    <xf numFmtId="0" fontId="24" fillId="5" borderId="66" xfId="4" applyFont="1" applyFill="1" applyBorder="1" applyAlignment="1">
      <alignment horizontal="right" vertical="center" wrapText="1"/>
    </xf>
    <xf numFmtId="0" fontId="24" fillId="5" borderId="66" xfId="4" applyFont="1" applyFill="1" applyBorder="1" applyAlignment="1">
      <alignment horizontal="center" vertical="center" wrapText="1" shrinkToFit="1"/>
    </xf>
    <xf numFmtId="0" fontId="24" fillId="5" borderId="21" xfId="4" applyFont="1" applyFill="1" applyBorder="1" applyAlignment="1">
      <alignment horizontal="center" vertical="center" wrapText="1"/>
    </xf>
    <xf numFmtId="49" fontId="28" fillId="5" borderId="90" xfId="4" applyNumberFormat="1" applyFont="1" applyFill="1" applyBorder="1" applyAlignment="1">
      <alignment horizontal="center" vertical="center" wrapText="1"/>
    </xf>
    <xf numFmtId="58" fontId="24" fillId="5" borderId="20" xfId="4" applyNumberFormat="1" applyFont="1" applyFill="1" applyBorder="1" applyAlignment="1">
      <alignment horizontal="center" vertical="center" wrapText="1"/>
    </xf>
    <xf numFmtId="49" fontId="28" fillId="5" borderId="92" xfId="4" applyNumberFormat="1" applyFont="1" applyFill="1" applyBorder="1" applyAlignment="1">
      <alignment horizontal="center" vertical="center" wrapText="1"/>
    </xf>
    <xf numFmtId="38" fontId="24" fillId="5" borderId="25" xfId="5" applyFont="1" applyFill="1" applyBorder="1" applyAlignment="1">
      <alignment horizontal="right" vertical="center" wrapText="1"/>
    </xf>
    <xf numFmtId="38" fontId="24" fillId="5" borderId="63" xfId="5" applyFont="1" applyFill="1" applyBorder="1" applyAlignment="1">
      <alignment horizontal="right" vertical="center" wrapText="1"/>
    </xf>
    <xf numFmtId="38" fontId="24" fillId="5" borderId="64" xfId="5" applyFont="1" applyFill="1" applyBorder="1" applyAlignment="1">
      <alignment horizontal="right" vertical="center" wrapText="1"/>
    </xf>
    <xf numFmtId="38" fontId="24" fillId="5" borderId="21" xfId="5" applyFont="1" applyFill="1" applyBorder="1" applyAlignment="1">
      <alignment horizontal="right" vertical="center" wrapText="1"/>
    </xf>
    <xf numFmtId="0" fontId="24" fillId="5" borderId="25" xfId="4" applyFont="1" applyFill="1" applyBorder="1" applyAlignment="1">
      <alignment horizontal="left" vertical="center" wrapText="1"/>
    </xf>
    <xf numFmtId="0" fontId="24" fillId="5" borderId="27" xfId="4" applyFont="1" applyFill="1" applyBorder="1" applyAlignment="1">
      <alignment horizontal="left" vertical="center" wrapText="1"/>
    </xf>
    <xf numFmtId="0" fontId="24" fillId="5" borderId="21" xfId="4" applyFont="1" applyFill="1" applyBorder="1" applyAlignment="1">
      <alignment horizontal="left" vertical="center" wrapText="1"/>
    </xf>
    <xf numFmtId="0" fontId="24" fillId="5" borderId="63" xfId="4" applyFont="1" applyFill="1" applyBorder="1" applyAlignment="1">
      <alignment horizontal="left" vertical="center" wrapText="1"/>
    </xf>
    <xf numFmtId="0" fontId="24" fillId="5" borderId="26" xfId="4" applyFont="1" applyFill="1" applyBorder="1" applyAlignment="1">
      <alignment horizontal="left" vertical="center" wrapText="1"/>
    </xf>
    <xf numFmtId="0" fontId="24" fillId="5" borderId="29" xfId="4" applyFont="1" applyFill="1" applyBorder="1" applyAlignment="1">
      <alignment horizontal="left" vertical="center" wrapText="1"/>
    </xf>
    <xf numFmtId="0" fontId="25" fillId="8" borderId="32" xfId="4" applyFont="1" applyFill="1" applyBorder="1" applyAlignment="1">
      <alignment horizontal="left" vertical="center" wrapText="1" shrinkToFit="1"/>
    </xf>
    <xf numFmtId="0" fontId="28" fillId="0" borderId="33" xfId="4" applyFont="1" applyBorder="1" applyAlignment="1">
      <alignment horizontal="center" vertical="center" wrapText="1" shrinkToFit="1"/>
    </xf>
    <xf numFmtId="0" fontId="24" fillId="0" borderId="0" xfId="4" applyFont="1" applyAlignment="1">
      <alignment vertical="center" shrinkToFit="1"/>
    </xf>
    <xf numFmtId="0" fontId="24" fillId="0" borderId="0" xfId="4" applyFont="1">
      <alignment vertical="center"/>
    </xf>
    <xf numFmtId="0" fontId="25" fillId="8" borderId="41" xfId="4" applyFont="1" applyFill="1" applyBorder="1" applyAlignment="1">
      <alignment horizontal="left" vertical="center" wrapText="1" shrinkToFit="1"/>
    </xf>
    <xf numFmtId="0" fontId="28" fillId="0" borderId="42" xfId="4" applyFont="1" applyBorder="1" applyAlignment="1">
      <alignment horizontal="center" vertical="center" wrapText="1" shrinkToFit="1"/>
    </xf>
    <xf numFmtId="0" fontId="25" fillId="8" borderId="69" xfId="4" applyFont="1" applyFill="1" applyBorder="1" applyAlignment="1">
      <alignment horizontal="left" vertical="center" wrapText="1" shrinkToFit="1"/>
    </xf>
    <xf numFmtId="0" fontId="28" fillId="0" borderId="70" xfId="4" applyFont="1" applyBorder="1" applyAlignment="1">
      <alignment horizontal="center" vertical="center" wrapText="1" shrinkToFit="1"/>
    </xf>
    <xf numFmtId="0" fontId="25" fillId="6" borderId="32" xfId="4" applyFont="1" applyFill="1" applyBorder="1" applyAlignment="1">
      <alignment horizontal="left" vertical="center" wrapText="1" shrinkToFit="1"/>
    </xf>
    <xf numFmtId="0" fontId="25" fillId="6" borderId="41" xfId="4" applyFont="1" applyFill="1" applyBorder="1" applyAlignment="1">
      <alignment horizontal="left" vertical="center" wrapText="1" shrinkToFit="1"/>
    </xf>
    <xf numFmtId="0" fontId="25" fillId="6" borderId="41" xfId="4" applyFont="1" applyFill="1" applyBorder="1" applyAlignment="1">
      <alignment horizontal="left" vertical="center" wrapText="1"/>
    </xf>
    <xf numFmtId="0" fontId="25" fillId="6" borderId="69" xfId="4" applyFont="1" applyFill="1" applyBorder="1" applyAlignment="1">
      <alignment horizontal="left" vertical="center" wrapText="1"/>
    </xf>
    <xf numFmtId="0" fontId="25" fillId="6" borderId="19" xfId="4" applyFont="1" applyFill="1" applyBorder="1" applyAlignment="1">
      <alignment horizontal="left" vertical="center" wrapText="1" shrinkToFit="1"/>
    </xf>
    <xf numFmtId="0" fontId="28" fillId="0" borderId="49" xfId="4" applyFont="1" applyBorder="1" applyAlignment="1">
      <alignment horizontal="center" vertical="center" wrapText="1" shrinkToFit="1"/>
    </xf>
    <xf numFmtId="0" fontId="25" fillId="7" borderId="32" xfId="4" applyFont="1" applyFill="1" applyBorder="1" applyAlignment="1">
      <alignment horizontal="left" vertical="center" wrapText="1"/>
    </xf>
    <xf numFmtId="0" fontId="25" fillId="7" borderId="41" xfId="4" applyFont="1" applyFill="1" applyBorder="1" applyAlignment="1">
      <alignment horizontal="left" vertical="center" wrapText="1"/>
    </xf>
    <xf numFmtId="0" fontId="25" fillId="7" borderId="69" xfId="4" applyFont="1" applyFill="1" applyBorder="1" applyAlignment="1">
      <alignment horizontal="left" vertical="center" wrapText="1"/>
    </xf>
    <xf numFmtId="0" fontId="25" fillId="7" borderId="19" xfId="4" applyFont="1" applyFill="1" applyBorder="1" applyAlignment="1">
      <alignment horizontal="left" vertical="center" wrapText="1" shrinkToFit="1"/>
    </xf>
    <xf numFmtId="0" fontId="30" fillId="9" borderId="40" xfId="4" applyFont="1" applyFill="1" applyBorder="1" applyAlignment="1">
      <alignment vertical="center" textRotation="255" wrapText="1"/>
    </xf>
    <xf numFmtId="0" fontId="25" fillId="9" borderId="53" xfId="4" applyFont="1" applyFill="1" applyBorder="1" applyAlignment="1">
      <alignment horizontal="left" vertical="center" wrapText="1"/>
    </xf>
    <xf numFmtId="0" fontId="28" fillId="0" borderId="54" xfId="4" applyFont="1" applyBorder="1" applyAlignment="1">
      <alignment horizontal="center" vertical="center" wrapText="1" shrinkToFit="1"/>
    </xf>
    <xf numFmtId="0" fontId="25" fillId="10" borderId="32" xfId="4" applyFont="1" applyFill="1" applyBorder="1" applyAlignment="1">
      <alignment horizontal="left" vertical="center" wrapText="1"/>
    </xf>
    <xf numFmtId="0" fontId="25" fillId="10" borderId="41" xfId="4" applyFont="1" applyFill="1" applyBorder="1" applyAlignment="1">
      <alignment horizontal="left" vertical="center" wrapText="1"/>
    </xf>
    <xf numFmtId="0" fontId="25" fillId="10" borderId="69" xfId="4" applyFont="1" applyFill="1" applyBorder="1" applyAlignment="1">
      <alignment horizontal="left" vertical="center" wrapText="1"/>
    </xf>
    <xf numFmtId="38" fontId="28" fillId="2" borderId="73" xfId="5" applyFont="1" applyFill="1" applyBorder="1" applyAlignment="1">
      <alignment horizontal="right" vertical="center" wrapText="1" shrinkToFit="1"/>
    </xf>
    <xf numFmtId="38" fontId="28" fillId="2" borderId="74" xfId="5" applyFont="1" applyFill="1" applyBorder="1" applyAlignment="1">
      <alignment horizontal="right" vertical="center" wrapText="1" shrinkToFit="1"/>
    </xf>
    <xf numFmtId="0" fontId="28" fillId="2" borderId="73" xfId="4" applyFont="1" applyFill="1" applyBorder="1" applyAlignment="1">
      <alignment vertical="center" wrapText="1"/>
    </xf>
    <xf numFmtId="0" fontId="28" fillId="2" borderId="71" xfId="4" applyFont="1" applyFill="1" applyBorder="1" applyAlignment="1">
      <alignment vertical="center" wrapText="1"/>
    </xf>
    <xf numFmtId="0" fontId="28" fillId="2" borderId="70" xfId="4" applyFont="1" applyFill="1" applyBorder="1" applyAlignment="1">
      <alignment vertical="center" wrapText="1"/>
    </xf>
    <xf numFmtId="0" fontId="28" fillId="2" borderId="73" xfId="4" applyFont="1" applyFill="1" applyBorder="1" applyAlignment="1">
      <alignment horizontal="left" vertical="center" wrapText="1"/>
    </xf>
    <xf numFmtId="0" fontId="28" fillId="2" borderId="74" xfId="4" applyFont="1" applyFill="1" applyBorder="1" applyAlignment="1">
      <alignment horizontal="left" vertical="center" wrapText="1"/>
    </xf>
    <xf numFmtId="0" fontId="28" fillId="2" borderId="76" xfId="4" applyFont="1" applyFill="1" applyBorder="1" applyAlignment="1">
      <alignment horizontal="left" vertical="center" wrapText="1"/>
    </xf>
    <xf numFmtId="0" fontId="25" fillId="10" borderId="41" xfId="4" applyFont="1" applyFill="1" applyBorder="1" applyAlignment="1">
      <alignment horizontal="left" vertical="center" wrapText="1" shrinkToFit="1"/>
    </xf>
    <xf numFmtId="0" fontId="25" fillId="10" borderId="19" xfId="4" applyFont="1" applyFill="1" applyBorder="1" applyAlignment="1">
      <alignment horizontal="left" vertical="center" wrapText="1"/>
    </xf>
    <xf numFmtId="0" fontId="25" fillId="11" borderId="32" xfId="4" applyFont="1" applyFill="1" applyBorder="1" applyAlignment="1">
      <alignment horizontal="left" vertical="center" wrapText="1"/>
    </xf>
    <xf numFmtId="0" fontId="25" fillId="11" borderId="66" xfId="4" applyFont="1" applyFill="1" applyBorder="1" applyAlignment="1">
      <alignment horizontal="left" vertical="center" wrapText="1"/>
    </xf>
    <xf numFmtId="0" fontId="24" fillId="0" borderId="0" xfId="4" applyFont="1" applyAlignment="1">
      <alignment vertical="center" wrapText="1"/>
    </xf>
    <xf numFmtId="0" fontId="24" fillId="0" borderId="0" xfId="4" applyFont="1" applyAlignment="1">
      <alignment horizontal="left" vertical="center" wrapText="1"/>
    </xf>
    <xf numFmtId="0" fontId="24" fillId="0" borderId="0" xfId="4" applyFont="1" applyAlignment="1">
      <alignment horizontal="center" vertical="center" wrapText="1"/>
    </xf>
    <xf numFmtId="0" fontId="24" fillId="0" borderId="0" xfId="4" applyFont="1" applyAlignment="1">
      <alignment horizontal="right" vertical="center" wrapText="1"/>
    </xf>
    <xf numFmtId="0" fontId="24" fillId="0" borderId="0" xfId="4" applyFont="1" applyAlignment="1">
      <alignment vertical="center" wrapText="1" shrinkToFit="1"/>
    </xf>
    <xf numFmtId="38" fontId="24" fillId="0" borderId="60" xfId="4" applyNumberFormat="1" applyFont="1" applyBorder="1" applyAlignment="1">
      <alignment horizontal="right" vertical="center" wrapText="1"/>
    </xf>
    <xf numFmtId="38" fontId="24" fillId="0" borderId="60" xfId="4" applyNumberFormat="1" applyFont="1" applyBorder="1" applyAlignment="1">
      <alignment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38" fontId="7" fillId="2" borderId="83" xfId="1" applyFont="1" applyFill="1" applyBorder="1" applyAlignment="1">
      <alignment horizontal="right" vertical="center" wrapText="1" shrinkToFit="1"/>
    </xf>
    <xf numFmtId="0" fontId="7" fillId="2" borderId="43" xfId="0" applyFont="1" applyFill="1" applyBorder="1" applyAlignment="1">
      <alignment horizontal="left" vertical="center" wrapText="1" shrinkToFit="1"/>
    </xf>
    <xf numFmtId="0" fontId="7" fillId="2" borderId="22" xfId="0" applyFont="1" applyFill="1" applyBorder="1" applyAlignment="1">
      <alignment horizontal="left" vertical="center" wrapText="1" shrinkToFit="1"/>
    </xf>
    <xf numFmtId="38" fontId="7" fillId="2" borderId="87" xfId="1" applyFont="1" applyFill="1" applyBorder="1" applyAlignment="1">
      <alignment horizontal="right" vertical="center" wrapText="1" shrinkToFit="1"/>
    </xf>
    <xf numFmtId="0" fontId="5" fillId="0" borderId="110" xfId="0" applyFont="1" applyBorder="1" applyAlignment="1">
      <alignment horizontal="center" vertical="center" wrapText="1"/>
    </xf>
    <xf numFmtId="58" fontId="7" fillId="2" borderId="110" xfId="0" applyNumberFormat="1" applyFont="1" applyFill="1" applyBorder="1" applyAlignment="1">
      <alignment horizontal="center" vertical="center" wrapText="1"/>
    </xf>
    <xf numFmtId="0" fontId="24" fillId="3" borderId="11" xfId="4" applyFont="1" applyFill="1" applyBorder="1" applyAlignment="1">
      <alignment horizontal="center" vertical="center" wrapText="1"/>
    </xf>
    <xf numFmtId="0" fontId="24" fillId="3" borderId="13" xfId="4" applyFont="1" applyFill="1" applyBorder="1" applyAlignment="1">
      <alignment horizontal="center" vertical="center" wrapText="1"/>
    </xf>
    <xf numFmtId="0" fontId="24" fillId="3" borderId="10" xfId="4" applyFont="1" applyFill="1" applyBorder="1" applyAlignment="1">
      <alignment horizontal="center" vertical="center" wrapText="1"/>
    </xf>
    <xf numFmtId="0" fontId="25" fillId="3" borderId="11" xfId="4" applyFont="1" applyFill="1" applyBorder="1" applyAlignment="1">
      <alignment horizontal="center" vertical="center" wrapText="1"/>
    </xf>
    <xf numFmtId="38" fontId="7" fillId="2" borderId="49" xfId="1" applyFont="1" applyFill="1" applyBorder="1" applyAlignment="1">
      <alignment horizontal="right" vertical="center" wrapText="1"/>
    </xf>
    <xf numFmtId="38" fontId="7" fillId="2" borderId="82" xfId="1" applyFont="1" applyFill="1" applyBorder="1" applyAlignment="1">
      <alignment horizontal="right" vertical="center" wrapText="1"/>
    </xf>
    <xf numFmtId="0" fontId="6" fillId="11" borderId="42" xfId="0" applyFont="1" applyFill="1" applyBorder="1" applyAlignment="1">
      <alignment horizontal="left" vertical="center" wrapText="1"/>
    </xf>
    <xf numFmtId="0" fontId="28" fillId="2" borderId="33" xfId="4" applyFont="1" applyFill="1" applyBorder="1" applyAlignment="1">
      <alignment horizontal="center" vertical="center" wrapText="1" shrinkToFit="1"/>
    </xf>
    <xf numFmtId="0" fontId="28" fillId="2" borderId="33" xfId="4" applyFont="1" applyFill="1" applyBorder="1" applyAlignment="1">
      <alignment horizontal="center" vertical="center" wrapText="1"/>
    </xf>
    <xf numFmtId="58" fontId="28" fillId="2" borderId="109" xfId="6" applyNumberFormat="1" applyFont="1" applyFill="1" applyBorder="1" applyAlignment="1">
      <alignment horizontal="center" vertical="center" wrapText="1"/>
    </xf>
    <xf numFmtId="58" fontId="28" fillId="2" borderId="110" xfId="4" applyNumberFormat="1" applyFont="1" applyFill="1" applyBorder="1" applyAlignment="1">
      <alignment horizontal="center" vertical="center" wrapText="1"/>
    </xf>
    <xf numFmtId="38" fontId="28" fillId="2" borderId="36" xfId="5" applyFont="1" applyFill="1" applyBorder="1" applyAlignment="1">
      <alignment horizontal="right" vertical="center" wrapText="1"/>
    </xf>
    <xf numFmtId="38" fontId="28" fillId="2" borderId="36" xfId="5" applyFont="1" applyFill="1" applyBorder="1" applyAlignment="1">
      <alignment horizontal="right" vertical="center" wrapText="1" shrinkToFit="1"/>
    </xf>
    <xf numFmtId="38" fontId="28" fillId="2" borderId="37" xfId="5" applyFont="1" applyFill="1" applyBorder="1" applyAlignment="1">
      <alignment horizontal="right" vertical="center" wrapText="1" shrinkToFit="1"/>
    </xf>
    <xf numFmtId="38" fontId="28" fillId="2" borderId="38" xfId="5" applyFont="1" applyFill="1" applyBorder="1" applyAlignment="1">
      <alignment horizontal="right" vertical="center" wrapText="1" shrinkToFit="1"/>
    </xf>
    <xf numFmtId="38" fontId="28" fillId="2" borderId="33" xfId="5" applyFont="1" applyFill="1" applyBorder="1" applyAlignment="1">
      <alignment horizontal="right" vertical="center" wrapText="1" shrinkToFit="1"/>
    </xf>
    <xf numFmtId="0" fontId="28" fillId="2" borderId="36" xfId="4" applyFont="1" applyFill="1" applyBorder="1" applyAlignment="1">
      <alignment vertical="center" wrapText="1"/>
    </xf>
    <xf numFmtId="0" fontId="28" fillId="2" borderId="34" xfId="4" applyFont="1" applyFill="1" applyBorder="1" applyAlignment="1">
      <alignment vertical="center" wrapText="1"/>
    </xf>
    <xf numFmtId="58" fontId="28" fillId="2" borderId="68" xfId="4" applyNumberFormat="1" applyFont="1" applyFill="1" applyBorder="1" applyAlignment="1">
      <alignment horizontal="center" vertical="center" wrapText="1"/>
    </xf>
    <xf numFmtId="58" fontId="28" fillId="2" borderId="44" xfId="4" applyNumberFormat="1" applyFont="1" applyFill="1" applyBorder="1" applyAlignment="1">
      <alignment horizontal="center" vertical="center" wrapText="1"/>
    </xf>
    <xf numFmtId="0" fontId="28" fillId="2" borderId="33" xfId="4" applyFont="1" applyFill="1" applyBorder="1" applyAlignment="1">
      <alignment vertical="center" wrapText="1"/>
    </xf>
    <xf numFmtId="0" fontId="28" fillId="2" borderId="36" xfId="4" applyFont="1" applyFill="1" applyBorder="1" applyAlignment="1">
      <alignment horizontal="left" vertical="center" wrapText="1"/>
    </xf>
    <xf numFmtId="0" fontId="28" fillId="2" borderId="37" xfId="4" applyFont="1" applyFill="1" applyBorder="1" applyAlignment="1">
      <alignment horizontal="left" vertical="center" wrapText="1"/>
    </xf>
    <xf numFmtId="0" fontId="28" fillId="2" borderId="67" xfId="4" applyFont="1" applyFill="1" applyBorder="1" applyAlignment="1">
      <alignment horizontal="left" vertical="center" wrapText="1"/>
    </xf>
    <xf numFmtId="0" fontId="28" fillId="2" borderId="36" xfId="4" applyFont="1" applyFill="1" applyBorder="1" applyAlignment="1">
      <alignment horizontal="left" vertical="center"/>
    </xf>
    <xf numFmtId="0" fontId="28" fillId="2" borderId="38" xfId="4" applyFont="1" applyFill="1" applyBorder="1" applyAlignment="1">
      <alignment horizontal="left" vertical="center"/>
    </xf>
    <xf numFmtId="0" fontId="28" fillId="2" borderId="34" xfId="4" applyFont="1" applyFill="1" applyBorder="1" applyAlignment="1">
      <alignment horizontal="left" vertical="center" shrinkToFit="1"/>
    </xf>
    <xf numFmtId="0" fontId="28" fillId="2" borderId="37" xfId="4" applyFont="1" applyFill="1" applyBorder="1" applyAlignment="1">
      <alignment horizontal="left" vertical="center" shrinkToFit="1"/>
    </xf>
    <xf numFmtId="0" fontId="28" fillId="2" borderId="39" xfId="4" applyFont="1" applyFill="1" applyBorder="1" applyAlignment="1">
      <alignment horizontal="left" vertical="center" shrinkToFit="1"/>
    </xf>
    <xf numFmtId="0" fontId="28" fillId="2" borderId="42" xfId="4" applyFont="1" applyFill="1" applyBorder="1" applyAlignment="1">
      <alignment horizontal="center" vertical="center" wrapText="1" shrinkToFit="1"/>
    </xf>
    <xf numFmtId="0" fontId="28" fillId="2" borderId="42" xfId="4" applyFont="1" applyFill="1" applyBorder="1" applyAlignment="1">
      <alignment horizontal="center" vertical="center" wrapText="1"/>
    </xf>
    <xf numFmtId="58" fontId="28" fillId="2" borderId="119" xfId="6" applyNumberFormat="1" applyFont="1" applyFill="1" applyBorder="1" applyAlignment="1">
      <alignment horizontal="center" vertical="center" wrapText="1"/>
    </xf>
    <xf numFmtId="58" fontId="28" fillId="2" borderId="120" xfId="6" applyNumberFormat="1" applyFont="1" applyFill="1" applyBorder="1" applyAlignment="1">
      <alignment horizontal="center" vertical="center" wrapText="1"/>
    </xf>
    <xf numFmtId="58" fontId="28" fillId="2" borderId="121" xfId="6" applyNumberFormat="1" applyFont="1" applyFill="1" applyBorder="1" applyAlignment="1">
      <alignment horizontal="center" vertical="center" wrapText="1"/>
    </xf>
    <xf numFmtId="38" fontId="28" fillId="2" borderId="45" xfId="5" applyFont="1" applyFill="1" applyBorder="1" applyAlignment="1">
      <alignment horizontal="right" vertical="center" wrapText="1"/>
    </xf>
    <xf numFmtId="38" fontId="28" fillId="2" borderId="45" xfId="5" applyFont="1" applyFill="1" applyBorder="1" applyAlignment="1">
      <alignment horizontal="right" vertical="center" wrapText="1" shrinkToFit="1"/>
    </xf>
    <xf numFmtId="38" fontId="28" fillId="2" borderId="46" xfId="5" applyFont="1" applyFill="1" applyBorder="1" applyAlignment="1">
      <alignment horizontal="right" vertical="center" wrapText="1" shrinkToFit="1"/>
    </xf>
    <xf numFmtId="38" fontId="28" fillId="2" borderId="47" xfId="5" applyFont="1" applyFill="1" applyBorder="1" applyAlignment="1">
      <alignment horizontal="right" vertical="center" wrapText="1" shrinkToFit="1"/>
    </xf>
    <xf numFmtId="38" fontId="28" fillId="2" borderId="42" xfId="5" applyFont="1" applyFill="1" applyBorder="1" applyAlignment="1">
      <alignment horizontal="right" vertical="center" wrapText="1" shrinkToFit="1"/>
    </xf>
    <xf numFmtId="0" fontId="28" fillId="2" borderId="45" xfId="4" applyFont="1" applyFill="1" applyBorder="1" applyAlignment="1">
      <alignment vertical="center" wrapText="1"/>
    </xf>
    <xf numFmtId="0" fontId="28" fillId="2" borderId="43" xfId="4" applyFont="1" applyFill="1" applyBorder="1" applyAlignment="1">
      <alignment vertical="center" wrapText="1"/>
    </xf>
    <xf numFmtId="0" fontId="28" fillId="2" borderId="42" xfId="4" applyFont="1" applyFill="1" applyBorder="1" applyAlignment="1">
      <alignment vertical="center" wrapText="1"/>
    </xf>
    <xf numFmtId="0" fontId="28" fillId="2" borderId="45" xfId="4" applyFont="1" applyFill="1" applyBorder="1" applyAlignment="1">
      <alignment horizontal="left" vertical="center" wrapText="1"/>
    </xf>
    <xf numFmtId="0" fontId="28" fillId="2" borderId="46" xfId="4" applyFont="1" applyFill="1" applyBorder="1" applyAlignment="1">
      <alignment horizontal="left" vertical="center" wrapText="1"/>
    </xf>
    <xf numFmtId="0" fontId="28" fillId="2" borderId="68" xfId="4" applyFont="1" applyFill="1" applyBorder="1" applyAlignment="1">
      <alignment horizontal="left" vertical="center" wrapText="1"/>
    </xf>
    <xf numFmtId="0" fontId="28" fillId="2" borderId="45" xfId="4" applyFont="1" applyFill="1" applyBorder="1" applyAlignment="1">
      <alignment horizontal="left" vertical="center"/>
    </xf>
    <xf numFmtId="0" fontId="28" fillId="2" borderId="47" xfId="4" applyFont="1" applyFill="1" applyBorder="1" applyAlignment="1">
      <alignment horizontal="left" vertical="center"/>
    </xf>
    <xf numFmtId="0" fontId="28" fillId="2" borderId="43" xfId="4" applyFont="1" applyFill="1" applyBorder="1" applyAlignment="1">
      <alignment horizontal="left" vertical="center" shrinkToFit="1"/>
    </xf>
    <xf numFmtId="0" fontId="28" fillId="2" borderId="46" xfId="4" applyFont="1" applyFill="1" applyBorder="1" applyAlignment="1">
      <alignment horizontal="left" vertical="center" shrinkToFit="1"/>
    </xf>
    <xf numFmtId="0" fontId="28" fillId="2" borderId="48" xfId="4" applyFont="1" applyFill="1" applyBorder="1" applyAlignment="1">
      <alignment horizontal="left" vertical="center" shrinkToFit="1"/>
    </xf>
    <xf numFmtId="58" fontId="28" fillId="2" borderId="114" xfId="4" applyNumberFormat="1" applyFont="1" applyFill="1" applyBorder="1" applyAlignment="1">
      <alignment horizontal="center" vertical="center" wrapText="1"/>
    </xf>
    <xf numFmtId="0" fontId="28" fillId="2" borderId="70" xfId="4" applyFont="1" applyFill="1" applyBorder="1" applyAlignment="1">
      <alignment horizontal="center" vertical="center" wrapText="1" shrinkToFit="1"/>
    </xf>
    <xf numFmtId="0" fontId="28" fillId="2" borderId="70" xfId="4" applyFont="1" applyFill="1" applyBorder="1" applyAlignment="1">
      <alignment horizontal="center" vertical="center" wrapText="1"/>
    </xf>
    <xf numFmtId="58" fontId="28" fillId="2" borderId="71" xfId="4" applyNumberFormat="1" applyFont="1" applyFill="1" applyBorder="1" applyAlignment="1">
      <alignment horizontal="center" vertical="center" wrapText="1"/>
    </xf>
    <xf numFmtId="58" fontId="28" fillId="2" borderId="72" xfId="4" applyNumberFormat="1" applyFont="1" applyFill="1" applyBorder="1" applyAlignment="1">
      <alignment horizontal="center" vertical="center" wrapText="1"/>
    </xf>
    <xf numFmtId="38" fontId="28" fillId="2" borderId="73" xfId="5" applyFont="1" applyFill="1" applyBorder="1" applyAlignment="1">
      <alignment horizontal="right" vertical="center" wrapText="1"/>
    </xf>
    <xf numFmtId="38" fontId="28" fillId="2" borderId="75" xfId="5" applyFont="1" applyFill="1" applyBorder="1" applyAlignment="1">
      <alignment horizontal="right" vertical="center" wrapText="1" shrinkToFit="1"/>
    </xf>
    <xf numFmtId="58" fontId="28" fillId="2" borderId="65" xfId="4" applyNumberFormat="1" applyFont="1" applyFill="1" applyBorder="1" applyAlignment="1">
      <alignment horizontal="center" vertical="center" wrapText="1"/>
    </xf>
    <xf numFmtId="58" fontId="28" fillId="2" borderId="23" xfId="4" applyNumberFormat="1" applyFont="1" applyFill="1" applyBorder="1" applyAlignment="1">
      <alignment horizontal="center" vertical="center" wrapText="1"/>
    </xf>
    <xf numFmtId="0" fontId="28" fillId="2" borderId="73" xfId="4" applyFont="1" applyFill="1" applyBorder="1" applyAlignment="1">
      <alignment horizontal="left" vertical="center"/>
    </xf>
    <xf numFmtId="0" fontId="28" fillId="2" borderId="75" xfId="4" applyFont="1" applyFill="1" applyBorder="1" applyAlignment="1">
      <alignment horizontal="left" vertical="center"/>
    </xf>
    <xf numFmtId="0" fontId="28" fillId="2" borderId="71" xfId="4" applyFont="1" applyFill="1" applyBorder="1" applyAlignment="1">
      <alignment horizontal="left" vertical="center" shrinkToFit="1"/>
    </xf>
    <xf numFmtId="0" fontId="28" fillId="2" borderId="74" xfId="4" applyFont="1" applyFill="1" applyBorder="1" applyAlignment="1">
      <alignment horizontal="left" vertical="center" shrinkToFit="1"/>
    </xf>
    <xf numFmtId="0" fontId="28" fillId="2" borderId="77" xfId="4" applyFont="1" applyFill="1" applyBorder="1" applyAlignment="1">
      <alignment horizontal="left" vertical="center" shrinkToFit="1"/>
    </xf>
    <xf numFmtId="58" fontId="28" fillId="2" borderId="81" xfId="4" applyNumberFormat="1" applyFont="1" applyFill="1" applyBorder="1" applyAlignment="1">
      <alignment horizontal="center" vertical="center" wrapText="1"/>
    </xf>
    <xf numFmtId="58" fontId="28" fillId="2" borderId="41" xfId="4" applyNumberFormat="1" applyFont="1" applyFill="1" applyBorder="1" applyAlignment="1">
      <alignment horizontal="center" vertical="center" wrapText="1"/>
    </xf>
    <xf numFmtId="0" fontId="28" fillId="2" borderId="49" xfId="4" applyFont="1" applyFill="1" applyBorder="1" applyAlignment="1">
      <alignment horizontal="center" vertical="center" wrapText="1" shrinkToFit="1"/>
    </xf>
    <xf numFmtId="0" fontId="28" fillId="2" borderId="49" xfId="4" applyFont="1" applyFill="1" applyBorder="1" applyAlignment="1">
      <alignment horizontal="center" vertical="center" wrapText="1"/>
    </xf>
    <xf numFmtId="58" fontId="28" fillId="2" borderId="113" xfId="4" applyNumberFormat="1" applyFont="1" applyFill="1" applyBorder="1" applyAlignment="1">
      <alignment horizontal="center" vertical="center" wrapText="1"/>
    </xf>
    <xf numFmtId="38" fontId="28" fillId="2" borderId="24" xfId="5" applyFont="1" applyFill="1" applyBorder="1" applyAlignment="1">
      <alignment horizontal="right" vertical="center" wrapText="1"/>
    </xf>
    <xf numFmtId="38" fontId="28" fillId="2" borderId="51" xfId="5" applyFont="1" applyFill="1" applyBorder="1" applyAlignment="1">
      <alignment horizontal="right" vertical="center" wrapText="1" shrinkToFit="1"/>
    </xf>
    <xf numFmtId="0" fontId="28" fillId="2" borderId="24" xfId="4" applyFont="1" applyFill="1" applyBorder="1" applyAlignment="1">
      <alignment vertical="center" wrapText="1"/>
    </xf>
    <xf numFmtId="0" fontId="28" fillId="2" borderId="22" xfId="4" applyFont="1" applyFill="1" applyBorder="1" applyAlignment="1">
      <alignment vertical="center" wrapText="1"/>
    </xf>
    <xf numFmtId="0" fontId="28" fillId="2" borderId="49" xfId="4" applyFont="1" applyFill="1" applyBorder="1" applyAlignment="1">
      <alignment vertical="center" wrapText="1"/>
    </xf>
    <xf numFmtId="0" fontId="28" fillId="2" borderId="24" xfId="4" applyFont="1" applyFill="1" applyBorder="1" applyAlignment="1">
      <alignment horizontal="left" vertical="center" wrapText="1"/>
    </xf>
    <xf numFmtId="0" fontId="28" fillId="2" borderId="50" xfId="4" applyFont="1" applyFill="1" applyBorder="1" applyAlignment="1">
      <alignment horizontal="left" vertical="center" wrapText="1"/>
    </xf>
    <xf numFmtId="0" fontId="28" fillId="2" borderId="65" xfId="4" applyFont="1" applyFill="1" applyBorder="1" applyAlignment="1">
      <alignment horizontal="left" vertical="center" wrapText="1"/>
    </xf>
    <xf numFmtId="0" fontId="28" fillId="2" borderId="24" xfId="4" applyFont="1" applyFill="1" applyBorder="1" applyAlignment="1">
      <alignment horizontal="left" vertical="center"/>
    </xf>
    <xf numFmtId="0" fontId="28" fillId="2" borderId="51" xfId="4" applyFont="1" applyFill="1" applyBorder="1" applyAlignment="1">
      <alignment horizontal="left" vertical="center"/>
    </xf>
    <xf numFmtId="0" fontId="28" fillId="2" borderId="22" xfId="4" applyFont="1" applyFill="1" applyBorder="1" applyAlignment="1">
      <alignment horizontal="left" vertical="center" shrinkToFit="1"/>
    </xf>
    <xf numFmtId="0" fontId="28" fillId="2" borderId="50" xfId="4" applyFont="1" applyFill="1" applyBorder="1" applyAlignment="1">
      <alignment horizontal="left" vertical="center" shrinkToFit="1"/>
    </xf>
    <xf numFmtId="0" fontId="28" fillId="2" borderId="52" xfId="4" applyFont="1" applyFill="1" applyBorder="1" applyAlignment="1">
      <alignment horizontal="left" vertical="center" shrinkToFit="1"/>
    </xf>
    <xf numFmtId="38" fontId="28" fillId="2" borderId="70" xfId="5" applyFont="1" applyFill="1" applyBorder="1" applyAlignment="1">
      <alignment horizontal="right" vertical="center" wrapText="1" shrinkToFit="1"/>
    </xf>
    <xf numFmtId="38" fontId="28" fillId="2" borderId="24" xfId="5" applyFont="1" applyFill="1" applyBorder="1" applyAlignment="1">
      <alignment horizontal="right" vertical="center" wrapText="1" shrinkToFit="1"/>
    </xf>
    <xf numFmtId="38" fontId="28" fillId="2" borderId="50" xfId="5" applyFont="1" applyFill="1" applyBorder="1" applyAlignment="1">
      <alignment horizontal="right" vertical="center" wrapText="1" shrinkToFit="1"/>
    </xf>
    <xf numFmtId="38" fontId="28" fillId="2" borderId="49" xfId="5" applyFont="1" applyFill="1" applyBorder="1" applyAlignment="1">
      <alignment horizontal="right" vertical="center" wrapText="1" shrinkToFit="1"/>
    </xf>
    <xf numFmtId="0" fontId="28" fillId="2" borderId="54" xfId="4" applyFont="1" applyFill="1" applyBorder="1" applyAlignment="1">
      <alignment horizontal="center" vertical="center" wrapText="1" shrinkToFit="1"/>
    </xf>
    <xf numFmtId="0" fontId="28" fillId="2" borderId="54" xfId="4" applyFont="1" applyFill="1" applyBorder="1" applyAlignment="1">
      <alignment horizontal="center" vertical="center" wrapText="1"/>
    </xf>
    <xf numFmtId="58" fontId="28" fillId="2" borderId="34" xfId="4" applyNumberFormat="1" applyFont="1" applyFill="1" applyBorder="1" applyAlignment="1">
      <alignment horizontal="center" vertical="center" wrapText="1"/>
    </xf>
    <xf numFmtId="58" fontId="28" fillId="2" borderId="35" xfId="4" applyNumberFormat="1" applyFont="1" applyFill="1" applyBorder="1" applyAlignment="1">
      <alignment horizontal="center" vertical="center" wrapText="1"/>
    </xf>
    <xf numFmtId="38" fontId="28" fillId="2" borderId="56" xfId="5" applyFont="1" applyFill="1" applyBorder="1" applyAlignment="1">
      <alignment horizontal="right" vertical="center" wrapText="1"/>
    </xf>
    <xf numFmtId="38" fontId="28" fillId="2" borderId="56" xfId="5" applyFont="1" applyFill="1" applyBorder="1" applyAlignment="1">
      <alignment horizontal="right" vertical="center" wrapText="1" shrinkToFit="1"/>
    </xf>
    <xf numFmtId="38" fontId="28" fillId="2" borderId="57" xfId="5" applyFont="1" applyFill="1" applyBorder="1" applyAlignment="1">
      <alignment horizontal="right" vertical="center" wrapText="1" shrinkToFit="1"/>
    </xf>
    <xf numFmtId="38" fontId="28" fillId="2" borderId="78" xfId="5" applyFont="1" applyFill="1" applyBorder="1" applyAlignment="1">
      <alignment horizontal="right" vertical="center" wrapText="1" shrinkToFit="1"/>
    </xf>
    <xf numFmtId="38" fontId="28" fillId="2" borderId="54" xfId="5" applyFont="1" applyFill="1" applyBorder="1" applyAlignment="1">
      <alignment horizontal="right" vertical="center" wrapText="1" shrinkToFit="1"/>
    </xf>
    <xf numFmtId="0" fontId="28" fillId="2" borderId="56" xfId="4" applyFont="1" applyFill="1" applyBorder="1" applyAlignment="1">
      <alignment vertical="center" wrapText="1"/>
    </xf>
    <xf numFmtId="0" fontId="28" fillId="2" borderId="55" xfId="4" applyFont="1" applyFill="1" applyBorder="1" applyAlignment="1">
      <alignment vertical="center" wrapText="1"/>
    </xf>
    <xf numFmtId="58" fontId="28" fillId="2" borderId="26" xfId="6" applyNumberFormat="1" applyFont="1" applyFill="1" applyBorder="1" applyAlignment="1">
      <alignment horizontal="center" vertical="center" wrapText="1"/>
    </xf>
    <xf numFmtId="58" fontId="28" fillId="2" borderId="20" xfId="6" applyNumberFormat="1" applyFont="1" applyFill="1" applyBorder="1" applyAlignment="1">
      <alignment horizontal="center" vertical="center" wrapText="1"/>
    </xf>
    <xf numFmtId="0" fontId="28" fillId="2" borderId="54" xfId="4" applyFont="1" applyFill="1" applyBorder="1" applyAlignment="1">
      <alignment vertical="center" wrapText="1"/>
    </xf>
    <xf numFmtId="0" fontId="28" fillId="2" borderId="56" xfId="4" applyFont="1" applyFill="1" applyBorder="1" applyAlignment="1">
      <alignment horizontal="left" vertical="center" wrapText="1"/>
    </xf>
    <xf numFmtId="0" fontId="28" fillId="2" borderId="56" xfId="4" applyFont="1" applyFill="1" applyBorder="1" applyAlignment="1">
      <alignment horizontal="left" vertical="center"/>
    </xf>
    <xf numFmtId="0" fontId="28" fillId="2" borderId="78" xfId="4" applyFont="1" applyFill="1" applyBorder="1" applyAlignment="1">
      <alignment horizontal="left" vertical="center"/>
    </xf>
    <xf numFmtId="0" fontId="28" fillId="2" borderId="55" xfId="4" applyFont="1" applyFill="1" applyBorder="1" applyAlignment="1">
      <alignment horizontal="left" vertical="center" shrinkToFit="1"/>
    </xf>
    <xf numFmtId="0" fontId="28" fillId="2" borderId="57" xfId="4" applyFont="1" applyFill="1" applyBorder="1" applyAlignment="1">
      <alignment horizontal="left" vertical="center" shrinkToFit="1"/>
    </xf>
    <xf numFmtId="0" fontId="28" fillId="2" borderId="59" xfId="4" applyFont="1" applyFill="1" applyBorder="1" applyAlignment="1">
      <alignment horizontal="left" vertical="center" shrinkToFit="1"/>
    </xf>
    <xf numFmtId="58" fontId="28" fillId="2" borderId="43" xfId="4" applyNumberFormat="1" applyFont="1" applyFill="1" applyBorder="1" applyAlignment="1">
      <alignment horizontal="center" vertical="center" wrapText="1"/>
    </xf>
    <xf numFmtId="58" fontId="28" fillId="2" borderId="76" xfId="4" applyNumberFormat="1" applyFont="1" applyFill="1" applyBorder="1" applyAlignment="1">
      <alignment horizontal="center" vertical="center" wrapText="1"/>
    </xf>
    <xf numFmtId="58" fontId="28" fillId="2" borderId="22" xfId="4" applyNumberFormat="1" applyFont="1" applyFill="1" applyBorder="1" applyAlignment="1">
      <alignment horizontal="center" vertical="center" wrapText="1"/>
    </xf>
    <xf numFmtId="58" fontId="28" fillId="2" borderId="19" xfId="4" applyNumberFormat="1" applyFont="1" applyFill="1" applyBorder="1" applyAlignment="1">
      <alignment horizontal="center" vertical="center" wrapText="1"/>
    </xf>
    <xf numFmtId="58" fontId="7" fillId="2" borderId="81" xfId="0" applyNumberFormat="1" applyFont="1" applyFill="1" applyBorder="1" applyAlignment="1">
      <alignment horizontal="center" vertical="center" wrapText="1"/>
    </xf>
    <xf numFmtId="58" fontId="7" fillId="2" borderId="114" xfId="0" applyNumberFormat="1" applyFont="1" applyFill="1" applyBorder="1" applyAlignment="1">
      <alignment horizontal="center" vertical="center" wrapText="1"/>
    </xf>
    <xf numFmtId="58" fontId="7" fillId="2" borderId="20" xfId="0" applyNumberFormat="1" applyFont="1" applyFill="1" applyBorder="1" applyAlignment="1">
      <alignment horizontal="center" vertical="center" wrapText="1"/>
    </xf>
    <xf numFmtId="58" fontId="7" fillId="2" borderId="19" xfId="0" applyNumberFormat="1" applyFont="1" applyFill="1" applyBorder="1" applyAlignment="1">
      <alignment horizontal="center" vertical="center" wrapText="1"/>
    </xf>
    <xf numFmtId="0" fontId="14" fillId="2" borderId="42" xfId="0" applyFont="1" applyFill="1" applyBorder="1" applyAlignment="1">
      <alignment horizontal="center" vertical="center" wrapText="1" shrinkToFit="1"/>
    </xf>
    <xf numFmtId="38" fontId="7" fillId="2" borderId="45" xfId="1" applyFont="1" applyFill="1" applyBorder="1" applyAlignment="1">
      <alignment horizontal="left" vertical="center" wrapText="1"/>
    </xf>
    <xf numFmtId="38" fontId="7" fillId="2" borderId="45" xfId="1" applyFont="1" applyFill="1" applyBorder="1" applyAlignment="1">
      <alignment horizontal="left" vertical="center" wrapText="1" shrinkToFit="1"/>
    </xf>
    <xf numFmtId="38" fontId="7" fillId="2" borderId="46" xfId="1" applyFont="1" applyFill="1" applyBorder="1" applyAlignment="1">
      <alignment horizontal="left" vertical="center" wrapText="1" shrinkToFit="1"/>
    </xf>
    <xf numFmtId="0" fontId="24" fillId="0" borderId="0" xfId="6" applyFont="1" applyAlignment="1">
      <alignment horizontal="left" vertical="center" shrinkToFit="1"/>
    </xf>
    <xf numFmtId="0" fontId="24" fillId="0" borderId="0" xfId="6" applyFont="1" applyAlignment="1">
      <alignment horizontal="left" vertical="center"/>
    </xf>
    <xf numFmtId="0" fontId="24" fillId="3" borderId="10" xfId="6" applyFont="1" applyFill="1" applyBorder="1" applyAlignment="1">
      <alignment horizontal="center" vertical="center" wrapText="1"/>
    </xf>
    <xf numFmtId="0" fontId="24" fillId="3" borderId="11" xfId="6" applyFont="1" applyFill="1" applyBorder="1" applyAlignment="1">
      <alignment horizontal="center" vertical="center" wrapText="1"/>
    </xf>
    <xf numFmtId="0" fontId="24" fillId="3" borderId="12" xfId="6" applyFont="1" applyFill="1" applyBorder="1" applyAlignment="1">
      <alignment horizontal="center" vertical="center" wrapText="1"/>
    </xf>
    <xf numFmtId="0" fontId="24" fillId="13" borderId="12" xfId="6" applyFont="1" applyFill="1" applyBorder="1" applyAlignment="1">
      <alignment horizontal="center" vertical="center" wrapText="1"/>
    </xf>
    <xf numFmtId="0" fontId="25" fillId="3" borderId="11" xfId="6" applyFont="1" applyFill="1" applyBorder="1" applyAlignment="1">
      <alignment horizontal="center" vertical="center" wrapText="1"/>
    </xf>
    <xf numFmtId="0" fontId="25" fillId="3" borderId="12" xfId="6" applyFont="1" applyFill="1" applyBorder="1" applyAlignment="1">
      <alignment horizontal="center" vertical="center" wrapText="1"/>
    </xf>
    <xf numFmtId="0" fontId="24" fillId="3" borderId="14" xfId="6" applyFont="1" applyFill="1" applyBorder="1" applyAlignment="1">
      <alignment horizontal="center" vertical="center" wrapText="1"/>
    </xf>
    <xf numFmtId="0" fontId="24" fillId="3" borderId="62" xfId="6" applyFont="1" applyFill="1" applyBorder="1" applyAlignment="1">
      <alignment horizontal="center" vertical="center" wrapText="1"/>
    </xf>
    <xf numFmtId="0" fontId="26" fillId="3" borderId="61" xfId="6" applyFont="1" applyFill="1" applyBorder="1" applyAlignment="1">
      <alignment horizontal="center" vertical="center" wrapText="1"/>
    </xf>
    <xf numFmtId="0" fontId="24" fillId="3" borderId="15" xfId="6" applyFont="1" applyFill="1" applyBorder="1" applyAlignment="1">
      <alignment horizontal="center" vertical="center" wrapText="1"/>
    </xf>
    <xf numFmtId="0" fontId="24" fillId="3" borderId="13" xfId="6" applyFont="1" applyFill="1" applyBorder="1" applyAlignment="1">
      <alignment horizontal="center" vertical="center" wrapText="1"/>
    </xf>
    <xf numFmtId="0" fontId="24" fillId="3" borderId="16" xfId="6" applyFont="1" applyFill="1" applyBorder="1" applyAlignment="1">
      <alignment horizontal="center" vertical="center" wrapText="1"/>
    </xf>
    <xf numFmtId="0" fontId="24" fillId="0" borderId="0" xfId="6" applyFont="1" applyAlignment="1">
      <alignment horizontal="center" vertical="center" shrinkToFit="1"/>
    </xf>
    <xf numFmtId="0" fontId="24" fillId="0" borderId="0" xfId="6" applyFont="1" applyAlignment="1">
      <alignment horizontal="center" vertical="center"/>
    </xf>
    <xf numFmtId="0" fontId="24" fillId="3" borderId="19" xfId="6" applyFont="1" applyFill="1" applyBorder="1" applyAlignment="1">
      <alignment horizontal="left" vertical="center" wrapText="1"/>
    </xf>
    <xf numFmtId="0" fontId="23" fillId="3" borderId="21" xfId="6" applyFont="1" applyFill="1" applyBorder="1" applyAlignment="1">
      <alignment horizontal="center" vertical="center" wrapText="1"/>
    </xf>
    <xf numFmtId="0" fontId="23" fillId="13" borderId="21" xfId="6" applyFont="1" applyFill="1" applyBorder="1" applyAlignment="1">
      <alignment horizontal="left" vertical="center" wrapText="1"/>
    </xf>
    <xf numFmtId="0" fontId="24" fillId="3" borderId="21" xfId="6" applyFont="1" applyFill="1" applyBorder="1" applyAlignment="1">
      <alignment horizontal="center" vertical="center" wrapText="1"/>
    </xf>
    <xf numFmtId="0" fontId="24" fillId="3" borderId="25" xfId="6" applyFont="1" applyFill="1" applyBorder="1" applyAlignment="1">
      <alignment vertical="center" wrapText="1"/>
    </xf>
    <xf numFmtId="0" fontId="24" fillId="3" borderId="27" xfId="6" applyFont="1" applyFill="1" applyBorder="1" applyAlignment="1">
      <alignment vertical="center" wrapText="1"/>
    </xf>
    <xf numFmtId="0" fontId="24" fillId="3" borderId="25" xfId="6" applyFont="1" applyFill="1" applyBorder="1" applyAlignment="1">
      <alignment horizontal="left" vertical="center" wrapText="1"/>
    </xf>
    <xf numFmtId="0" fontId="23" fillId="3" borderId="63" xfId="6" applyFont="1" applyFill="1" applyBorder="1" applyAlignment="1">
      <alignment horizontal="left" vertical="center" wrapText="1"/>
    </xf>
    <xf numFmtId="0" fontId="24" fillId="3" borderId="26" xfId="6" applyFont="1" applyFill="1" applyBorder="1" applyAlignment="1">
      <alignment horizontal="left" vertical="center" wrapText="1"/>
    </xf>
    <xf numFmtId="0" fontId="24" fillId="3" borderId="25" xfId="6" applyFont="1" applyFill="1" applyBorder="1" applyAlignment="1">
      <alignment vertical="top" wrapText="1"/>
    </xf>
    <xf numFmtId="0" fontId="24" fillId="3" borderId="26" xfId="6" applyFont="1" applyFill="1" applyBorder="1" applyAlignment="1">
      <alignment vertical="top" wrapText="1"/>
    </xf>
    <xf numFmtId="0" fontId="24" fillId="3" borderId="29" xfId="6" applyFont="1" applyFill="1" applyBorder="1" applyAlignment="1">
      <alignment vertical="center" wrapText="1"/>
    </xf>
    <xf numFmtId="0" fontId="27" fillId="0" borderId="0" xfId="6" applyFont="1" applyAlignment="1">
      <alignment vertical="center" shrinkToFit="1"/>
    </xf>
    <xf numFmtId="0" fontId="27" fillId="0" borderId="0" xfId="6" applyFont="1">
      <alignment vertical="center"/>
    </xf>
    <xf numFmtId="0" fontId="24" fillId="5" borderId="30" xfId="6" applyFont="1" applyFill="1" applyBorder="1" applyAlignment="1">
      <alignment horizontal="center" vertical="center" wrapText="1"/>
    </xf>
    <xf numFmtId="0" fontId="24" fillId="5" borderId="66" xfId="6" applyFont="1" applyFill="1" applyBorder="1" applyAlignment="1">
      <alignment horizontal="right" vertical="center" wrapText="1"/>
    </xf>
    <xf numFmtId="0" fontId="24" fillId="5" borderId="66" xfId="6" applyFont="1" applyFill="1" applyBorder="1" applyAlignment="1">
      <alignment horizontal="center" vertical="center" wrapText="1" shrinkToFit="1"/>
    </xf>
    <xf numFmtId="0" fontId="24" fillId="5" borderId="21" xfId="6" applyFont="1" applyFill="1" applyBorder="1" applyAlignment="1">
      <alignment horizontal="center" vertical="center" wrapText="1"/>
    </xf>
    <xf numFmtId="49" fontId="28" fillId="5" borderId="90" xfId="6" applyNumberFormat="1" applyFont="1" applyFill="1" applyBorder="1" applyAlignment="1">
      <alignment horizontal="center" vertical="center" wrapText="1"/>
    </xf>
    <xf numFmtId="58" fontId="24" fillId="5" borderId="20" xfId="6" applyNumberFormat="1" applyFont="1" applyFill="1" applyBorder="1" applyAlignment="1">
      <alignment horizontal="center" vertical="center" wrapText="1"/>
    </xf>
    <xf numFmtId="49" fontId="28" fillId="5" borderId="92" xfId="6" applyNumberFormat="1" applyFont="1" applyFill="1" applyBorder="1" applyAlignment="1">
      <alignment horizontal="center" vertical="center" wrapText="1"/>
    </xf>
    <xf numFmtId="0" fontId="24" fillId="5" borderId="25" xfId="6" applyFont="1" applyFill="1" applyBorder="1" applyAlignment="1">
      <alignment horizontal="left" vertical="center" wrapText="1"/>
    </xf>
    <xf numFmtId="0" fontId="24" fillId="5" borderId="27" xfId="6" applyFont="1" applyFill="1" applyBorder="1" applyAlignment="1">
      <alignment horizontal="left" vertical="center" wrapText="1"/>
    </xf>
    <xf numFmtId="0" fontId="24" fillId="5" borderId="21" xfId="6" applyFont="1" applyFill="1" applyBorder="1" applyAlignment="1">
      <alignment horizontal="left" vertical="center" wrapText="1"/>
    </xf>
    <xf numFmtId="0" fontId="24" fillId="5" borderId="63" xfId="6" applyFont="1" applyFill="1" applyBorder="1" applyAlignment="1">
      <alignment horizontal="left" vertical="center" wrapText="1"/>
    </xf>
    <xf numFmtId="0" fontId="24" fillId="5" borderId="26" xfId="6" applyFont="1" applyFill="1" applyBorder="1" applyAlignment="1">
      <alignment horizontal="left" vertical="center" wrapText="1"/>
    </xf>
    <xf numFmtId="0" fontId="24" fillId="5" borderId="29" xfId="6" applyFont="1" applyFill="1" applyBorder="1" applyAlignment="1">
      <alignment horizontal="left" vertical="center" wrapText="1"/>
    </xf>
    <xf numFmtId="0" fontId="25" fillId="8" borderId="32" xfId="6" applyFont="1" applyFill="1" applyBorder="1" applyAlignment="1">
      <alignment horizontal="left" vertical="center" wrapText="1" shrinkToFit="1"/>
    </xf>
    <xf numFmtId="0" fontId="28" fillId="2" borderId="33" xfId="6" applyFont="1" applyFill="1" applyBorder="1" applyAlignment="1">
      <alignment horizontal="center" vertical="center" wrapText="1" shrinkToFit="1"/>
    </xf>
    <xf numFmtId="0" fontId="28" fillId="2" borderId="33" xfId="6" applyFont="1" applyFill="1" applyBorder="1" applyAlignment="1">
      <alignment horizontal="center" vertical="center" wrapText="1"/>
    </xf>
    <xf numFmtId="0" fontId="28" fillId="2" borderId="36" xfId="6" applyFont="1" applyFill="1" applyBorder="1" applyAlignment="1">
      <alignment vertical="center" wrapText="1"/>
    </xf>
    <xf numFmtId="0" fontId="28" fillId="2" borderId="34" xfId="6" applyFont="1" applyFill="1" applyBorder="1" applyAlignment="1">
      <alignment vertical="center" wrapText="1"/>
    </xf>
    <xf numFmtId="0" fontId="28" fillId="2" borderId="33" xfId="6" applyFont="1" applyFill="1" applyBorder="1" applyAlignment="1">
      <alignment vertical="center" wrapText="1"/>
    </xf>
    <xf numFmtId="0" fontId="28" fillId="2" borderId="36" xfId="6" applyFont="1" applyFill="1" applyBorder="1" applyAlignment="1">
      <alignment horizontal="left" vertical="center" wrapText="1"/>
    </xf>
    <xf numFmtId="0" fontId="28" fillId="2" borderId="37" xfId="6" applyFont="1" applyFill="1" applyBorder="1" applyAlignment="1">
      <alignment horizontal="left" vertical="center" wrapText="1"/>
    </xf>
    <xf numFmtId="0" fontId="28" fillId="2" borderId="67" xfId="6" applyFont="1" applyFill="1" applyBorder="1" applyAlignment="1">
      <alignment horizontal="left" vertical="center" wrapText="1"/>
    </xf>
    <xf numFmtId="0" fontId="28" fillId="2" borderId="36" xfId="6" applyFont="1" applyFill="1" applyBorder="1" applyAlignment="1">
      <alignment horizontal="left" vertical="center"/>
    </xf>
    <xf numFmtId="0" fontId="28" fillId="2" borderId="38" xfId="6" applyFont="1" applyFill="1" applyBorder="1" applyAlignment="1">
      <alignment horizontal="left" vertical="center"/>
    </xf>
    <xf numFmtId="0" fontId="28" fillId="2" borderId="34" xfId="6" applyFont="1" applyFill="1" applyBorder="1" applyAlignment="1">
      <alignment horizontal="left" vertical="center" shrinkToFit="1"/>
    </xf>
    <xf numFmtId="0" fontId="28" fillId="2" borderId="37" xfId="6" applyFont="1" applyFill="1" applyBorder="1" applyAlignment="1">
      <alignment horizontal="left" vertical="center" shrinkToFit="1"/>
    </xf>
    <xf numFmtId="0" fontId="28" fillId="2" borderId="39" xfId="6" applyFont="1" applyFill="1" applyBorder="1" applyAlignment="1">
      <alignment horizontal="left" vertical="center" shrinkToFit="1"/>
    </xf>
    <xf numFmtId="0" fontId="24" fillId="0" borderId="0" xfId="6" applyFont="1" applyAlignment="1">
      <alignment vertical="center" shrinkToFit="1"/>
    </xf>
    <xf numFmtId="0" fontId="24" fillId="0" borderId="0" xfId="6" applyFont="1">
      <alignment vertical="center"/>
    </xf>
    <xf numFmtId="0" fontId="25" fillId="8" borderId="41" xfId="6" applyFont="1" applyFill="1" applyBorder="1" applyAlignment="1">
      <alignment horizontal="left" vertical="center" wrapText="1" shrinkToFit="1"/>
    </xf>
    <xf numFmtId="0" fontId="28" fillId="2" borderId="42" xfId="6" applyFont="1" applyFill="1" applyBorder="1" applyAlignment="1">
      <alignment horizontal="center" vertical="center" wrapText="1" shrinkToFit="1"/>
    </xf>
    <xf numFmtId="0" fontId="28" fillId="2" borderId="42" xfId="6" applyFont="1" applyFill="1" applyBorder="1" applyAlignment="1">
      <alignment horizontal="center" vertical="center" wrapText="1"/>
    </xf>
    <xf numFmtId="0" fontId="28" fillId="2" borderId="45" xfId="6" applyFont="1" applyFill="1" applyBorder="1" applyAlignment="1">
      <alignment vertical="center" wrapText="1"/>
    </xf>
    <xf numFmtId="0" fontId="28" fillId="2" borderId="43" xfId="6" applyFont="1" applyFill="1" applyBorder="1" applyAlignment="1">
      <alignment vertical="center" wrapText="1"/>
    </xf>
    <xf numFmtId="0" fontId="28" fillId="2" borderId="42" xfId="6" applyFont="1" applyFill="1" applyBorder="1" applyAlignment="1">
      <alignment vertical="center" wrapText="1"/>
    </xf>
    <xf numFmtId="0" fontId="28" fillId="2" borderId="45" xfId="6" applyFont="1" applyFill="1" applyBorder="1" applyAlignment="1">
      <alignment horizontal="left" vertical="center" wrapText="1"/>
    </xf>
    <xf numFmtId="0" fontId="28" fillId="2" borderId="46" xfId="6" applyFont="1" applyFill="1" applyBorder="1" applyAlignment="1">
      <alignment horizontal="left" vertical="center" wrapText="1"/>
    </xf>
    <xf numFmtId="0" fontId="28" fillId="2" borderId="68" xfId="6" applyFont="1" applyFill="1" applyBorder="1" applyAlignment="1">
      <alignment horizontal="left" vertical="center" wrapText="1"/>
    </xf>
    <xf numFmtId="0" fontId="28" fillId="2" borderId="45" xfId="6" applyFont="1" applyFill="1" applyBorder="1" applyAlignment="1">
      <alignment horizontal="left" vertical="center"/>
    </xf>
    <xf numFmtId="0" fontId="28" fillId="2" borderId="47" xfId="6" applyFont="1" applyFill="1" applyBorder="1" applyAlignment="1">
      <alignment horizontal="left" vertical="center"/>
    </xf>
    <xf numFmtId="0" fontId="28" fillId="2" borderId="43" xfId="6" applyFont="1" applyFill="1" applyBorder="1" applyAlignment="1">
      <alignment horizontal="left" vertical="center" shrinkToFit="1"/>
    </xf>
    <xf numFmtId="0" fontId="28" fillId="2" borderId="46" xfId="6" applyFont="1" applyFill="1" applyBorder="1" applyAlignment="1">
      <alignment horizontal="left" vertical="center" shrinkToFit="1"/>
    </xf>
    <xf numFmtId="0" fontId="28" fillId="2" borderId="48" xfId="6" applyFont="1" applyFill="1" applyBorder="1" applyAlignment="1">
      <alignment horizontal="left" vertical="center" shrinkToFit="1"/>
    </xf>
    <xf numFmtId="0" fontId="25" fillId="8" borderId="69" xfId="6" applyFont="1" applyFill="1" applyBorder="1" applyAlignment="1">
      <alignment horizontal="left" vertical="center" wrapText="1" shrinkToFit="1"/>
    </xf>
    <xf numFmtId="0" fontId="28" fillId="2" borderId="70" xfId="6" applyFont="1" applyFill="1" applyBorder="1" applyAlignment="1">
      <alignment horizontal="center" vertical="center" wrapText="1" shrinkToFit="1"/>
    </xf>
    <xf numFmtId="0" fontId="28" fillId="2" borderId="70" xfId="6" applyFont="1" applyFill="1" applyBorder="1" applyAlignment="1">
      <alignment horizontal="center" vertical="center" wrapText="1"/>
    </xf>
    <xf numFmtId="0" fontId="28" fillId="2" borderId="73" xfId="6" applyFont="1" applyFill="1" applyBorder="1" applyAlignment="1">
      <alignment vertical="center" wrapText="1"/>
    </xf>
    <xf numFmtId="0" fontId="28" fillId="2" borderId="71" xfId="6" applyFont="1" applyFill="1" applyBorder="1" applyAlignment="1">
      <alignment vertical="center" wrapText="1"/>
    </xf>
    <xf numFmtId="0" fontId="28" fillId="2" borderId="70" xfId="6" applyFont="1" applyFill="1" applyBorder="1" applyAlignment="1">
      <alignment vertical="center" wrapText="1"/>
    </xf>
    <xf numFmtId="0" fontId="28" fillId="2" borderId="73" xfId="6" applyFont="1" applyFill="1" applyBorder="1" applyAlignment="1">
      <alignment horizontal="left" vertical="center" wrapText="1"/>
    </xf>
    <xf numFmtId="0" fontId="28" fillId="2" borderId="74" xfId="6" applyFont="1" applyFill="1" applyBorder="1" applyAlignment="1">
      <alignment horizontal="left" vertical="center" wrapText="1"/>
    </xf>
    <xf numFmtId="0" fontId="28" fillId="2" borderId="76" xfId="6" applyFont="1" applyFill="1" applyBorder="1" applyAlignment="1">
      <alignment horizontal="left" vertical="center" wrapText="1"/>
    </xf>
    <xf numFmtId="0" fontId="28" fillId="2" borderId="73" xfId="6" applyFont="1" applyFill="1" applyBorder="1" applyAlignment="1">
      <alignment horizontal="left" vertical="center"/>
    </xf>
    <xf numFmtId="0" fontId="28" fillId="2" borderId="75" xfId="6" applyFont="1" applyFill="1" applyBorder="1" applyAlignment="1">
      <alignment horizontal="left" vertical="center"/>
    </xf>
    <xf numFmtId="0" fontId="28" fillId="2" borderId="71" xfId="6" applyFont="1" applyFill="1" applyBorder="1" applyAlignment="1">
      <alignment horizontal="left" vertical="center" shrinkToFit="1"/>
    </xf>
    <xf numFmtId="0" fontId="28" fillId="2" borderId="74" xfId="6" applyFont="1" applyFill="1" applyBorder="1" applyAlignment="1">
      <alignment horizontal="left" vertical="center" shrinkToFit="1"/>
    </xf>
    <xf numFmtId="0" fontId="28" fillId="2" borderId="77" xfId="6" applyFont="1" applyFill="1" applyBorder="1" applyAlignment="1">
      <alignment horizontal="left" vertical="center" shrinkToFit="1"/>
    </xf>
    <xf numFmtId="0" fontId="25" fillId="6" borderId="32" xfId="6" applyFont="1" applyFill="1" applyBorder="1" applyAlignment="1">
      <alignment horizontal="left" vertical="center" wrapText="1" shrinkToFit="1"/>
    </xf>
    <xf numFmtId="0" fontId="25" fillId="6" borderId="41" xfId="6" applyFont="1" applyFill="1" applyBorder="1" applyAlignment="1">
      <alignment horizontal="left" vertical="center" wrapText="1" shrinkToFit="1"/>
    </xf>
    <xf numFmtId="0" fontId="25" fillId="6" borderId="41" xfId="6" applyFont="1" applyFill="1" applyBorder="1" applyAlignment="1">
      <alignment horizontal="left" vertical="center" wrapText="1"/>
    </xf>
    <xf numFmtId="0" fontId="25" fillId="6" borderId="69" xfId="6" applyFont="1" applyFill="1" applyBorder="1" applyAlignment="1">
      <alignment horizontal="left" vertical="center" wrapText="1"/>
    </xf>
    <xf numFmtId="0" fontId="25" fillId="6" borderId="19" xfId="6" applyFont="1" applyFill="1" applyBorder="1" applyAlignment="1">
      <alignment horizontal="left" vertical="center" wrapText="1" shrinkToFit="1"/>
    </xf>
    <xf numFmtId="0" fontId="28" fillId="2" borderId="49" xfId="6" applyFont="1" applyFill="1" applyBorder="1" applyAlignment="1">
      <alignment horizontal="center" vertical="center" wrapText="1" shrinkToFit="1"/>
    </xf>
    <xf numFmtId="0" fontId="28" fillId="2" borderId="49" xfId="6" applyFont="1" applyFill="1" applyBorder="1" applyAlignment="1">
      <alignment horizontal="center" vertical="center" wrapText="1"/>
    </xf>
    <xf numFmtId="0" fontId="28" fillId="2" borderId="24" xfId="6" applyFont="1" applyFill="1" applyBorder="1" applyAlignment="1">
      <alignment vertical="center" wrapText="1"/>
    </xf>
    <xf numFmtId="0" fontId="28" fillId="2" borderId="22" xfId="6" applyFont="1" applyFill="1" applyBorder="1" applyAlignment="1">
      <alignment vertical="center" wrapText="1"/>
    </xf>
    <xf numFmtId="0" fontId="28" fillId="2" borderId="49" xfId="6" applyFont="1" applyFill="1" applyBorder="1" applyAlignment="1">
      <alignment vertical="center" wrapText="1"/>
    </xf>
    <xf numFmtId="0" fontId="28" fillId="2" borderId="24" xfId="6" applyFont="1" applyFill="1" applyBorder="1" applyAlignment="1">
      <alignment horizontal="left" vertical="center" wrapText="1"/>
    </xf>
    <xf numFmtId="0" fontId="28" fillId="2" borderId="50" xfId="6" applyFont="1" applyFill="1" applyBorder="1" applyAlignment="1">
      <alignment horizontal="left" vertical="center" wrapText="1"/>
    </xf>
    <xf numFmtId="0" fontId="28" fillId="2" borderId="65" xfId="6" applyFont="1" applyFill="1" applyBorder="1" applyAlignment="1">
      <alignment horizontal="left" vertical="center" wrapText="1"/>
    </xf>
    <xf numFmtId="0" fontId="28" fillId="2" borderId="24" xfId="6" applyFont="1" applyFill="1" applyBorder="1" applyAlignment="1">
      <alignment horizontal="left" vertical="center"/>
    </xf>
    <xf numFmtId="0" fontId="28" fillId="2" borderId="51" xfId="6" applyFont="1" applyFill="1" applyBorder="1" applyAlignment="1">
      <alignment horizontal="left" vertical="center"/>
    </xf>
    <xf numFmtId="0" fontId="28" fillId="2" borderId="22" xfId="6" applyFont="1" applyFill="1" applyBorder="1" applyAlignment="1">
      <alignment horizontal="left" vertical="center" shrinkToFit="1"/>
    </xf>
    <xf numFmtId="0" fontId="28" fillId="2" borderId="50" xfId="6" applyFont="1" applyFill="1" applyBorder="1" applyAlignment="1">
      <alignment horizontal="left" vertical="center" shrinkToFit="1"/>
    </xf>
    <xf numFmtId="0" fontId="28" fillId="2" borderId="52" xfId="6" applyFont="1" applyFill="1" applyBorder="1" applyAlignment="1">
      <alignment horizontal="left" vertical="center" shrinkToFit="1"/>
    </xf>
    <xf numFmtId="0" fontId="25" fillId="7" borderId="32" xfId="6" applyFont="1" applyFill="1" applyBorder="1" applyAlignment="1">
      <alignment horizontal="left" vertical="center" wrapText="1"/>
    </xf>
    <xf numFmtId="0" fontId="25" fillId="7" borderId="41" xfId="6" applyFont="1" applyFill="1" applyBorder="1" applyAlignment="1">
      <alignment horizontal="left" vertical="center" wrapText="1"/>
    </xf>
    <xf numFmtId="0" fontId="25" fillId="7" borderId="69" xfId="6" applyFont="1" applyFill="1" applyBorder="1" applyAlignment="1">
      <alignment horizontal="left" vertical="center" wrapText="1"/>
    </xf>
    <xf numFmtId="0" fontId="25" fillId="7" borderId="19" xfId="6" applyFont="1" applyFill="1" applyBorder="1" applyAlignment="1">
      <alignment horizontal="left" vertical="center" wrapText="1" shrinkToFit="1"/>
    </xf>
    <xf numFmtId="0" fontId="30" fillId="9" borderId="40" xfId="6" applyFont="1" applyFill="1" applyBorder="1" applyAlignment="1">
      <alignment vertical="center" textRotation="255" wrapText="1"/>
    </xf>
    <xf numFmtId="0" fontId="25" fillId="9" borderId="53" xfId="6" applyFont="1" applyFill="1" applyBorder="1" applyAlignment="1">
      <alignment horizontal="left" vertical="center" wrapText="1"/>
    </xf>
    <xf numFmtId="0" fontId="28" fillId="2" borderId="54" xfId="6" applyFont="1" applyFill="1" applyBorder="1" applyAlignment="1">
      <alignment horizontal="center" vertical="center" wrapText="1" shrinkToFit="1"/>
    </xf>
    <xf numFmtId="0" fontId="28" fillId="2" borderId="54" xfId="6" applyFont="1" applyFill="1" applyBorder="1" applyAlignment="1">
      <alignment horizontal="center" vertical="center" wrapText="1"/>
    </xf>
    <xf numFmtId="38" fontId="28" fillId="2" borderId="86" xfId="5" applyFont="1" applyFill="1" applyBorder="1" applyAlignment="1">
      <alignment horizontal="right" vertical="center" wrapText="1" shrinkToFit="1"/>
    </xf>
    <xf numFmtId="0" fontId="28" fillId="2" borderId="56" xfId="6" applyFont="1" applyFill="1" applyBorder="1" applyAlignment="1">
      <alignment vertical="center" wrapText="1"/>
    </xf>
    <xf numFmtId="0" fontId="28" fillId="2" borderId="55" xfId="6" applyFont="1" applyFill="1" applyBorder="1" applyAlignment="1">
      <alignment vertical="center" wrapText="1"/>
    </xf>
    <xf numFmtId="0" fontId="28" fillId="2" borderId="54" xfId="6" applyFont="1" applyFill="1" applyBorder="1" applyAlignment="1">
      <alignment vertical="center" wrapText="1"/>
    </xf>
    <xf numFmtId="0" fontId="28" fillId="2" borderId="56" xfId="6" applyFont="1" applyFill="1" applyBorder="1" applyAlignment="1">
      <alignment horizontal="left" vertical="center" wrapText="1"/>
    </xf>
    <xf numFmtId="0" fontId="28" fillId="2" borderId="57" xfId="6" applyFont="1" applyFill="1" applyBorder="1" applyAlignment="1">
      <alignment horizontal="left" vertical="center" wrapText="1"/>
    </xf>
    <xf numFmtId="0" fontId="28" fillId="2" borderId="58" xfId="6" applyFont="1" applyFill="1" applyBorder="1" applyAlignment="1">
      <alignment horizontal="left" vertical="center" wrapText="1"/>
    </xf>
    <xf numFmtId="0" fontId="28" fillId="2" borderId="56" xfId="6" applyFont="1" applyFill="1" applyBorder="1" applyAlignment="1">
      <alignment horizontal="left" vertical="center"/>
    </xf>
    <xf numFmtId="0" fontId="28" fillId="2" borderId="78" xfId="6" applyFont="1" applyFill="1" applyBorder="1" applyAlignment="1">
      <alignment horizontal="left" vertical="center"/>
    </xf>
    <xf numFmtId="0" fontId="28" fillId="2" borderId="55" xfId="6" applyFont="1" applyFill="1" applyBorder="1" applyAlignment="1">
      <alignment horizontal="left" vertical="center" shrinkToFit="1"/>
    </xf>
    <xf numFmtId="0" fontId="28" fillId="2" borderId="57" xfId="6" applyFont="1" applyFill="1" applyBorder="1" applyAlignment="1">
      <alignment horizontal="left" vertical="center" shrinkToFit="1"/>
    </xf>
    <xf numFmtId="0" fontId="28" fillId="2" borderId="59" xfId="6" applyFont="1" applyFill="1" applyBorder="1" applyAlignment="1">
      <alignment horizontal="left" vertical="center" shrinkToFit="1"/>
    </xf>
    <xf numFmtId="0" fontId="25" fillId="10" borderId="32" xfId="6" applyFont="1" applyFill="1" applyBorder="1" applyAlignment="1">
      <alignment horizontal="left" vertical="center" wrapText="1"/>
    </xf>
    <xf numFmtId="0" fontId="25" fillId="10" borderId="41" xfId="6" applyFont="1" applyFill="1" applyBorder="1" applyAlignment="1">
      <alignment horizontal="left" vertical="center" wrapText="1"/>
    </xf>
    <xf numFmtId="0" fontId="25" fillId="10" borderId="69" xfId="6" applyFont="1" applyFill="1" applyBorder="1" applyAlignment="1">
      <alignment horizontal="left" vertical="center" wrapText="1"/>
    </xf>
    <xf numFmtId="0" fontId="25" fillId="10" borderId="41" xfId="6" applyFont="1" applyFill="1" applyBorder="1" applyAlignment="1">
      <alignment horizontal="left" vertical="center" wrapText="1" shrinkToFit="1"/>
    </xf>
    <xf numFmtId="0" fontId="25" fillId="10" borderId="19" xfId="6" applyFont="1" applyFill="1" applyBorder="1" applyAlignment="1">
      <alignment horizontal="left" vertical="center" wrapText="1"/>
    </xf>
    <xf numFmtId="58" fontId="28" fillId="2" borderId="22" xfId="6" applyNumberFormat="1" applyFont="1" applyFill="1" applyBorder="1" applyAlignment="1">
      <alignment horizontal="center" vertical="center" wrapText="1"/>
    </xf>
    <xf numFmtId="58" fontId="28" fillId="2" borderId="23" xfId="6" applyNumberFormat="1" applyFont="1" applyFill="1" applyBorder="1" applyAlignment="1">
      <alignment horizontal="center" vertical="center" wrapText="1"/>
    </xf>
    <xf numFmtId="58" fontId="28" fillId="2" borderId="65" xfId="6" applyNumberFormat="1" applyFont="1" applyFill="1" applyBorder="1" applyAlignment="1">
      <alignment horizontal="center" vertical="center" wrapText="1"/>
    </xf>
    <xf numFmtId="0" fontId="25" fillId="11" borderId="32" xfId="6" applyFont="1" applyFill="1" applyBorder="1" applyAlignment="1">
      <alignment horizontal="left" vertical="center" wrapText="1"/>
    </xf>
    <xf numFmtId="38" fontId="28" fillId="2" borderId="85" xfId="5" applyFont="1" applyFill="1" applyBorder="1" applyAlignment="1">
      <alignment horizontal="right" vertical="center" wrapText="1" shrinkToFit="1"/>
    </xf>
    <xf numFmtId="58" fontId="28" fillId="2" borderId="71" xfId="6" applyNumberFormat="1" applyFont="1" applyFill="1" applyBorder="1" applyAlignment="1">
      <alignment horizontal="center" vertical="center" wrapText="1"/>
    </xf>
    <xf numFmtId="58" fontId="28" fillId="2" borderId="72" xfId="6" applyNumberFormat="1" applyFont="1" applyFill="1" applyBorder="1" applyAlignment="1">
      <alignment horizontal="center" vertical="center" wrapText="1"/>
    </xf>
    <xf numFmtId="58" fontId="28" fillId="2" borderId="76" xfId="6" applyNumberFormat="1" applyFont="1" applyFill="1" applyBorder="1" applyAlignment="1">
      <alignment horizontal="center" vertical="center" wrapText="1"/>
    </xf>
    <xf numFmtId="0" fontId="25" fillId="11" borderId="66" xfId="6" applyFont="1" applyFill="1" applyBorder="1" applyAlignment="1">
      <alignment horizontal="left" vertical="center" wrapText="1"/>
    </xf>
    <xf numFmtId="0" fontId="24" fillId="0" borderId="0" xfId="6" applyFont="1" applyAlignment="1">
      <alignment vertical="center" wrapText="1"/>
    </xf>
    <xf numFmtId="0" fontId="24" fillId="0" borderId="0" xfId="6" applyFont="1" applyAlignment="1">
      <alignment horizontal="left" vertical="center" wrapText="1"/>
    </xf>
    <xf numFmtId="0" fontId="24" fillId="0" borderId="0" xfId="6" applyFont="1" applyAlignment="1">
      <alignment horizontal="center" vertical="center" wrapText="1"/>
    </xf>
    <xf numFmtId="0" fontId="24" fillId="0" borderId="0" xfId="6" applyFont="1" applyAlignment="1">
      <alignment horizontal="right" vertical="center" wrapText="1"/>
    </xf>
    <xf numFmtId="0" fontId="24" fillId="0" borderId="0" xfId="6" applyFont="1" applyAlignment="1">
      <alignment vertical="center" wrapText="1" shrinkToFit="1"/>
    </xf>
    <xf numFmtId="38" fontId="24" fillId="0" borderId="60" xfId="6" applyNumberFormat="1" applyFont="1" applyBorder="1" applyAlignment="1">
      <alignment horizontal="right" vertical="center" wrapText="1"/>
    </xf>
    <xf numFmtId="38" fontId="24" fillId="0" borderId="60" xfId="6" applyNumberFormat="1" applyFont="1" applyBorder="1" applyAlignment="1">
      <alignment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10" borderId="31" xfId="0" applyFont="1" applyFill="1" applyBorder="1" applyAlignment="1">
      <alignment horizontal="center" vertical="center" textRotation="255"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58" fontId="7" fillId="2" borderId="133" xfId="0" applyNumberFormat="1"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2" borderId="68" xfId="0" applyFont="1" applyFill="1" applyBorder="1" applyAlignment="1">
      <alignment horizontal="left" vertical="center" shrinkToFit="1"/>
    </xf>
    <xf numFmtId="0" fontId="14" fillId="0" borderId="49" xfId="0" applyFont="1" applyBorder="1" applyAlignment="1">
      <alignment horizontal="center"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49" fontId="7" fillId="5" borderId="117" xfId="0" applyNumberFormat="1" applyFont="1" applyFill="1" applyBorder="1" applyAlignment="1">
      <alignment horizontal="center" vertical="center" wrapText="1"/>
    </xf>
    <xf numFmtId="38" fontId="7" fillId="2" borderId="115" xfId="1" applyFont="1" applyFill="1" applyBorder="1" applyAlignment="1">
      <alignment horizontal="right" vertical="center" wrapText="1" shrinkToFit="1"/>
    </xf>
    <xf numFmtId="0" fontId="7" fillId="2" borderId="39" xfId="0" applyFont="1" applyFill="1" applyBorder="1" applyAlignment="1">
      <alignment horizontal="left" vertical="center" wrapText="1" shrinkToFit="1"/>
    </xf>
    <xf numFmtId="0" fontId="7" fillId="2" borderId="115" xfId="0" applyFont="1" applyFill="1" applyBorder="1" applyAlignment="1">
      <alignment horizontal="left" vertical="center" wrapText="1"/>
    </xf>
    <xf numFmtId="0" fontId="7" fillId="2" borderId="81" xfId="0" applyFont="1" applyFill="1" applyBorder="1" applyAlignment="1">
      <alignment horizontal="left" vertical="center" wrapText="1"/>
    </xf>
    <xf numFmtId="58" fontId="7" fillId="2" borderId="41" xfId="0" applyNumberFormat="1" applyFont="1" applyFill="1" applyBorder="1" applyAlignment="1">
      <alignment horizontal="center" vertical="center" wrapText="1"/>
    </xf>
    <xf numFmtId="49" fontId="7" fillId="2" borderId="68" xfId="0" applyNumberFormat="1" applyFont="1" applyFill="1" applyBorder="1" applyAlignment="1">
      <alignment horizontal="center" vertical="center" wrapText="1"/>
    </xf>
    <xf numFmtId="49" fontId="7" fillId="2" borderId="44" xfId="0" applyNumberFormat="1" applyFont="1" applyFill="1" applyBorder="1" applyAlignment="1">
      <alignment horizontal="center" vertical="center" wrapText="1"/>
    </xf>
    <xf numFmtId="58" fontId="7" fillId="2" borderId="26" xfId="0" applyNumberFormat="1" applyFont="1" applyFill="1" applyBorder="1" applyAlignment="1">
      <alignment horizontal="center" vertical="center" wrapText="1"/>
    </xf>
    <xf numFmtId="38" fontId="7" fillId="2" borderId="42" xfId="1" applyFont="1" applyFill="1" applyBorder="1" applyAlignment="1">
      <alignment horizontal="right" vertical="center" wrapText="1"/>
    </xf>
    <xf numFmtId="0" fontId="36" fillId="0" borderId="49" xfId="0" applyFont="1" applyBorder="1" applyAlignment="1">
      <alignment horizontal="center" vertical="center" wrapText="1" shrinkToFit="1"/>
    </xf>
    <xf numFmtId="38" fontId="7" fillId="2" borderId="25" xfId="1" applyFont="1" applyFill="1" applyBorder="1" applyAlignment="1">
      <alignment horizontal="right" vertical="center" wrapText="1"/>
    </xf>
    <xf numFmtId="38" fontId="7" fillId="2" borderId="22" xfId="1" applyFont="1" applyFill="1" applyBorder="1" applyAlignment="1">
      <alignment horizontal="right" vertical="center" wrapText="1" shrinkToFit="1"/>
    </xf>
    <xf numFmtId="0" fontId="37" fillId="2" borderId="22" xfId="0" applyFont="1" applyFill="1" applyBorder="1" applyAlignment="1">
      <alignment horizontal="left" vertical="center" shrinkToFit="1"/>
    </xf>
    <xf numFmtId="0" fontId="37" fillId="2" borderId="50" xfId="0" applyFont="1" applyFill="1" applyBorder="1" applyAlignment="1">
      <alignment horizontal="left" vertical="center"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32" fillId="8" borderId="41" xfId="0" applyFont="1" applyFill="1" applyBorder="1" applyAlignment="1">
      <alignment horizontal="left"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0" borderId="32" xfId="0" applyFont="1" applyBorder="1" applyAlignment="1">
      <alignment horizontal="center" vertical="center" wrapText="1" shrinkToFit="1"/>
    </xf>
    <xf numFmtId="0" fontId="6" fillId="6" borderId="128" xfId="0" applyFont="1" applyFill="1" applyBorder="1" applyAlignment="1">
      <alignment horizontal="left" vertical="center" wrapText="1" shrinkToFit="1"/>
    </xf>
    <xf numFmtId="0" fontId="7" fillId="0" borderId="41" xfId="0" applyFont="1" applyBorder="1" applyAlignment="1">
      <alignment horizontal="center" vertical="center" wrapText="1" shrinkToFit="1"/>
    </xf>
    <xf numFmtId="0" fontId="7" fillId="0" borderId="69" xfId="0" applyFont="1" applyBorder="1" applyAlignment="1">
      <alignment horizontal="center" vertical="center" wrapText="1" shrinkToFit="1"/>
    </xf>
    <xf numFmtId="0" fontId="6" fillId="6" borderId="66" xfId="0" applyFont="1" applyFill="1" applyBorder="1" applyAlignment="1">
      <alignment horizontal="left" vertical="center" wrapText="1" shrinkToFit="1"/>
    </xf>
    <xf numFmtId="0" fontId="6" fillId="10" borderId="128" xfId="0" applyFont="1" applyFill="1" applyBorder="1" applyAlignment="1">
      <alignment horizontal="left"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2" borderId="114"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24" fillId="3" borderId="11" xfId="6" applyFont="1" applyFill="1" applyBorder="1" applyAlignment="1">
      <alignment horizontal="center" vertical="center" wrapText="1"/>
    </xf>
    <xf numFmtId="0" fontId="24" fillId="3" borderId="13" xfId="6" applyFont="1" applyFill="1" applyBorder="1" applyAlignment="1">
      <alignment horizontal="center" vertical="center" wrapText="1"/>
    </xf>
    <xf numFmtId="0" fontId="24" fillId="3" borderId="10" xfId="6" applyFont="1" applyFill="1" applyBorder="1" applyAlignment="1">
      <alignment horizontal="center" vertical="center" wrapText="1"/>
    </xf>
    <xf numFmtId="0" fontId="25" fillId="3" borderId="11" xfId="6"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28" fillId="0" borderId="33" xfId="6" applyFont="1" applyBorder="1" applyAlignment="1">
      <alignment horizontal="center" vertical="center" wrapText="1" shrinkToFit="1"/>
    </xf>
    <xf numFmtId="0" fontId="28" fillId="0" borderId="0" xfId="6" applyFont="1" applyAlignment="1">
      <alignment vertical="center" shrinkToFit="1"/>
    </xf>
    <xf numFmtId="0" fontId="28" fillId="0" borderId="42" xfId="6" applyFont="1" applyBorder="1" applyAlignment="1">
      <alignment horizontal="center" vertical="center" wrapText="1" shrinkToFit="1"/>
    </xf>
    <xf numFmtId="0" fontId="28" fillId="0" borderId="70" xfId="6" applyFont="1" applyBorder="1" applyAlignment="1">
      <alignment horizontal="center" vertical="center" wrapText="1" shrinkToFit="1"/>
    </xf>
    <xf numFmtId="0" fontId="28" fillId="0" borderId="49" xfId="6" applyFont="1" applyBorder="1" applyAlignment="1">
      <alignment horizontal="center" vertical="center" wrapText="1" shrinkToFit="1"/>
    </xf>
    <xf numFmtId="0" fontId="28" fillId="0" borderId="54" xfId="6" applyFont="1" applyBorder="1" applyAlignment="1">
      <alignment horizontal="center" vertical="center" wrapText="1" shrinkToFit="1"/>
    </xf>
    <xf numFmtId="58" fontId="28" fillId="2" borderId="68" xfId="6" applyNumberFormat="1" applyFont="1" applyFill="1" applyBorder="1" applyAlignment="1">
      <alignment horizontal="center" vertical="center" wrapText="1"/>
    </xf>
    <xf numFmtId="58" fontId="28" fillId="2" borderId="44" xfId="6" applyNumberFormat="1" applyFont="1" applyFill="1" applyBorder="1" applyAlignment="1">
      <alignment horizontal="center" vertical="center" wrapText="1"/>
    </xf>
    <xf numFmtId="0" fontId="28" fillId="0" borderId="0" xfId="6" applyFont="1" applyAlignment="1">
      <alignment horizontal="center" vertical="center" wrapText="1"/>
    </xf>
    <xf numFmtId="0" fontId="28" fillId="0" borderId="0" xfId="6" applyFont="1" applyAlignment="1">
      <alignment horizontal="right" vertical="center" wrapText="1"/>
    </xf>
    <xf numFmtId="0" fontId="28" fillId="0" borderId="0" xfId="6" applyFont="1" applyAlignment="1">
      <alignment vertical="center" wrapText="1"/>
    </xf>
    <xf numFmtId="0" fontId="28" fillId="0" borderId="0" xfId="6" applyFont="1" applyAlignment="1">
      <alignment vertical="center" wrapText="1" shrinkToFit="1"/>
    </xf>
    <xf numFmtId="0" fontId="28" fillId="0" borderId="0" xfId="6" applyFont="1">
      <alignment vertical="center"/>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7" borderId="140" xfId="0" applyFont="1" applyFill="1" applyBorder="1" applyAlignment="1">
      <alignment horizontal="left" vertical="center" wrapText="1"/>
    </xf>
    <xf numFmtId="0" fontId="5" fillId="13" borderId="0" xfId="0" applyFont="1" applyFill="1" applyAlignment="1">
      <alignment vertical="center" shrinkToFit="1"/>
    </xf>
    <xf numFmtId="0" fontId="5" fillId="13" borderId="0" xfId="0" applyFont="1" applyFill="1">
      <alignment vertical="center"/>
    </xf>
    <xf numFmtId="0" fontId="6" fillId="7" borderId="70" xfId="0" applyFont="1" applyFill="1" applyBorder="1" applyAlignment="1">
      <alignment horizontal="left" vertical="center" wrapText="1"/>
    </xf>
    <xf numFmtId="0" fontId="6" fillId="7" borderId="49" xfId="0" applyFont="1" applyFill="1" applyBorder="1" applyAlignment="1">
      <alignment horizontal="left"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7" fillId="0" borderId="42" xfId="4" applyFont="1" applyBorder="1" applyAlignment="1">
      <alignment horizontal="center" vertical="center" wrapText="1" shrinkToFit="1"/>
    </xf>
    <xf numFmtId="0" fontId="7" fillId="0" borderId="70" xfId="4" applyFont="1" applyBorder="1" applyAlignment="1">
      <alignment horizontal="center" vertical="center" wrapText="1" shrinkToFit="1"/>
    </xf>
    <xf numFmtId="0" fontId="7" fillId="0" borderId="49" xfId="4" applyFont="1" applyBorder="1" applyAlignment="1">
      <alignment horizontal="center" vertical="center" wrapText="1" shrinkToFit="1"/>
    </xf>
    <xf numFmtId="0" fontId="7" fillId="0" borderId="54" xfId="4" applyFont="1" applyBorder="1" applyAlignment="1">
      <alignment horizontal="center" vertical="center" wrapText="1" shrinkToFit="1"/>
    </xf>
    <xf numFmtId="0" fontId="7" fillId="2" borderId="70" xfId="4" applyFont="1" applyFill="1" applyBorder="1" applyAlignment="1">
      <alignment horizontal="center" vertical="center" wrapText="1" shrinkToFit="1"/>
    </xf>
    <xf numFmtId="0" fontId="7" fillId="2" borderId="70" xfId="4" applyFont="1" applyFill="1" applyBorder="1" applyAlignment="1">
      <alignment horizontal="center" vertical="center" wrapText="1"/>
    </xf>
    <xf numFmtId="58" fontId="7" fillId="2" borderId="71" xfId="4" applyNumberFormat="1" applyFont="1" applyFill="1" applyBorder="1" applyAlignment="1">
      <alignment horizontal="center" vertical="center" wrapText="1"/>
    </xf>
    <xf numFmtId="58" fontId="7" fillId="2" borderId="72" xfId="4" applyNumberFormat="1" applyFont="1" applyFill="1" applyBorder="1" applyAlignment="1">
      <alignment horizontal="center" vertical="center" wrapText="1"/>
    </xf>
    <xf numFmtId="38" fontId="7" fillId="2" borderId="73" xfId="5" applyFont="1" applyFill="1" applyBorder="1" applyAlignment="1">
      <alignment horizontal="right" vertical="center" wrapText="1"/>
    </xf>
    <xf numFmtId="38" fontId="7" fillId="2" borderId="73" xfId="5" applyFont="1" applyFill="1" applyBorder="1" applyAlignment="1">
      <alignment horizontal="right" vertical="center" wrapText="1" shrinkToFit="1"/>
    </xf>
    <xf numFmtId="38" fontId="7" fillId="2" borderId="74" xfId="5" applyFont="1" applyFill="1" applyBorder="1" applyAlignment="1">
      <alignment horizontal="right" vertical="center" wrapText="1" shrinkToFit="1"/>
    </xf>
    <xf numFmtId="38" fontId="7" fillId="2" borderId="75" xfId="5" applyFont="1" applyFill="1" applyBorder="1" applyAlignment="1">
      <alignment horizontal="right" vertical="center" wrapText="1" shrinkToFit="1"/>
    </xf>
    <xf numFmtId="38" fontId="7" fillId="2" borderId="70" xfId="5" applyFont="1" applyFill="1" applyBorder="1" applyAlignment="1">
      <alignment horizontal="right" vertical="center" wrapText="1" shrinkToFit="1"/>
    </xf>
    <xf numFmtId="0" fontId="7" fillId="2" borderId="73" xfId="4" applyFont="1" applyFill="1" applyBorder="1" applyAlignment="1">
      <alignment vertical="center" wrapText="1"/>
    </xf>
    <xf numFmtId="0" fontId="7" fillId="2" borderId="71" xfId="4" applyFont="1" applyFill="1" applyBorder="1" applyAlignment="1">
      <alignment vertical="center" wrapText="1"/>
    </xf>
    <xf numFmtId="0" fontId="7" fillId="2" borderId="70" xfId="4" applyFont="1" applyFill="1" applyBorder="1" applyAlignment="1">
      <alignment vertical="center" wrapText="1"/>
    </xf>
    <xf numFmtId="0" fontId="7" fillId="2" borderId="73" xfId="4" applyFont="1" applyFill="1" applyBorder="1" applyAlignment="1">
      <alignment horizontal="left" vertical="center" wrapText="1"/>
    </xf>
    <xf numFmtId="0" fontId="7" fillId="2" borderId="74" xfId="4" applyFont="1" applyFill="1" applyBorder="1" applyAlignment="1">
      <alignment horizontal="left" vertical="center" wrapText="1"/>
    </xf>
    <xf numFmtId="0" fontId="7" fillId="2" borderId="76" xfId="4" applyFont="1" applyFill="1" applyBorder="1" applyAlignment="1">
      <alignment horizontal="left" vertical="center" wrapText="1"/>
    </xf>
    <xf numFmtId="0" fontId="7" fillId="2" borderId="45" xfId="4" applyFont="1" applyFill="1" applyBorder="1" applyAlignment="1">
      <alignment horizontal="left" vertical="center"/>
    </xf>
    <xf numFmtId="0" fontId="7" fillId="2" borderId="47" xfId="4" applyFont="1" applyFill="1" applyBorder="1" applyAlignment="1">
      <alignment horizontal="left" vertical="center"/>
    </xf>
    <xf numFmtId="0" fontId="7" fillId="2" borderId="43" xfId="4" applyFont="1" applyFill="1" applyBorder="1" applyAlignment="1">
      <alignment horizontal="left" vertical="center" shrinkToFit="1"/>
    </xf>
    <xf numFmtId="0" fontId="7" fillId="2" borderId="46" xfId="4" applyFont="1" applyFill="1" applyBorder="1" applyAlignment="1">
      <alignment horizontal="left" vertical="center" shrinkToFit="1"/>
    </xf>
    <xf numFmtId="0" fontId="7" fillId="2" borderId="48" xfId="4" applyFont="1" applyFill="1" applyBorder="1" applyAlignment="1">
      <alignment horizontal="left" vertical="center"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2" borderId="70" xfId="0" applyFont="1" applyFill="1" applyBorder="1" applyAlignment="1">
      <alignment horizontal="center" vertical="center" wrapText="1" shrinkToFi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49" fontId="7" fillId="5" borderId="116" xfId="0" applyNumberFormat="1" applyFont="1" applyFill="1" applyBorder="1" applyAlignment="1">
      <alignment horizontal="center" vertical="center" wrapText="1"/>
    </xf>
    <xf numFmtId="0" fontId="6" fillId="11" borderId="49"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58" fontId="5" fillId="5" borderId="88" xfId="0" applyNumberFormat="1"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38" fontId="7" fillId="2" borderId="84" xfId="1" applyFont="1" applyFill="1" applyBorder="1" applyAlignment="1">
      <alignment horizontal="right"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58" fontId="7" fillId="2" borderId="32" xfId="0" applyNumberFormat="1" applyFont="1" applyFill="1" applyBorder="1" applyAlignment="1">
      <alignment horizontal="center" vertical="center" wrapText="1"/>
    </xf>
    <xf numFmtId="0" fontId="7" fillId="2" borderId="171" xfId="0" applyFont="1" applyFill="1" applyBorder="1" applyAlignment="1">
      <alignment vertical="center" wrapText="1"/>
    </xf>
    <xf numFmtId="0" fontId="7" fillId="2" borderId="172" xfId="0" applyFont="1" applyFill="1" applyBorder="1" applyAlignment="1">
      <alignment vertical="center" wrapText="1"/>
    </xf>
    <xf numFmtId="0" fontId="32" fillId="0" borderId="42" xfId="0" applyFont="1" applyBorder="1" applyAlignment="1">
      <alignment horizontal="center" vertical="center" wrapText="1" shrinkToFi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58" fontId="7" fillId="2" borderId="109" xfId="0" applyNumberFormat="1" applyFont="1" applyFill="1" applyBorder="1" applyAlignment="1">
      <alignment horizontal="center" vertical="center" wrapText="1"/>
    </xf>
    <xf numFmtId="58" fontId="7" fillId="2" borderId="111" xfId="0" applyNumberFormat="1" applyFont="1" applyFill="1" applyBorder="1" applyAlignment="1">
      <alignment horizontal="center" vertical="center" wrapText="1"/>
    </xf>
    <xf numFmtId="58" fontId="7" fillId="2" borderId="100" xfId="0" applyNumberFormat="1" applyFont="1" applyFill="1" applyBorder="1" applyAlignment="1">
      <alignment horizontal="center" vertical="center" wrapText="1"/>
    </xf>
    <xf numFmtId="58" fontId="7" fillId="2" borderId="112" xfId="0" applyNumberFormat="1" applyFont="1" applyFill="1" applyBorder="1" applyAlignment="1">
      <alignment horizontal="center" vertical="center" wrapText="1"/>
    </xf>
    <xf numFmtId="58" fontId="7" fillId="2" borderId="113" xfId="0" applyNumberFormat="1" applyFont="1" applyFill="1" applyBorder="1" applyAlignment="1">
      <alignment horizontal="center" vertical="center" wrapText="1"/>
    </xf>
    <xf numFmtId="58" fontId="7" fillId="2" borderId="123" xfId="0" applyNumberFormat="1" applyFont="1" applyFill="1" applyBorder="1" applyAlignment="1">
      <alignment horizontal="center" vertical="center" wrapText="1"/>
    </xf>
    <xf numFmtId="0" fontId="7" fillId="2" borderId="82" xfId="0" applyFont="1" applyFill="1" applyBorder="1" applyAlignment="1">
      <alignment vertical="center" wrapText="1"/>
    </xf>
    <xf numFmtId="0" fontId="7" fillId="2" borderId="85" xfId="0" applyFont="1" applyFill="1" applyBorder="1" applyAlignment="1">
      <alignment vertical="center" wrapText="1"/>
    </xf>
    <xf numFmtId="0" fontId="41" fillId="2" borderId="48" xfId="0" applyFont="1" applyFill="1" applyBorder="1" applyAlignment="1">
      <alignment horizontal="left" vertical="center" shrinkToFit="1"/>
    </xf>
    <xf numFmtId="49" fontId="7" fillId="2" borderId="99" xfId="0" applyNumberFormat="1" applyFont="1" applyFill="1" applyBorder="1" applyAlignment="1">
      <alignment horizontal="center" vertical="center" wrapText="1"/>
    </xf>
    <xf numFmtId="49" fontId="7" fillId="2" borderId="100" xfId="0" applyNumberFormat="1" applyFont="1" applyFill="1" applyBorder="1" applyAlignment="1">
      <alignment horizontal="center" vertical="center" wrapText="1"/>
    </xf>
    <xf numFmtId="49" fontId="7" fillId="2" borderId="101" xfId="0" applyNumberFormat="1" applyFont="1" applyFill="1" applyBorder="1" applyAlignment="1">
      <alignment horizontal="center" vertical="center" wrapText="1"/>
    </xf>
    <xf numFmtId="0" fontId="37" fillId="2" borderId="48" xfId="0" applyFont="1" applyFill="1" applyBorder="1" applyAlignment="1">
      <alignment horizontal="left" vertical="center" shrinkToFit="1"/>
    </xf>
    <xf numFmtId="176" fontId="7" fillId="2" borderId="113" xfId="0" applyNumberFormat="1" applyFont="1" applyFill="1" applyBorder="1" applyAlignment="1">
      <alignment horizontal="center" vertical="center" wrapText="1"/>
    </xf>
    <xf numFmtId="176" fontId="7" fillId="2" borderId="128" xfId="0" applyNumberFormat="1" applyFont="1" applyFill="1" applyBorder="1" applyAlignment="1">
      <alignment horizontal="center" vertical="center" wrapText="1"/>
    </xf>
    <xf numFmtId="0" fontId="4" fillId="3" borderId="21" xfId="0" applyFont="1" applyFill="1" applyBorder="1" applyAlignment="1">
      <alignment horizontal="left" vertical="center" wrapText="1"/>
    </xf>
    <xf numFmtId="49" fontId="7" fillId="2" borderId="90" xfId="0" applyNumberFormat="1" applyFont="1" applyFill="1" applyBorder="1" applyAlignment="1">
      <alignment horizontal="center" vertical="center" wrapText="1"/>
    </xf>
    <xf numFmtId="49" fontId="7" fillId="2" borderId="91" xfId="0" applyNumberFormat="1" applyFont="1" applyFill="1" applyBorder="1" applyAlignment="1">
      <alignment horizontal="center" vertical="center" wrapText="1"/>
    </xf>
    <xf numFmtId="49" fontId="7" fillId="2" borderId="92" xfId="0" applyNumberFormat="1" applyFont="1" applyFill="1" applyBorder="1" applyAlignment="1">
      <alignment horizontal="center" vertical="center" wrapText="1"/>
    </xf>
    <xf numFmtId="49" fontId="7" fillId="2" borderId="94" xfId="0" applyNumberFormat="1" applyFont="1" applyFill="1" applyBorder="1" applyAlignment="1">
      <alignment horizontal="center" vertical="center" wrapText="1"/>
    </xf>
    <xf numFmtId="49" fontId="7" fillId="2" borderId="129" xfId="0" applyNumberFormat="1" applyFont="1" applyFill="1" applyBorder="1" applyAlignment="1">
      <alignment horizontal="center" vertical="center" wrapText="1"/>
    </xf>
    <xf numFmtId="49" fontId="7" fillId="2" borderId="130" xfId="0" applyNumberFormat="1" applyFont="1" applyFill="1" applyBorder="1" applyAlignment="1">
      <alignment horizontal="center" vertical="center" wrapText="1"/>
    </xf>
    <xf numFmtId="49" fontId="7" fillId="2" borderId="124" xfId="0" applyNumberFormat="1" applyFont="1" applyFill="1" applyBorder="1" applyAlignment="1">
      <alignment horizontal="center" vertical="center" wrapText="1"/>
    </xf>
    <xf numFmtId="49" fontId="7" fillId="2" borderId="131" xfId="0" applyNumberFormat="1" applyFont="1" applyFill="1" applyBorder="1" applyAlignment="1">
      <alignment horizontal="center" vertical="center" wrapText="1"/>
    </xf>
    <xf numFmtId="49" fontId="7" fillId="2" borderId="71" xfId="0" applyNumberFormat="1" applyFont="1" applyFill="1" applyBorder="1" applyAlignment="1">
      <alignment horizontal="center" vertical="center" wrapText="1"/>
    </xf>
    <xf numFmtId="49" fontId="7" fillId="2" borderId="72" xfId="0" applyNumberFormat="1" applyFont="1" applyFill="1" applyBorder="1" applyAlignment="1">
      <alignment horizontal="center" vertical="center" wrapText="1"/>
    </xf>
    <xf numFmtId="49" fontId="7" fillId="2" borderId="69" xfId="0" applyNumberFormat="1" applyFont="1" applyFill="1" applyBorder="1" applyAlignment="1">
      <alignment horizontal="center" vertical="center" wrapText="1"/>
    </xf>
    <xf numFmtId="49" fontId="7" fillId="2" borderId="116" xfId="0" applyNumberFormat="1" applyFont="1" applyFill="1" applyBorder="1" applyAlignment="1">
      <alignment horizontal="center" vertical="center" wrapText="1"/>
    </xf>
    <xf numFmtId="49" fontId="7" fillId="2" borderId="88" xfId="0" applyNumberFormat="1" applyFont="1" applyFill="1" applyBorder="1" applyAlignment="1">
      <alignment horizontal="center" vertical="center" wrapText="1"/>
    </xf>
    <xf numFmtId="49" fontId="7" fillId="2" borderId="117" xfId="0" applyNumberFormat="1" applyFont="1" applyFill="1" applyBorder="1" applyAlignment="1">
      <alignment horizontal="center" vertical="center" wrapText="1"/>
    </xf>
    <xf numFmtId="49" fontId="7" fillId="2" borderId="149" xfId="0" applyNumberFormat="1" applyFont="1" applyFill="1" applyBorder="1" applyAlignment="1">
      <alignment horizontal="center" vertical="center" wrapText="1"/>
    </xf>
    <xf numFmtId="49" fontId="7" fillId="2" borderId="93" xfId="0" applyNumberFormat="1" applyFont="1" applyFill="1" applyBorder="1" applyAlignment="1">
      <alignment horizontal="center" vertical="center" wrapText="1"/>
    </xf>
    <xf numFmtId="49" fontId="7" fillId="2" borderId="150" xfId="0" applyNumberFormat="1" applyFont="1" applyFill="1" applyBorder="1" applyAlignment="1">
      <alignment horizontal="center" vertical="center" wrapText="1"/>
    </xf>
    <xf numFmtId="0" fontId="7" fillId="2" borderId="0" xfId="0" applyFont="1" applyFill="1" applyAlignment="1">
      <alignment vertical="center" shrinkToFit="1"/>
    </xf>
    <xf numFmtId="49" fontId="7" fillId="2" borderId="96" xfId="0" applyNumberFormat="1" applyFont="1" applyFill="1" applyBorder="1" applyAlignment="1">
      <alignment horizontal="center" vertical="center" wrapText="1"/>
    </xf>
    <xf numFmtId="38" fontId="7" fillId="2" borderId="82" xfId="1" applyFont="1" applyFill="1" applyBorder="1" applyAlignment="1">
      <alignment horizontal="right" vertical="center" wrapText="1" shrinkToFit="1"/>
    </xf>
    <xf numFmtId="49" fontId="7" fillId="2" borderId="105" xfId="0" applyNumberFormat="1" applyFont="1" applyFill="1" applyBorder="1" applyAlignment="1">
      <alignment horizontal="center" vertical="center" wrapText="1"/>
    </xf>
    <xf numFmtId="49" fontId="7" fillId="2" borderId="106" xfId="0" applyNumberFormat="1" applyFont="1" applyFill="1" applyBorder="1" applyAlignment="1">
      <alignment horizontal="center" vertical="center" wrapText="1"/>
    </xf>
    <xf numFmtId="49" fontId="7" fillId="2" borderId="107" xfId="0" applyNumberFormat="1" applyFont="1" applyFill="1" applyBorder="1" applyAlignment="1">
      <alignment horizontal="center" vertical="center" wrapText="1"/>
    </xf>
    <xf numFmtId="38" fontId="7" fillId="2" borderId="118" xfId="1" applyFont="1" applyFill="1" applyBorder="1" applyAlignment="1">
      <alignment horizontal="right" vertical="center" wrapText="1" shrinkToFit="1"/>
    </xf>
    <xf numFmtId="49" fontId="7" fillId="2" borderId="102" xfId="0" applyNumberFormat="1" applyFont="1" applyFill="1" applyBorder="1" applyAlignment="1">
      <alignment horizontal="center" vertical="center" wrapText="1"/>
    </xf>
    <xf numFmtId="49" fontId="7" fillId="2" borderId="103" xfId="0" applyNumberFormat="1" applyFont="1" applyFill="1" applyBorder="1" applyAlignment="1">
      <alignment horizontal="center" vertical="center" wrapText="1"/>
    </xf>
    <xf numFmtId="49" fontId="7" fillId="2" borderId="97" xfId="0" applyNumberFormat="1" applyFont="1" applyFill="1" applyBorder="1" applyAlignment="1">
      <alignment horizontal="center" vertical="center" wrapText="1"/>
    </xf>
    <xf numFmtId="49" fontId="7" fillId="2" borderId="95" xfId="0" applyNumberFormat="1" applyFont="1" applyFill="1" applyBorder="1" applyAlignment="1">
      <alignment horizontal="center" vertical="center" wrapText="1"/>
    </xf>
    <xf numFmtId="49" fontId="7" fillId="2" borderId="126" xfId="0" applyNumberFormat="1" applyFont="1" applyFill="1" applyBorder="1" applyAlignment="1">
      <alignment horizontal="center" vertical="center" wrapText="1"/>
    </xf>
    <xf numFmtId="49" fontId="7" fillId="2" borderId="125" xfId="0" applyNumberFormat="1" applyFont="1" applyFill="1" applyBorder="1" applyAlignment="1">
      <alignment horizontal="center" vertical="center" wrapText="1"/>
    </xf>
    <xf numFmtId="49" fontId="28" fillId="2" borderId="94" xfId="6" applyNumberFormat="1" applyFont="1" applyFill="1" applyBorder="1" applyAlignment="1">
      <alignment horizontal="center" vertical="center" wrapText="1"/>
    </xf>
    <xf numFmtId="49" fontId="28" fillId="2" borderId="91" xfId="6" applyNumberFormat="1" applyFont="1" applyFill="1" applyBorder="1" applyAlignment="1">
      <alignment horizontal="center" vertical="center" wrapText="1"/>
    </xf>
    <xf numFmtId="49" fontId="28" fillId="2" borderId="96" xfId="6" applyNumberFormat="1" applyFont="1" applyFill="1" applyBorder="1" applyAlignment="1">
      <alignment horizontal="center" vertical="center" wrapText="1"/>
    </xf>
    <xf numFmtId="0" fontId="28" fillId="2" borderId="0" xfId="6" applyFont="1" applyFill="1" applyAlignment="1">
      <alignment vertical="center" shrinkToFit="1"/>
    </xf>
    <xf numFmtId="49" fontId="28" fillId="2" borderId="99" xfId="6" applyNumberFormat="1" applyFont="1" applyFill="1" applyBorder="1" applyAlignment="1">
      <alignment horizontal="center" vertical="center" wrapText="1"/>
    </xf>
    <xf numFmtId="49" fontId="28" fillId="2" borderId="100" xfId="6" applyNumberFormat="1" applyFont="1" applyFill="1" applyBorder="1" applyAlignment="1">
      <alignment horizontal="center" vertical="center" wrapText="1"/>
    </xf>
    <xf numFmtId="49" fontId="28" fillId="2" borderId="101" xfId="6" applyNumberFormat="1" applyFont="1" applyFill="1" applyBorder="1" applyAlignment="1">
      <alignment horizontal="center" vertical="center" wrapText="1"/>
    </xf>
    <xf numFmtId="38" fontId="28" fillId="2" borderId="115" xfId="5" applyFont="1" applyFill="1" applyBorder="1" applyAlignment="1">
      <alignment horizontal="right" vertical="center" wrapText="1" shrinkToFit="1"/>
    </xf>
    <xf numFmtId="38" fontId="28" fillId="2" borderId="83" xfId="5" applyFont="1" applyFill="1" applyBorder="1" applyAlignment="1">
      <alignment horizontal="right" vertical="center" wrapText="1" shrinkToFit="1"/>
    </xf>
    <xf numFmtId="38" fontId="28" fillId="2" borderId="82" xfId="5" applyFont="1" applyFill="1" applyBorder="1" applyAlignment="1">
      <alignment horizontal="right" vertical="center" wrapText="1" shrinkToFit="1"/>
    </xf>
    <xf numFmtId="58" fontId="28" fillId="2" borderId="43" xfId="6" applyNumberFormat="1" applyFont="1" applyFill="1" applyBorder="1" applyAlignment="1">
      <alignment horizontal="center" vertical="center" wrapText="1"/>
    </xf>
    <xf numFmtId="49" fontId="28" fillId="2" borderId="116" xfId="6" applyNumberFormat="1" applyFont="1" applyFill="1" applyBorder="1" applyAlignment="1">
      <alignment horizontal="center" vertical="center" wrapText="1"/>
    </xf>
    <xf numFmtId="49" fontId="28" fillId="2" borderId="88" xfId="6" applyNumberFormat="1" applyFont="1" applyFill="1" applyBorder="1" applyAlignment="1">
      <alignment horizontal="center" vertical="center" wrapText="1"/>
    </xf>
    <xf numFmtId="49" fontId="28" fillId="2" borderId="117" xfId="6" applyNumberFormat="1" applyFont="1" applyFill="1" applyBorder="1" applyAlignment="1">
      <alignment horizontal="center" vertical="center" wrapText="1"/>
    </xf>
    <xf numFmtId="38" fontId="28" fillId="2" borderId="84" xfId="5" applyFont="1" applyFill="1" applyBorder="1" applyAlignment="1">
      <alignment horizontal="right" vertical="center" wrapText="1" shrinkToFit="1"/>
    </xf>
    <xf numFmtId="38" fontId="28" fillId="2" borderId="118" xfId="5" applyFont="1" applyFill="1" applyBorder="1" applyAlignment="1">
      <alignment horizontal="right" vertical="center" wrapText="1" shrinkToFit="1"/>
    </xf>
    <xf numFmtId="38" fontId="28" fillId="2" borderId="87" xfId="5" applyFont="1" applyFill="1" applyBorder="1" applyAlignment="1">
      <alignment horizontal="right" vertical="center" wrapText="1" shrinkToFit="1"/>
    </xf>
    <xf numFmtId="58" fontId="28" fillId="2" borderId="58" xfId="6" applyNumberFormat="1" applyFont="1" applyFill="1" applyBorder="1" applyAlignment="1">
      <alignment horizontal="center" vertical="center" wrapText="1"/>
    </xf>
    <xf numFmtId="58" fontId="28" fillId="2" borderId="0" xfId="6" applyNumberFormat="1" applyFont="1" applyFill="1" applyAlignment="1">
      <alignment horizontal="center" vertical="center" wrapText="1"/>
    </xf>
    <xf numFmtId="49" fontId="28" fillId="2" borderId="102" xfId="6" applyNumberFormat="1" applyFont="1" applyFill="1" applyBorder="1" applyAlignment="1">
      <alignment horizontal="center" vertical="center" wrapText="1"/>
    </xf>
    <xf numFmtId="49" fontId="28" fillId="2" borderId="93" xfId="6" applyNumberFormat="1" applyFont="1" applyFill="1" applyBorder="1" applyAlignment="1">
      <alignment horizontal="center" vertical="center" wrapText="1"/>
    </xf>
    <xf numFmtId="49" fontId="28" fillId="2" borderId="103" xfId="6" applyNumberFormat="1" applyFont="1" applyFill="1" applyBorder="1" applyAlignment="1">
      <alignment horizontal="center" vertical="center" wrapText="1"/>
    </xf>
    <xf numFmtId="58" fontId="28" fillId="2" borderId="67" xfId="6" applyNumberFormat="1" applyFont="1" applyFill="1" applyBorder="1" applyAlignment="1">
      <alignment horizontal="center" vertical="center" wrapText="1"/>
    </xf>
    <xf numFmtId="58" fontId="28" fillId="2" borderId="35" xfId="6" applyNumberFormat="1" applyFont="1" applyFill="1" applyBorder="1" applyAlignment="1">
      <alignment horizontal="center" vertical="center" wrapText="1"/>
    </xf>
    <xf numFmtId="38" fontId="28" fillId="2" borderId="42" xfId="5" applyFont="1" applyFill="1" applyBorder="1" applyAlignment="1">
      <alignment horizontal="right" vertical="center" wrapText="1"/>
    </xf>
    <xf numFmtId="58" fontId="28" fillId="2" borderId="34" xfId="6" applyNumberFormat="1" applyFont="1" applyFill="1" applyBorder="1" applyAlignment="1">
      <alignment horizontal="center" vertical="center" wrapText="1"/>
    </xf>
    <xf numFmtId="58" fontId="7" fillId="2" borderId="101" xfId="0" applyNumberFormat="1" applyFont="1" applyFill="1" applyBorder="1" applyAlignment="1">
      <alignment horizontal="center" vertical="center" wrapText="1"/>
    </xf>
    <xf numFmtId="58" fontId="7" fillId="2" borderId="96" xfId="0" applyNumberFormat="1" applyFont="1" applyFill="1" applyBorder="1" applyAlignment="1">
      <alignment horizontal="center" vertical="center" wrapText="1"/>
    </xf>
    <xf numFmtId="58" fontId="7" fillId="2" borderId="103" xfId="0" applyNumberFormat="1" applyFont="1" applyFill="1" applyBorder="1" applyAlignment="1">
      <alignment horizontal="center" vertical="center" wrapText="1"/>
    </xf>
    <xf numFmtId="58" fontId="7" fillId="2" borderId="94" xfId="0" applyNumberFormat="1" applyFont="1" applyFill="1" applyBorder="1" applyAlignment="1">
      <alignment horizontal="center" vertical="center" wrapText="1"/>
    </xf>
    <xf numFmtId="58" fontId="7" fillId="2" borderId="99" xfId="0" applyNumberFormat="1" applyFont="1" applyFill="1" applyBorder="1" applyAlignment="1">
      <alignment horizontal="center" vertical="center" wrapText="1"/>
    </xf>
    <xf numFmtId="38" fontId="7" fillId="2" borderId="85" xfId="1" applyFont="1" applyFill="1" applyBorder="1" applyAlignment="1">
      <alignment horizontal="right" vertical="center" wrapText="1"/>
    </xf>
    <xf numFmtId="49" fontId="28" fillId="2" borderId="94" xfId="4" applyNumberFormat="1" applyFont="1" applyFill="1" applyBorder="1" applyAlignment="1">
      <alignment horizontal="center" vertical="center" wrapText="1"/>
    </xf>
    <xf numFmtId="49" fontId="28" fillId="2" borderId="91" xfId="4" applyNumberFormat="1" applyFont="1" applyFill="1" applyBorder="1" applyAlignment="1">
      <alignment horizontal="center" vertical="center" wrapText="1"/>
    </xf>
    <xf numFmtId="49" fontId="28" fillId="2" borderId="96" xfId="4" applyNumberFormat="1" applyFont="1" applyFill="1" applyBorder="1" applyAlignment="1">
      <alignment horizontal="center" vertical="center" wrapText="1"/>
    </xf>
    <xf numFmtId="0" fontId="28" fillId="2" borderId="0" xfId="4" applyFont="1" applyFill="1" applyAlignment="1">
      <alignment vertical="center" shrinkToFit="1"/>
    </xf>
    <xf numFmtId="49" fontId="28" fillId="2" borderId="99" xfId="4" applyNumberFormat="1" applyFont="1" applyFill="1" applyBorder="1" applyAlignment="1">
      <alignment horizontal="center" vertical="center" wrapText="1"/>
    </xf>
    <xf numFmtId="49" fontId="28" fillId="2" borderId="100" xfId="4" applyNumberFormat="1" applyFont="1" applyFill="1" applyBorder="1" applyAlignment="1">
      <alignment horizontal="center" vertical="center" wrapText="1"/>
    </xf>
    <xf numFmtId="49" fontId="28" fillId="2" borderId="101" xfId="4" applyNumberFormat="1" applyFont="1" applyFill="1" applyBorder="1" applyAlignment="1">
      <alignment horizontal="center" vertical="center" wrapText="1"/>
    </xf>
    <xf numFmtId="49" fontId="28" fillId="2" borderId="105" xfId="4" applyNumberFormat="1" applyFont="1" applyFill="1" applyBorder="1" applyAlignment="1">
      <alignment horizontal="center" vertical="center" wrapText="1"/>
    </xf>
    <xf numFmtId="49" fontId="28" fillId="2" borderId="106" xfId="4" applyNumberFormat="1" applyFont="1" applyFill="1" applyBorder="1" applyAlignment="1">
      <alignment horizontal="center" vertical="center" wrapText="1"/>
    </xf>
    <xf numFmtId="49" fontId="28" fillId="2" borderId="107" xfId="4" applyNumberFormat="1" applyFont="1" applyFill="1" applyBorder="1" applyAlignment="1">
      <alignment horizontal="center" vertical="center" wrapText="1"/>
    </xf>
    <xf numFmtId="49" fontId="28" fillId="2" borderId="90" xfId="4" applyNumberFormat="1" applyFont="1" applyFill="1" applyBorder="1" applyAlignment="1">
      <alignment horizontal="center" vertical="center" wrapText="1"/>
    </xf>
    <xf numFmtId="49" fontId="28" fillId="2" borderId="92" xfId="4" applyNumberFormat="1" applyFont="1" applyFill="1" applyBorder="1" applyAlignment="1">
      <alignment horizontal="center" vertical="center" wrapText="1"/>
    </xf>
    <xf numFmtId="49" fontId="28" fillId="2" borderId="116" xfId="4" applyNumberFormat="1" applyFont="1" applyFill="1" applyBorder="1" applyAlignment="1">
      <alignment horizontal="center" vertical="center" wrapText="1"/>
    </xf>
    <xf numFmtId="49" fontId="28" fillId="2" borderId="88" xfId="4" applyNumberFormat="1" applyFont="1" applyFill="1" applyBorder="1" applyAlignment="1">
      <alignment horizontal="center" vertical="center" wrapText="1"/>
    </xf>
    <xf numFmtId="49" fontId="28" fillId="2" borderId="117" xfId="4" applyNumberFormat="1" applyFont="1" applyFill="1" applyBorder="1" applyAlignment="1">
      <alignment horizontal="center" vertical="center" wrapText="1"/>
    </xf>
    <xf numFmtId="38" fontId="28" fillId="2" borderId="89" xfId="5" applyFont="1" applyFill="1" applyBorder="1" applyAlignment="1">
      <alignment horizontal="right" vertical="center" wrapText="1" shrinkToFit="1"/>
    </xf>
    <xf numFmtId="0" fontId="28" fillId="2" borderId="57" xfId="4" applyFont="1" applyFill="1" applyBorder="1" applyAlignment="1">
      <alignment horizontal="left" vertical="center" wrapText="1"/>
    </xf>
    <xf numFmtId="0" fontId="28" fillId="2" borderId="58" xfId="4" applyFont="1" applyFill="1" applyBorder="1" applyAlignment="1">
      <alignment horizontal="left" vertical="center" wrapText="1"/>
    </xf>
    <xf numFmtId="49" fontId="28" fillId="2" borderId="102" xfId="4" applyNumberFormat="1" applyFont="1" applyFill="1" applyBorder="1" applyAlignment="1">
      <alignment horizontal="center" vertical="center" wrapText="1"/>
    </xf>
    <xf numFmtId="49" fontId="28" fillId="2" borderId="93" xfId="4" applyNumberFormat="1" applyFont="1" applyFill="1" applyBorder="1" applyAlignment="1">
      <alignment horizontal="center" vertical="center" wrapText="1"/>
    </xf>
    <xf numFmtId="49" fontId="28" fillId="2" borderId="103" xfId="4" applyNumberFormat="1" applyFont="1" applyFill="1" applyBorder="1" applyAlignment="1">
      <alignment horizontal="center" vertical="center" wrapText="1"/>
    </xf>
    <xf numFmtId="58" fontId="28" fillId="2" borderId="67" xfId="4" applyNumberFormat="1" applyFont="1" applyFill="1" applyBorder="1" applyAlignment="1">
      <alignment horizontal="center" vertical="center" wrapText="1"/>
    </xf>
    <xf numFmtId="0" fontId="7" fillId="2" borderId="34" xfId="0" applyFont="1" applyFill="1" applyBorder="1" applyAlignment="1">
      <alignment horizontal="center" vertical="center" wrapText="1"/>
    </xf>
    <xf numFmtId="58" fontId="7" fillId="2" borderId="128" xfId="0" applyNumberFormat="1" applyFont="1" applyFill="1" applyBorder="1" applyAlignment="1">
      <alignment horizontal="center" vertical="center" wrapText="1"/>
    </xf>
    <xf numFmtId="38" fontId="7" fillId="2" borderId="134" xfId="1" applyFont="1" applyFill="1" applyBorder="1" applyAlignment="1">
      <alignment horizontal="right" vertical="center" wrapText="1"/>
    </xf>
    <xf numFmtId="0" fontId="7" fillId="2" borderId="43" xfId="0" applyFont="1" applyFill="1" applyBorder="1" applyAlignment="1">
      <alignment horizontal="center" vertical="center" wrapText="1"/>
    </xf>
    <xf numFmtId="38" fontId="7" fillId="2" borderId="135" xfId="1" applyFont="1" applyFill="1" applyBorder="1" applyAlignment="1">
      <alignment horizontal="right" vertical="center" wrapText="1"/>
    </xf>
    <xf numFmtId="0" fontId="7" fillId="2" borderId="71" xfId="0" applyFont="1" applyFill="1" applyBorder="1" applyAlignment="1">
      <alignment horizontal="center" vertical="center" wrapText="1"/>
    </xf>
    <xf numFmtId="38" fontId="7" fillId="2" borderId="133" xfId="1" applyFont="1" applyFill="1" applyBorder="1" applyAlignment="1">
      <alignment horizontal="right" vertical="center" wrapText="1"/>
    </xf>
    <xf numFmtId="58" fontId="7" fillId="2" borderId="116" xfId="0" applyNumberFormat="1" applyFont="1" applyFill="1" applyBorder="1" applyAlignment="1">
      <alignment horizontal="center" vertical="center" wrapText="1"/>
    </xf>
    <xf numFmtId="58" fontId="7" fillId="2" borderId="88" xfId="0" applyNumberFormat="1" applyFont="1" applyFill="1" applyBorder="1" applyAlignment="1">
      <alignment horizontal="center" vertical="center" wrapText="1"/>
    </xf>
    <xf numFmtId="58" fontId="7" fillId="2" borderId="117" xfId="0" applyNumberFormat="1" applyFont="1" applyFill="1" applyBorder="1" applyAlignment="1">
      <alignment horizontal="center" vertical="center" wrapText="1"/>
    </xf>
    <xf numFmtId="49" fontId="7" fillId="2" borderId="41" xfId="0" applyNumberFormat="1" applyFont="1" applyFill="1" applyBorder="1" applyAlignment="1">
      <alignment horizontal="center" vertical="center" wrapText="1"/>
    </xf>
    <xf numFmtId="58" fontId="7" fillId="2" borderId="159" xfId="0" applyNumberFormat="1" applyFont="1" applyFill="1" applyBorder="1" applyAlignment="1">
      <alignment horizontal="center" vertical="center" wrapText="1"/>
    </xf>
    <xf numFmtId="58" fontId="7" fillId="2" borderId="160" xfId="0" applyNumberFormat="1" applyFont="1" applyFill="1" applyBorder="1" applyAlignment="1">
      <alignment horizontal="center" vertical="center" wrapText="1"/>
    </xf>
    <xf numFmtId="58" fontId="7" fillId="2" borderId="161" xfId="0" applyNumberFormat="1" applyFont="1" applyFill="1" applyBorder="1" applyAlignment="1">
      <alignment horizontal="center" vertical="center" wrapText="1"/>
    </xf>
    <xf numFmtId="38" fontId="19" fillId="2" borderId="47" xfId="1" applyFont="1" applyFill="1" applyBorder="1" applyAlignment="1">
      <alignment horizontal="right" vertical="center" wrapText="1" shrinkToFit="1"/>
    </xf>
    <xf numFmtId="49" fontId="7" fillId="2" borderId="98" xfId="0" applyNumberFormat="1" applyFont="1" applyFill="1" applyBorder="1" applyAlignment="1">
      <alignment horizontal="center" vertical="center" wrapText="1"/>
    </xf>
    <xf numFmtId="49" fontId="7" fillId="2" borderId="89" xfId="0" applyNumberFormat="1" applyFont="1" applyFill="1" applyBorder="1" applyAlignment="1">
      <alignment horizontal="center" vertical="center" wrapText="1"/>
    </xf>
    <xf numFmtId="49" fontId="7" fillId="2" borderId="104" xfId="0" applyNumberFormat="1" applyFont="1" applyFill="1" applyBorder="1" applyAlignment="1">
      <alignment horizontal="center" vertical="center" wrapText="1"/>
    </xf>
    <xf numFmtId="0" fontId="7" fillId="2" borderId="85" xfId="0" applyFont="1" applyFill="1" applyBorder="1" applyAlignment="1">
      <alignment horizontal="center" vertical="center" wrapText="1"/>
    </xf>
    <xf numFmtId="49" fontId="7" fillId="2" borderId="42" xfId="0" applyNumberFormat="1" applyFont="1" applyFill="1" applyBorder="1" applyAlignment="1">
      <alignment horizontal="center" vertical="center" wrapText="1"/>
    </xf>
    <xf numFmtId="0" fontId="7" fillId="2" borderId="46" xfId="0" applyFont="1" applyFill="1" applyBorder="1" applyAlignment="1">
      <alignment horizontal="left" vertical="center" wrapText="1" shrinkToFit="1"/>
    </xf>
    <xf numFmtId="38" fontId="7" fillId="2" borderId="47" xfId="1" applyFont="1" applyFill="1" applyBorder="1" applyAlignment="1">
      <alignment horizontal="left" vertical="center" wrapText="1" shrinkToFit="1"/>
    </xf>
    <xf numFmtId="49" fontId="7" fillId="2" borderId="49" xfId="0" applyNumberFormat="1" applyFont="1" applyFill="1" applyBorder="1" applyAlignment="1">
      <alignment horizontal="center" vertical="center" wrapText="1"/>
    </xf>
    <xf numFmtId="0" fontId="7" fillId="2" borderId="77" xfId="0" applyFont="1" applyFill="1" applyBorder="1" applyAlignment="1">
      <alignment horizontal="left" vertical="center" wrapText="1" shrinkToFit="1"/>
    </xf>
    <xf numFmtId="49" fontId="7" fillId="2" borderId="85" xfId="0" applyNumberFormat="1" applyFont="1" applyFill="1" applyBorder="1" applyAlignment="1">
      <alignment horizontal="center" vertical="center" wrapText="1"/>
    </xf>
    <xf numFmtId="49" fontId="7" fillId="2" borderId="70" xfId="0" applyNumberFormat="1" applyFont="1" applyFill="1" applyBorder="1" applyAlignment="1">
      <alignment horizontal="center" vertical="center" wrapText="1"/>
    </xf>
    <xf numFmtId="49" fontId="7" fillId="2" borderId="86" xfId="0" applyNumberFormat="1" applyFont="1" applyFill="1" applyBorder="1" applyAlignment="1">
      <alignment horizontal="center" vertical="center" wrapText="1"/>
    </xf>
    <xf numFmtId="0" fontId="7" fillId="2" borderId="59" xfId="0" applyFont="1" applyFill="1" applyBorder="1" applyAlignment="1">
      <alignment horizontal="left" vertical="center" wrapText="1" shrinkToFit="1"/>
    </xf>
    <xf numFmtId="0" fontId="7" fillId="2" borderId="37" xfId="0" applyFont="1" applyFill="1" applyBorder="1" applyAlignment="1">
      <alignment horizontal="left" vertical="center" wrapText="1" shrinkToFit="1"/>
    </xf>
    <xf numFmtId="49" fontId="7" fillId="2" borderId="58" xfId="0" applyNumberFormat="1" applyFont="1" applyFill="1" applyBorder="1" applyAlignment="1">
      <alignment horizontal="center" vertical="center" wrapText="1"/>
    </xf>
    <xf numFmtId="49" fontId="7" fillId="2" borderId="114" xfId="0" applyNumberFormat="1" applyFont="1" applyFill="1" applyBorder="1" applyAlignment="1">
      <alignment horizontal="center" vertical="center" wrapText="1"/>
    </xf>
    <xf numFmtId="49" fontId="7" fillId="2" borderId="122" xfId="0" applyNumberFormat="1" applyFont="1" applyFill="1" applyBorder="1" applyAlignment="1">
      <alignment horizontal="center" vertical="center" wrapText="1"/>
    </xf>
    <xf numFmtId="0" fontId="28" fillId="2" borderId="0" xfId="4" applyFont="1" applyFill="1" applyAlignment="1">
      <alignment horizontal="right" vertical="center" wrapText="1"/>
    </xf>
    <xf numFmtId="38" fontId="7" fillId="2" borderId="43" xfId="1" applyFont="1" applyFill="1" applyBorder="1" applyAlignment="1">
      <alignment horizontal="right" vertical="center" wrapText="1"/>
    </xf>
    <xf numFmtId="0" fontId="7" fillId="2" borderId="33" xfId="4" applyFont="1" applyFill="1" applyBorder="1" applyAlignment="1">
      <alignment horizontal="center" vertical="center" wrapText="1"/>
    </xf>
    <xf numFmtId="58" fontId="7" fillId="2" borderId="34" xfId="4" applyNumberFormat="1" applyFont="1" applyFill="1" applyBorder="1" applyAlignment="1">
      <alignment horizontal="center" vertical="center" wrapText="1"/>
    </xf>
    <xf numFmtId="58" fontId="7" fillId="2" borderId="35" xfId="4" applyNumberFormat="1" applyFont="1" applyFill="1" applyBorder="1" applyAlignment="1">
      <alignment horizontal="center" vertical="center" wrapText="1"/>
    </xf>
    <xf numFmtId="38" fontId="7" fillId="2" borderId="36" xfId="5" applyFont="1" applyFill="1" applyBorder="1" applyAlignment="1">
      <alignment horizontal="right" vertical="center" wrapText="1"/>
    </xf>
    <xf numFmtId="38" fontId="7" fillId="2" borderId="36" xfId="5" applyFont="1" applyFill="1" applyBorder="1" applyAlignment="1">
      <alignment horizontal="right" vertical="center" wrapText="1" shrinkToFit="1"/>
    </xf>
    <xf numFmtId="38" fontId="7" fillId="2" borderId="37" xfId="5" applyFont="1" applyFill="1" applyBorder="1" applyAlignment="1">
      <alignment horizontal="right" vertical="center" wrapText="1" shrinkToFit="1"/>
    </xf>
    <xf numFmtId="38" fontId="7" fillId="2" borderId="38" xfId="5" applyFont="1" applyFill="1" applyBorder="1" applyAlignment="1">
      <alignment horizontal="right" vertical="center" wrapText="1" shrinkToFit="1"/>
    </xf>
    <xf numFmtId="38" fontId="7" fillId="2" borderId="33" xfId="5" applyFont="1" applyFill="1" applyBorder="1" applyAlignment="1">
      <alignment horizontal="right" vertical="center" wrapText="1" shrinkToFit="1"/>
    </xf>
    <xf numFmtId="0" fontId="7" fillId="2" borderId="36" xfId="4" applyFont="1" applyFill="1" applyBorder="1" applyAlignment="1">
      <alignment vertical="center" wrapText="1"/>
    </xf>
    <xf numFmtId="0" fontId="7" fillId="2" borderId="34" xfId="4" applyFont="1" applyFill="1" applyBorder="1" applyAlignment="1">
      <alignment vertical="center" wrapText="1"/>
    </xf>
    <xf numFmtId="58" fontId="7" fillId="2" borderId="67" xfId="4" applyNumberFormat="1" applyFont="1" applyFill="1" applyBorder="1" applyAlignment="1">
      <alignment horizontal="center" vertical="center" wrapText="1"/>
    </xf>
    <xf numFmtId="0" fontId="7" fillId="2" borderId="33" xfId="4" applyFont="1" applyFill="1" applyBorder="1" applyAlignment="1">
      <alignment vertical="center" wrapText="1"/>
    </xf>
    <xf numFmtId="0" fontId="7" fillId="2" borderId="36" xfId="4" applyFont="1" applyFill="1" applyBorder="1" applyAlignment="1">
      <alignment horizontal="left" vertical="center" wrapText="1"/>
    </xf>
    <xf numFmtId="0" fontId="7" fillId="2" borderId="37" xfId="4" applyFont="1" applyFill="1" applyBorder="1" applyAlignment="1">
      <alignment horizontal="left" vertical="center" wrapText="1"/>
    </xf>
    <xf numFmtId="0" fontId="7" fillId="2" borderId="67" xfId="4" applyFont="1" applyFill="1" applyBorder="1" applyAlignment="1">
      <alignment horizontal="left" vertical="center" wrapText="1"/>
    </xf>
    <xf numFmtId="0" fontId="7" fillId="2" borderId="36" xfId="4" applyFont="1" applyFill="1" applyBorder="1" applyAlignment="1">
      <alignment horizontal="left" vertical="center"/>
    </xf>
    <xf numFmtId="0" fontId="7" fillId="2" borderId="38" xfId="4" applyFont="1" applyFill="1" applyBorder="1" applyAlignment="1">
      <alignment horizontal="left" vertical="center"/>
    </xf>
    <xf numFmtId="0" fontId="7" fillId="2" borderId="34" xfId="4" applyFont="1" applyFill="1" applyBorder="1" applyAlignment="1">
      <alignment horizontal="left" vertical="center" shrinkToFit="1"/>
    </xf>
    <xf numFmtId="0" fontId="7" fillId="2" borderId="37" xfId="4" applyFont="1" applyFill="1" applyBorder="1" applyAlignment="1">
      <alignment horizontal="left" vertical="center" shrinkToFit="1"/>
    </xf>
    <xf numFmtId="0" fontId="7" fillId="2" borderId="39" xfId="4" applyFont="1" applyFill="1" applyBorder="1" applyAlignment="1">
      <alignment horizontal="left" vertical="center" shrinkToFit="1"/>
    </xf>
    <xf numFmtId="0" fontId="7" fillId="2" borderId="42" xfId="4" applyFont="1" applyFill="1" applyBorder="1" applyAlignment="1">
      <alignment horizontal="center" vertical="center" wrapText="1" shrinkToFit="1"/>
    </xf>
    <xf numFmtId="0" fontId="7" fillId="2" borderId="42" xfId="4" applyFont="1" applyFill="1" applyBorder="1" applyAlignment="1">
      <alignment horizontal="center" vertical="center" wrapText="1"/>
    </xf>
    <xf numFmtId="58" fontId="7" fillId="2" borderId="43" xfId="4" applyNumberFormat="1" applyFont="1" applyFill="1" applyBorder="1" applyAlignment="1">
      <alignment horizontal="center" vertical="center" wrapText="1"/>
    </xf>
    <xf numFmtId="58" fontId="7" fillId="2" borderId="44" xfId="4" applyNumberFormat="1" applyFont="1" applyFill="1" applyBorder="1" applyAlignment="1">
      <alignment horizontal="center" vertical="center" wrapText="1"/>
    </xf>
    <xf numFmtId="38" fontId="7" fillId="2" borderId="45" xfId="5" applyFont="1" applyFill="1" applyBorder="1" applyAlignment="1">
      <alignment horizontal="right" vertical="center" wrapText="1"/>
    </xf>
    <xf numFmtId="38" fontId="7" fillId="2" borderId="45" xfId="5" applyFont="1" applyFill="1" applyBorder="1" applyAlignment="1">
      <alignment horizontal="right" vertical="center" wrapText="1" shrinkToFit="1"/>
    </xf>
    <xf numFmtId="38" fontId="7" fillId="2" borderId="46" xfId="5" applyFont="1" applyFill="1" applyBorder="1" applyAlignment="1">
      <alignment horizontal="right" vertical="center" wrapText="1" shrinkToFit="1"/>
    </xf>
    <xf numFmtId="38" fontId="7" fillId="2" borderId="47" xfId="5" applyFont="1" applyFill="1" applyBorder="1" applyAlignment="1">
      <alignment horizontal="right" vertical="center" wrapText="1" shrinkToFit="1"/>
    </xf>
    <xf numFmtId="38" fontId="7" fillId="2" borderId="42" xfId="5" applyFont="1" applyFill="1" applyBorder="1" applyAlignment="1">
      <alignment horizontal="right" vertical="center" wrapText="1" shrinkToFit="1"/>
    </xf>
    <xf numFmtId="0" fontId="7" fillId="2" borderId="45" xfId="4" applyFont="1" applyFill="1" applyBorder="1" applyAlignment="1">
      <alignment vertical="center" wrapText="1"/>
    </xf>
    <xf numFmtId="0" fontId="7" fillId="2" borderId="43" xfId="4" applyFont="1" applyFill="1" applyBorder="1" applyAlignment="1">
      <alignment vertical="center" wrapText="1"/>
    </xf>
    <xf numFmtId="58" fontId="7" fillId="2" borderId="68" xfId="4" applyNumberFormat="1" applyFont="1" applyFill="1" applyBorder="1" applyAlignment="1">
      <alignment horizontal="center" vertical="center" wrapText="1"/>
    </xf>
    <xf numFmtId="0" fontId="7" fillId="2" borderId="42" xfId="4" applyFont="1" applyFill="1" applyBorder="1" applyAlignment="1">
      <alignment vertical="center" wrapText="1"/>
    </xf>
    <xf numFmtId="0" fontId="7" fillId="2" borderId="45" xfId="4" applyFont="1" applyFill="1" applyBorder="1" applyAlignment="1">
      <alignment horizontal="left" vertical="center" wrapText="1"/>
    </xf>
    <xf numFmtId="0" fontId="7" fillId="2" borderId="46" xfId="4" applyFont="1" applyFill="1" applyBorder="1" applyAlignment="1">
      <alignment horizontal="left" vertical="center" wrapText="1"/>
    </xf>
    <xf numFmtId="0" fontId="7" fillId="2" borderId="68" xfId="4" applyFont="1" applyFill="1" applyBorder="1" applyAlignment="1">
      <alignment horizontal="left" vertical="center" wrapText="1"/>
    </xf>
    <xf numFmtId="58" fontId="7" fillId="2" borderId="76" xfId="4" applyNumberFormat="1" applyFont="1" applyFill="1" applyBorder="1" applyAlignment="1">
      <alignment horizontal="center" vertical="center" wrapText="1"/>
    </xf>
    <xf numFmtId="0" fontId="7" fillId="2" borderId="73" xfId="4" applyFont="1" applyFill="1" applyBorder="1" applyAlignment="1">
      <alignment horizontal="left" vertical="center"/>
    </xf>
    <xf numFmtId="0" fontId="7" fillId="2" borderId="75" xfId="4" applyFont="1" applyFill="1" applyBorder="1" applyAlignment="1">
      <alignment horizontal="left" vertical="center"/>
    </xf>
    <xf numFmtId="0" fontId="7" fillId="2" borderId="71" xfId="4" applyFont="1" applyFill="1" applyBorder="1" applyAlignment="1">
      <alignment horizontal="left" vertical="center" shrinkToFit="1"/>
    </xf>
    <xf numFmtId="0" fontId="7" fillId="2" borderId="74" xfId="4" applyFont="1" applyFill="1" applyBorder="1" applyAlignment="1">
      <alignment horizontal="left" vertical="center" shrinkToFit="1"/>
    </xf>
    <xf numFmtId="0" fontId="7" fillId="2" borderId="77" xfId="4" applyFont="1" applyFill="1" applyBorder="1" applyAlignment="1">
      <alignment horizontal="left" vertical="center" shrinkToFit="1"/>
    </xf>
    <xf numFmtId="0" fontId="7" fillId="2" borderId="39" xfId="4" applyFont="1" applyFill="1" applyBorder="1" applyAlignment="1">
      <alignment horizontal="left" vertical="center" wrapText="1" shrinkToFit="1"/>
    </xf>
    <xf numFmtId="0" fontId="7" fillId="2" borderId="48" xfId="4" applyFont="1" applyFill="1" applyBorder="1" applyAlignment="1">
      <alignment horizontal="left" vertical="center" wrapText="1" shrinkToFit="1"/>
    </xf>
    <xf numFmtId="0" fontId="7" fillId="2" borderId="43" xfId="4" applyFont="1" applyFill="1" applyBorder="1" applyAlignment="1">
      <alignment horizontal="left" vertical="center" wrapText="1" shrinkToFit="1"/>
    </xf>
    <xf numFmtId="0" fontId="7" fillId="2" borderId="46" xfId="4" applyFont="1" applyFill="1" applyBorder="1" applyAlignment="1">
      <alignment horizontal="left" vertical="center" wrapText="1" shrinkToFit="1"/>
    </xf>
    <xf numFmtId="0" fontId="7" fillId="2" borderId="49" xfId="4" applyFont="1" applyFill="1" applyBorder="1" applyAlignment="1">
      <alignment horizontal="center" vertical="center" wrapText="1" shrinkToFit="1"/>
    </xf>
    <xf numFmtId="0" fontId="7" fillId="2" borderId="49" xfId="4" applyFont="1" applyFill="1" applyBorder="1" applyAlignment="1">
      <alignment horizontal="center" vertical="center" wrapText="1"/>
    </xf>
    <xf numFmtId="58" fontId="7" fillId="2" borderId="22" xfId="4" applyNumberFormat="1" applyFont="1" applyFill="1" applyBorder="1" applyAlignment="1">
      <alignment horizontal="center" vertical="center" wrapText="1"/>
    </xf>
    <xf numFmtId="58" fontId="7" fillId="2" borderId="23" xfId="4" applyNumberFormat="1" applyFont="1" applyFill="1" applyBorder="1" applyAlignment="1">
      <alignment horizontal="center" vertical="center" wrapText="1"/>
    </xf>
    <xf numFmtId="38" fontId="7" fillId="2" borderId="24" xfId="5" applyFont="1" applyFill="1" applyBorder="1" applyAlignment="1">
      <alignment horizontal="right" vertical="center" wrapText="1"/>
    </xf>
    <xf numFmtId="38" fontId="7" fillId="2" borderId="24" xfId="5" applyFont="1" applyFill="1" applyBorder="1" applyAlignment="1">
      <alignment horizontal="right" vertical="center" wrapText="1" shrinkToFit="1"/>
    </xf>
    <xf numFmtId="38" fontId="7" fillId="2" borderId="50" xfId="5" applyFont="1" applyFill="1" applyBorder="1" applyAlignment="1">
      <alignment horizontal="right" vertical="center" wrapText="1" shrinkToFit="1"/>
    </xf>
    <xf numFmtId="38" fontId="7" fillId="2" borderId="51" xfId="5" applyFont="1" applyFill="1" applyBorder="1" applyAlignment="1">
      <alignment horizontal="right" vertical="center" wrapText="1" shrinkToFit="1"/>
    </xf>
    <xf numFmtId="38" fontId="7" fillId="2" borderId="49" xfId="5" applyFont="1" applyFill="1" applyBorder="1" applyAlignment="1">
      <alignment horizontal="right" vertical="center" wrapText="1" shrinkToFit="1"/>
    </xf>
    <xf numFmtId="0" fontId="7" fillId="2" borderId="24" xfId="4" applyFont="1" applyFill="1" applyBorder="1" applyAlignment="1">
      <alignment vertical="center" wrapText="1"/>
    </xf>
    <xf numFmtId="0" fontId="7" fillId="2" borderId="22" xfId="4" applyFont="1" applyFill="1" applyBorder="1" applyAlignment="1">
      <alignment vertical="center" wrapText="1"/>
    </xf>
    <xf numFmtId="58" fontId="7" fillId="2" borderId="65" xfId="4" applyNumberFormat="1" applyFont="1" applyFill="1" applyBorder="1" applyAlignment="1">
      <alignment horizontal="center" vertical="center" wrapText="1"/>
    </xf>
    <xf numFmtId="0" fontId="7" fillId="2" borderId="49" xfId="4" applyFont="1" applyFill="1" applyBorder="1" applyAlignment="1">
      <alignment vertical="center" wrapText="1"/>
    </xf>
    <xf numFmtId="0" fontId="7" fillId="2" borderId="24" xfId="4" applyFont="1" applyFill="1" applyBorder="1" applyAlignment="1">
      <alignment horizontal="left" vertical="center" wrapText="1"/>
    </xf>
    <xf numFmtId="0" fontId="7" fillId="2" borderId="50" xfId="4" applyFont="1" applyFill="1" applyBorder="1" applyAlignment="1">
      <alignment horizontal="left" vertical="center" wrapText="1"/>
    </xf>
    <xf numFmtId="0" fontId="7" fillId="2" borderId="65" xfId="4" applyFont="1" applyFill="1" applyBorder="1" applyAlignment="1">
      <alignment horizontal="left" vertical="center" wrapText="1"/>
    </xf>
    <xf numFmtId="0" fontId="7" fillId="2" borderId="24" xfId="4" applyFont="1" applyFill="1" applyBorder="1" applyAlignment="1">
      <alignment horizontal="left" vertical="center"/>
    </xf>
    <xf numFmtId="0" fontId="7" fillId="2" borderId="51" xfId="4" applyFont="1" applyFill="1" applyBorder="1" applyAlignment="1">
      <alignment horizontal="left" vertical="center"/>
    </xf>
    <xf numFmtId="0" fontId="7" fillId="2" borderId="22" xfId="4" applyFont="1" applyFill="1" applyBorder="1" applyAlignment="1">
      <alignment horizontal="left" vertical="center" shrinkToFit="1"/>
    </xf>
    <xf numFmtId="0" fontId="7" fillId="2" borderId="50" xfId="4" applyFont="1" applyFill="1" applyBorder="1" applyAlignment="1">
      <alignment horizontal="left" vertical="center" shrinkToFit="1"/>
    </xf>
    <xf numFmtId="0" fontId="7" fillId="2" borderId="52" xfId="4" applyFont="1" applyFill="1" applyBorder="1" applyAlignment="1">
      <alignment horizontal="left" vertical="center" shrinkToFit="1"/>
    </xf>
    <xf numFmtId="0" fontId="7" fillId="2" borderId="54" xfId="4" applyFont="1" applyFill="1" applyBorder="1" applyAlignment="1">
      <alignment horizontal="center" vertical="center" wrapText="1" shrinkToFit="1"/>
    </xf>
    <xf numFmtId="0" fontId="7" fillId="2" borderId="54" xfId="4" applyFont="1" applyFill="1" applyBorder="1" applyAlignment="1">
      <alignment horizontal="center" vertical="center" wrapText="1"/>
    </xf>
    <xf numFmtId="58" fontId="7" fillId="2" borderId="55" xfId="4" applyNumberFormat="1" applyFont="1" applyFill="1" applyBorder="1" applyAlignment="1">
      <alignment horizontal="center" vertical="center" wrapText="1"/>
    </xf>
    <xf numFmtId="58" fontId="7" fillId="2" borderId="0" xfId="4" applyNumberFormat="1" applyFont="1" applyFill="1" applyAlignment="1">
      <alignment horizontal="center" vertical="center" wrapText="1"/>
    </xf>
    <xf numFmtId="38" fontId="7" fillId="2" borderId="56" xfId="5" applyFont="1" applyFill="1" applyBorder="1" applyAlignment="1">
      <alignment horizontal="right" vertical="center" wrapText="1"/>
    </xf>
    <xf numFmtId="38" fontId="7" fillId="2" borderId="56" xfId="5" applyFont="1" applyFill="1" applyBorder="1" applyAlignment="1">
      <alignment horizontal="right" vertical="center" wrapText="1" shrinkToFit="1"/>
    </xf>
    <xf numFmtId="38" fontId="7" fillId="2" borderId="57" xfId="5" applyFont="1" applyFill="1" applyBorder="1" applyAlignment="1">
      <alignment horizontal="right" vertical="center" wrapText="1" shrinkToFit="1"/>
    </xf>
    <xf numFmtId="38" fontId="7" fillId="2" borderId="78" xfId="5" applyFont="1" applyFill="1" applyBorder="1" applyAlignment="1">
      <alignment horizontal="right" vertical="center" wrapText="1" shrinkToFit="1"/>
    </xf>
    <xf numFmtId="38" fontId="7" fillId="2" borderId="54" xfId="5" applyFont="1" applyFill="1" applyBorder="1" applyAlignment="1">
      <alignment horizontal="right" vertical="center" wrapText="1" shrinkToFit="1"/>
    </xf>
    <xf numFmtId="0" fontId="7" fillId="2" borderId="56" xfId="4" applyFont="1" applyFill="1" applyBorder="1" applyAlignment="1">
      <alignment vertical="center" wrapText="1"/>
    </xf>
    <xf numFmtId="0" fontId="7" fillId="2" borderId="55" xfId="4" applyFont="1" applyFill="1" applyBorder="1" applyAlignment="1">
      <alignment vertical="center" wrapText="1"/>
    </xf>
    <xf numFmtId="58" fontId="7" fillId="2" borderId="58" xfId="4" applyNumberFormat="1" applyFont="1" applyFill="1" applyBorder="1" applyAlignment="1">
      <alignment horizontal="center" vertical="center" wrapText="1"/>
    </xf>
    <xf numFmtId="0" fontId="7" fillId="2" borderId="54" xfId="4" applyFont="1" applyFill="1" applyBorder="1" applyAlignment="1">
      <alignment vertical="center" wrapText="1"/>
    </xf>
    <xf numFmtId="0" fontId="7" fillId="2" borderId="56" xfId="4" applyFont="1" applyFill="1" applyBorder="1" applyAlignment="1">
      <alignment horizontal="left" vertical="center" wrapText="1"/>
    </xf>
    <xf numFmtId="0" fontId="7" fillId="2" borderId="57" xfId="4" applyFont="1" applyFill="1" applyBorder="1" applyAlignment="1">
      <alignment horizontal="left" vertical="center" wrapText="1"/>
    </xf>
    <xf numFmtId="0" fontId="7" fillId="2" borderId="58" xfId="4" applyFont="1" applyFill="1" applyBorder="1" applyAlignment="1">
      <alignment horizontal="left" vertical="center" wrapText="1"/>
    </xf>
    <xf numFmtId="0" fontId="7" fillId="2" borderId="56" xfId="4" applyFont="1" applyFill="1" applyBorder="1" applyAlignment="1">
      <alignment horizontal="left" vertical="center"/>
    </xf>
    <xf numFmtId="0" fontId="7" fillId="2" borderId="78" xfId="4" applyFont="1" applyFill="1" applyBorder="1" applyAlignment="1">
      <alignment horizontal="left" vertical="center"/>
    </xf>
    <xf numFmtId="0" fontId="7" fillId="2" borderId="55" xfId="4" applyFont="1" applyFill="1" applyBorder="1" applyAlignment="1">
      <alignment horizontal="left" vertical="center" shrinkToFit="1"/>
    </xf>
    <xf numFmtId="0" fontId="7" fillId="2" borderId="57" xfId="4" applyFont="1" applyFill="1" applyBorder="1" applyAlignment="1">
      <alignment horizontal="left" vertical="center" shrinkToFit="1"/>
    </xf>
    <xf numFmtId="0" fontId="7" fillId="2" borderId="59" xfId="4" applyFont="1" applyFill="1" applyBorder="1" applyAlignment="1">
      <alignment horizontal="left" vertical="center" shrinkToFit="1"/>
    </xf>
    <xf numFmtId="0" fontId="7" fillId="2" borderId="52" xfId="4" applyFont="1" applyFill="1" applyBorder="1" applyAlignment="1">
      <alignment horizontal="left" vertical="center" wrapText="1" shrinkToFit="1"/>
    </xf>
    <xf numFmtId="0" fontId="28" fillId="2" borderId="36" xfId="0" applyFont="1" applyFill="1" applyBorder="1" applyAlignment="1">
      <alignment horizontal="left" vertical="center"/>
    </xf>
    <xf numFmtId="0" fontId="39" fillId="2" borderId="39" xfId="0" applyFont="1" applyFill="1" applyBorder="1" applyAlignment="1">
      <alignment horizontal="left" vertical="center" wrapText="1" shrinkToFit="1"/>
    </xf>
    <xf numFmtId="0" fontId="36" fillId="2" borderId="48" xfId="0" applyFont="1" applyFill="1" applyBorder="1" applyAlignment="1">
      <alignment horizontal="left" vertical="center" wrapText="1" shrinkToFit="1"/>
    </xf>
    <xf numFmtId="0" fontId="40" fillId="2" borderId="48" xfId="0" applyFont="1" applyFill="1" applyBorder="1" applyAlignment="1">
      <alignment horizontal="left" vertical="center" wrapText="1" shrinkToFit="1"/>
    </xf>
    <xf numFmtId="0" fontId="7" fillId="2" borderId="147" xfId="0" applyFont="1" applyFill="1" applyBorder="1" applyAlignment="1">
      <alignment horizontal="left" vertical="center"/>
    </xf>
    <xf numFmtId="0" fontId="7" fillId="2" borderId="148" xfId="0" applyFont="1" applyFill="1" applyBorder="1" applyAlignment="1">
      <alignment horizontal="left" vertical="center"/>
    </xf>
    <xf numFmtId="0" fontId="7" fillId="2" borderId="109" xfId="0" applyFont="1" applyFill="1" applyBorder="1" applyAlignment="1">
      <alignment horizontal="left" vertical="center" shrinkToFit="1"/>
    </xf>
    <xf numFmtId="0" fontId="7" fillId="2" borderId="45" xfId="0" applyFont="1" applyFill="1" applyBorder="1" applyAlignment="1">
      <alignment horizontal="left" vertical="center" shrinkToFit="1"/>
    </xf>
    <xf numFmtId="0" fontId="37" fillId="2" borderId="52" xfId="0" applyFont="1" applyFill="1" applyBorder="1" applyAlignment="1">
      <alignment horizontal="left" vertical="center" shrinkToFit="1"/>
    </xf>
    <xf numFmtId="0" fontId="7" fillId="2" borderId="140" xfId="0" applyFont="1" applyFill="1" applyBorder="1" applyAlignment="1">
      <alignment horizontal="center" vertical="center" wrapText="1"/>
    </xf>
    <xf numFmtId="0" fontId="37" fillId="2" borderId="46" xfId="0" applyFont="1" applyFill="1" applyBorder="1" applyAlignment="1">
      <alignment horizontal="left" vertical="center" shrinkToFit="1"/>
    </xf>
    <xf numFmtId="49" fontId="7" fillId="2" borderId="35" xfId="0" applyNumberFormat="1" applyFont="1" applyFill="1" applyBorder="1" applyAlignment="1">
      <alignment horizontal="center" vertical="center" wrapText="1"/>
    </xf>
    <xf numFmtId="49" fontId="7" fillId="2" borderId="53" xfId="0" applyNumberFormat="1" applyFont="1" applyFill="1" applyBorder="1" applyAlignment="1">
      <alignment horizontal="center" vertical="center" wrapText="1"/>
    </xf>
    <xf numFmtId="49" fontId="7" fillId="2" borderId="128" xfId="0" applyNumberFormat="1" applyFont="1" applyFill="1" applyBorder="1" applyAlignment="1">
      <alignment horizontal="center" vertical="center" wrapText="1"/>
    </xf>
    <xf numFmtId="49" fontId="7" fillId="2" borderId="43" xfId="0" applyNumberFormat="1" applyFont="1" applyFill="1" applyBorder="1" applyAlignment="1">
      <alignment horizontal="center" vertical="center" wrapText="1"/>
    </xf>
    <xf numFmtId="49" fontId="7" fillId="2" borderId="23" xfId="0" applyNumberFormat="1" applyFont="1" applyFill="1" applyBorder="1" applyAlignment="1">
      <alignment horizontal="center" vertical="center" wrapText="1"/>
    </xf>
    <xf numFmtId="58" fontId="7" fillId="2" borderId="102" xfId="0" applyNumberFormat="1" applyFont="1" applyFill="1" applyBorder="1" applyAlignment="1">
      <alignment horizontal="center" vertical="center" wrapText="1"/>
    </xf>
    <xf numFmtId="49" fontId="7" fillId="2" borderId="66" xfId="0" applyNumberFormat="1" applyFont="1" applyFill="1" applyBorder="1" applyAlignment="1">
      <alignment horizontal="center" vertical="center" wrapText="1"/>
    </xf>
    <xf numFmtId="49" fontId="7" fillId="2" borderId="32" xfId="0" applyNumberFormat="1" applyFont="1" applyFill="1" applyBorder="1" applyAlignment="1">
      <alignment horizontal="center" vertical="center" wrapText="1"/>
    </xf>
    <xf numFmtId="49" fontId="7" fillId="2" borderId="0" xfId="0" applyNumberFormat="1" applyFont="1" applyFill="1" applyAlignment="1">
      <alignment horizontal="center" vertical="center" wrapText="1"/>
    </xf>
    <xf numFmtId="49" fontId="7" fillId="2" borderId="136" xfId="0" applyNumberFormat="1" applyFont="1" applyFill="1" applyBorder="1" applyAlignment="1">
      <alignment horizontal="center" vertical="center" wrapText="1"/>
    </xf>
    <xf numFmtId="49" fontId="7" fillId="2" borderId="76" xfId="0" applyNumberFormat="1" applyFont="1" applyFill="1" applyBorder="1" applyAlignment="1">
      <alignment horizontal="center" vertical="center" wrapText="1"/>
    </xf>
    <xf numFmtId="58" fontId="7" fillId="2" borderId="137" xfId="0" applyNumberFormat="1" applyFont="1" applyFill="1" applyBorder="1" applyAlignment="1">
      <alignment horizontal="center" vertical="center" wrapText="1"/>
    </xf>
    <xf numFmtId="49" fontId="7" fillId="2" borderId="138" xfId="0" applyNumberFormat="1" applyFont="1" applyFill="1" applyBorder="1" applyAlignment="1">
      <alignment horizontal="center" vertical="center" wrapText="1"/>
    </xf>
    <xf numFmtId="49" fontId="7" fillId="2" borderId="139" xfId="0" applyNumberFormat="1" applyFont="1" applyFill="1" applyBorder="1" applyAlignment="1">
      <alignment horizontal="center" vertical="center" wrapText="1"/>
    </xf>
    <xf numFmtId="49" fontId="7" fillId="2" borderId="113" xfId="0" applyNumberFormat="1" applyFont="1" applyFill="1" applyBorder="1" applyAlignment="1">
      <alignment horizontal="center" vertical="center" wrapText="1"/>
    </xf>
    <xf numFmtId="49" fontId="7" fillId="2" borderId="27" xfId="0" applyNumberFormat="1" applyFont="1" applyFill="1" applyBorder="1" applyAlignment="1">
      <alignment horizontal="center" vertical="center" wrapText="1"/>
    </xf>
    <xf numFmtId="49" fontId="7" fillId="2" borderId="20" xfId="0" applyNumberFormat="1" applyFont="1" applyFill="1" applyBorder="1" applyAlignment="1">
      <alignment horizontal="center" vertical="center" wrapText="1"/>
    </xf>
    <xf numFmtId="49" fontId="7" fillId="2" borderId="26" xfId="0" applyNumberFormat="1" applyFont="1" applyFill="1" applyBorder="1" applyAlignment="1">
      <alignment horizontal="center" vertical="center" wrapText="1"/>
    </xf>
    <xf numFmtId="58" fontId="7" fillId="2" borderId="89" xfId="0" applyNumberFormat="1" applyFont="1" applyFill="1" applyBorder="1" applyAlignment="1">
      <alignment horizontal="center" vertical="center" wrapText="1"/>
    </xf>
    <xf numFmtId="49" fontId="7" fillId="2" borderId="67" xfId="0" applyNumberFormat="1" applyFont="1" applyFill="1" applyBorder="1" applyAlignment="1">
      <alignment horizontal="center" vertical="center" wrapText="1"/>
    </xf>
    <xf numFmtId="49" fontId="7" fillId="2" borderId="19" xfId="0" applyNumberFormat="1" applyFont="1" applyFill="1" applyBorder="1" applyAlignment="1">
      <alignment horizontal="center" vertical="center" wrapText="1"/>
    </xf>
    <xf numFmtId="58" fontId="7" fillId="2" borderId="66" xfId="0" applyNumberFormat="1" applyFont="1" applyFill="1" applyBorder="1" applyAlignment="1">
      <alignment horizontal="center" vertical="center" wrapText="1"/>
    </xf>
    <xf numFmtId="58" fontId="7" fillId="2" borderId="126" xfId="0" applyNumberFormat="1" applyFont="1" applyFill="1" applyBorder="1" applyAlignment="1">
      <alignment horizontal="center" vertical="center" wrapText="1"/>
    </xf>
    <xf numFmtId="0" fontId="7" fillId="2" borderId="39" xfId="0" applyFont="1" applyFill="1" applyBorder="1" applyAlignment="1">
      <alignment horizontal="left" vertical="center" wrapText="1"/>
    </xf>
    <xf numFmtId="49" fontId="7" fillId="2" borderId="159" xfId="0" applyNumberFormat="1" applyFont="1" applyFill="1" applyBorder="1" applyAlignment="1">
      <alignment horizontal="center" vertical="center" wrapText="1"/>
    </xf>
    <xf numFmtId="49" fontId="7" fillId="2" borderId="160" xfId="0" applyNumberFormat="1" applyFont="1" applyFill="1" applyBorder="1" applyAlignment="1">
      <alignment horizontal="center" vertical="center" wrapText="1"/>
    </xf>
    <xf numFmtId="49" fontId="7" fillId="2" borderId="161" xfId="0" applyNumberFormat="1" applyFont="1" applyFill="1" applyBorder="1" applyAlignment="1">
      <alignment horizontal="center" vertical="center" wrapText="1"/>
    </xf>
    <xf numFmtId="49" fontId="7" fillId="2" borderId="111" xfId="0" applyNumberFormat="1" applyFont="1" applyFill="1" applyBorder="1" applyAlignment="1">
      <alignment horizontal="center" vertical="center" wrapText="1"/>
    </xf>
    <xf numFmtId="49" fontId="7" fillId="2" borderId="112" xfId="0" applyNumberFormat="1" applyFont="1" applyFill="1" applyBorder="1" applyAlignment="1">
      <alignment horizontal="center" vertical="center" wrapText="1"/>
    </xf>
    <xf numFmtId="49" fontId="7" fillId="2" borderId="109" xfId="0" applyNumberFormat="1" applyFont="1" applyFill="1" applyBorder="1" applyAlignment="1">
      <alignment horizontal="center" vertical="center" wrapText="1"/>
    </xf>
    <xf numFmtId="49" fontId="7" fillId="2" borderId="110" xfId="0" applyNumberFormat="1" applyFont="1" applyFill="1" applyBorder="1" applyAlignment="1">
      <alignment horizontal="center" vertical="center" wrapText="1"/>
    </xf>
    <xf numFmtId="49" fontId="7" fillId="2" borderId="123" xfId="0" applyNumberFormat="1" applyFont="1" applyFill="1" applyBorder="1" applyAlignment="1">
      <alignment horizontal="center" vertical="center" wrapText="1"/>
    </xf>
    <xf numFmtId="49" fontId="7" fillId="2" borderId="141" xfId="0" applyNumberFormat="1" applyFont="1" applyFill="1" applyBorder="1" applyAlignment="1">
      <alignment horizontal="center" vertical="center" wrapText="1"/>
    </xf>
    <xf numFmtId="49" fontId="7" fillId="2" borderId="144" xfId="0" applyNumberFormat="1" applyFont="1" applyFill="1" applyBorder="1" applyAlignment="1">
      <alignment horizontal="center" vertical="center" wrapText="1"/>
    </xf>
    <xf numFmtId="49" fontId="7" fillId="2" borderId="145" xfId="0" applyNumberFormat="1" applyFont="1" applyFill="1" applyBorder="1" applyAlignment="1">
      <alignment horizontal="center" vertical="center" wrapText="1"/>
    </xf>
    <xf numFmtId="49" fontId="7" fillId="2" borderId="146" xfId="0" applyNumberFormat="1" applyFont="1" applyFill="1" applyBorder="1" applyAlignment="1">
      <alignment horizontal="center" vertical="center" wrapText="1"/>
    </xf>
    <xf numFmtId="0" fontId="7" fillId="2" borderId="113" xfId="0" applyFont="1" applyFill="1" applyBorder="1" applyAlignment="1">
      <alignment horizontal="left" vertical="center"/>
    </xf>
    <xf numFmtId="38" fontId="7" fillId="2" borderId="43" xfId="1" applyFont="1" applyFill="1" applyBorder="1" applyAlignment="1">
      <alignment horizontal="right" vertical="center" wrapText="1" shrinkToFit="1"/>
    </xf>
    <xf numFmtId="38" fontId="7" fillId="2" borderId="46" xfId="1" applyFont="1" applyFill="1" applyBorder="1" applyAlignment="1">
      <alignment horizontal="right" vertical="center" wrapText="1"/>
    </xf>
    <xf numFmtId="0" fontId="7" fillId="2" borderId="45" xfId="0" applyFont="1" applyFill="1" applyBorder="1" applyAlignment="1">
      <alignment horizontal="center" vertical="center"/>
    </xf>
    <xf numFmtId="0" fontId="7" fillId="2" borderId="47" xfId="0" applyFont="1" applyFill="1" applyBorder="1" applyAlignment="1">
      <alignment horizontal="center" vertical="center"/>
    </xf>
    <xf numFmtId="0" fontId="7" fillId="2" borderId="43" xfId="0" applyFont="1" applyFill="1" applyBorder="1" applyAlignment="1">
      <alignment horizontal="center" vertical="center" shrinkToFit="1"/>
    </xf>
    <xf numFmtId="0" fontId="7" fillId="2" borderId="46"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7" fillId="2" borderId="24"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51" xfId="0" applyFont="1" applyFill="1" applyBorder="1" applyAlignment="1">
      <alignment horizontal="center" vertical="center" wrapText="1"/>
    </xf>
    <xf numFmtId="0" fontId="7" fillId="2" borderId="24" xfId="0" applyFont="1" applyFill="1" applyBorder="1" applyAlignment="1">
      <alignment horizontal="center" vertical="center"/>
    </xf>
    <xf numFmtId="0" fontId="7" fillId="2" borderId="51" xfId="0" applyFont="1" applyFill="1" applyBorder="1" applyAlignment="1">
      <alignment horizontal="center" vertical="center"/>
    </xf>
    <xf numFmtId="0" fontId="7" fillId="2" borderId="22" xfId="0" applyFont="1" applyFill="1" applyBorder="1" applyAlignment="1">
      <alignment horizontal="center" vertical="center" shrinkToFit="1"/>
    </xf>
    <xf numFmtId="0" fontId="7" fillId="2" borderId="50" xfId="0" applyFont="1" applyFill="1" applyBorder="1" applyAlignment="1">
      <alignment horizontal="center" vertical="center" shrinkToFit="1"/>
    </xf>
    <xf numFmtId="0" fontId="7" fillId="2" borderId="52" xfId="0" applyFont="1" applyFill="1" applyBorder="1" applyAlignment="1">
      <alignment horizontal="center" vertical="center" shrinkToFit="1"/>
    </xf>
    <xf numFmtId="0" fontId="7" fillId="2" borderId="34" xfId="0" applyFont="1" applyFill="1" applyBorder="1" applyAlignment="1">
      <alignment horizontal="left" vertical="center" wrapText="1" shrinkToFit="1"/>
    </xf>
    <xf numFmtId="0" fontId="7" fillId="2" borderId="162" xfId="0" applyFont="1" applyFill="1" applyBorder="1" applyAlignment="1">
      <alignment vertical="center" wrapText="1"/>
    </xf>
    <xf numFmtId="58" fontId="7" fillId="2" borderId="163" xfId="0" applyNumberFormat="1" applyFont="1" applyFill="1" applyBorder="1" applyAlignment="1">
      <alignment horizontal="center" vertical="center" wrapText="1"/>
    </xf>
    <xf numFmtId="0" fontId="7" fillId="2" borderId="164" xfId="0" applyFont="1" applyFill="1" applyBorder="1" applyAlignment="1">
      <alignment vertical="center" wrapText="1"/>
    </xf>
    <xf numFmtId="58" fontId="7" fillId="2" borderId="153" xfId="0" applyNumberFormat="1" applyFont="1" applyFill="1" applyBorder="1" applyAlignment="1">
      <alignment horizontal="center" vertical="center" wrapText="1"/>
    </xf>
    <xf numFmtId="0" fontId="7" fillId="2" borderId="165" xfId="0" applyFont="1" applyFill="1" applyBorder="1" applyAlignment="1">
      <alignment vertical="center" wrapText="1"/>
    </xf>
    <xf numFmtId="58" fontId="7" fillId="2" borderId="166" xfId="0" applyNumberFormat="1" applyFont="1" applyFill="1" applyBorder="1" applyAlignment="1">
      <alignment horizontal="center" vertical="center" wrapText="1"/>
    </xf>
    <xf numFmtId="58" fontId="7" fillId="2" borderId="69" xfId="0" applyNumberFormat="1" applyFont="1" applyFill="1" applyBorder="1" applyAlignment="1">
      <alignment horizontal="center" vertical="center" wrapText="1"/>
    </xf>
    <xf numFmtId="0" fontId="7" fillId="2" borderId="167" xfId="0" applyFont="1" applyFill="1" applyBorder="1" applyAlignment="1">
      <alignment vertical="center" wrapText="1"/>
    </xf>
    <xf numFmtId="58" fontId="7" fillId="2" borderId="168" xfId="0" applyNumberFormat="1" applyFont="1" applyFill="1" applyBorder="1" applyAlignment="1">
      <alignment horizontal="center" vertical="center" wrapText="1"/>
    </xf>
    <xf numFmtId="0" fontId="7" fillId="2" borderId="169" xfId="0" applyFont="1" applyFill="1" applyBorder="1" applyAlignment="1">
      <alignment vertical="center" wrapText="1"/>
    </xf>
    <xf numFmtId="58" fontId="7" fillId="2" borderId="170" xfId="0" applyNumberFormat="1" applyFont="1" applyFill="1" applyBorder="1" applyAlignment="1">
      <alignment horizontal="center" vertical="center" wrapText="1"/>
    </xf>
    <xf numFmtId="58" fontId="7" fillId="2" borderId="53" xfId="0" applyNumberFormat="1" applyFont="1" applyFill="1" applyBorder="1" applyAlignment="1">
      <alignment horizontal="center" vertical="center" wrapText="1"/>
    </xf>
    <xf numFmtId="49" fontId="7" fillId="2" borderId="132" xfId="0" applyNumberFormat="1" applyFont="1" applyFill="1" applyBorder="1" applyAlignment="1">
      <alignment horizontal="center" vertical="center" wrapText="1"/>
    </xf>
    <xf numFmtId="0" fontId="7" fillId="2" borderId="65" xfId="0" applyFont="1" applyFill="1" applyBorder="1" applyAlignment="1">
      <alignment horizontal="left" vertical="center" shrinkToFit="1"/>
    </xf>
    <xf numFmtId="0" fontId="7" fillId="2" borderId="113" xfId="0" applyFont="1" applyFill="1" applyBorder="1" applyAlignment="1">
      <alignment horizontal="left" vertical="center" shrinkToFit="1"/>
    </xf>
    <xf numFmtId="0" fontId="7" fillId="2" borderId="115" xfId="0" applyFont="1" applyFill="1" applyBorder="1" applyAlignment="1">
      <alignment horizontal="left" vertical="center" shrinkToFit="1"/>
    </xf>
    <xf numFmtId="58" fontId="7" fillId="2" borderId="151" xfId="0" applyNumberFormat="1" applyFont="1" applyFill="1" applyBorder="1" applyAlignment="1">
      <alignment horizontal="center" vertical="center" wrapText="1"/>
    </xf>
    <xf numFmtId="58" fontId="7" fillId="2" borderId="152" xfId="0" applyNumberFormat="1" applyFont="1" applyFill="1" applyBorder="1" applyAlignment="1">
      <alignment horizontal="center" vertical="center" wrapText="1"/>
    </xf>
    <xf numFmtId="0" fontId="7" fillId="2" borderId="154" xfId="0" applyFont="1" applyFill="1" applyBorder="1" applyAlignment="1">
      <alignment horizontal="left" vertical="center"/>
    </xf>
    <xf numFmtId="0" fontId="7" fillId="2" borderId="155" xfId="0" applyFont="1" applyFill="1" applyBorder="1" applyAlignment="1">
      <alignment horizontal="left" vertical="center"/>
    </xf>
    <xf numFmtId="0" fontId="7" fillId="2" borderId="120" xfId="0" applyFont="1" applyFill="1" applyBorder="1" applyAlignment="1">
      <alignment horizontal="left" vertical="center" shrinkToFit="1"/>
    </xf>
    <xf numFmtId="0" fontId="7" fillId="2" borderId="156" xfId="0" applyFont="1" applyFill="1" applyBorder="1" applyAlignment="1">
      <alignment horizontal="left" vertical="center" shrinkToFit="1"/>
    </xf>
    <xf numFmtId="0" fontId="7" fillId="2" borderId="157" xfId="0" applyFont="1" applyFill="1" applyBorder="1" applyAlignment="1">
      <alignment horizontal="left" vertical="center" wrapText="1" shrinkToFit="1"/>
    </xf>
    <xf numFmtId="0" fontId="7" fillId="2" borderId="158" xfId="0" applyFont="1" applyFill="1" applyBorder="1" applyAlignment="1">
      <alignment horizontal="left" vertical="center" wrapText="1"/>
    </xf>
    <xf numFmtId="0" fontId="7" fillId="2" borderId="47" xfId="0" applyFont="1" applyFill="1" applyBorder="1" applyAlignment="1">
      <alignment vertical="center" shrinkToFit="1"/>
    </xf>
    <xf numFmtId="0" fontId="7" fillId="2" borderId="27" xfId="0" applyFont="1" applyFill="1" applyBorder="1" applyAlignment="1">
      <alignment horizontal="left" vertical="center" shrinkToFit="1"/>
    </xf>
    <xf numFmtId="0" fontId="7" fillId="2" borderId="24" xfId="0" applyFont="1" applyFill="1" applyBorder="1" applyAlignment="1">
      <alignment horizontal="left" vertical="center" shrinkToFit="1"/>
    </xf>
    <xf numFmtId="0" fontId="7" fillId="2" borderId="116" xfId="0" applyFont="1" applyFill="1" applyBorder="1" applyAlignment="1">
      <alignment horizontal="left" vertical="center" shrinkToFit="1"/>
    </xf>
    <xf numFmtId="0" fontId="7" fillId="2" borderId="118" xfId="0" applyFont="1" applyFill="1" applyBorder="1" applyAlignment="1">
      <alignment horizontal="left" vertical="center" shrinkToFit="1"/>
    </xf>
    <xf numFmtId="0" fontId="7" fillId="2" borderId="81" xfId="0" applyFont="1" applyFill="1" applyBorder="1" applyAlignment="1">
      <alignment horizontal="left" vertical="center" shrinkToFit="1"/>
    </xf>
    <xf numFmtId="49" fontId="7" fillId="2" borderId="34" xfId="0" applyNumberFormat="1" applyFont="1" applyFill="1" applyBorder="1" applyAlignment="1">
      <alignment horizontal="center" vertical="center" wrapText="1"/>
    </xf>
    <xf numFmtId="49" fontId="7" fillId="2" borderId="22" xfId="0" applyNumberFormat="1" applyFont="1" applyFill="1" applyBorder="1" applyAlignment="1">
      <alignment horizontal="center" vertical="center" wrapText="1"/>
    </xf>
    <xf numFmtId="58" fontId="7" fillId="2" borderId="134" xfId="0" applyNumberFormat="1" applyFont="1" applyFill="1" applyBorder="1" applyAlignment="1">
      <alignment horizontal="center" vertical="center" wrapText="1"/>
    </xf>
    <xf numFmtId="58" fontId="7" fillId="2" borderId="135" xfId="0" applyNumberFormat="1" applyFont="1" applyFill="1" applyBorder="1" applyAlignment="1">
      <alignment horizontal="center" vertical="center" wrapText="1"/>
    </xf>
    <xf numFmtId="58" fontId="7" fillId="2" borderId="127" xfId="0" applyNumberFormat="1" applyFont="1" applyFill="1" applyBorder="1" applyAlignment="1">
      <alignment horizontal="center" vertical="center" wrapText="1"/>
    </xf>
    <xf numFmtId="58" fontId="7" fillId="2" borderId="142" xfId="0" applyNumberFormat="1" applyFont="1" applyFill="1" applyBorder="1" applyAlignment="1">
      <alignment horizontal="center" vertical="center" wrapText="1"/>
    </xf>
    <xf numFmtId="58" fontId="7" fillId="2" borderId="143" xfId="0" applyNumberFormat="1" applyFont="1" applyFill="1" applyBorder="1" applyAlignment="1">
      <alignment horizontal="center" vertical="center" wrapText="1"/>
    </xf>
    <xf numFmtId="58" fontId="7" fillId="2" borderId="41" xfId="0" applyNumberFormat="1" applyFont="1" applyFill="1" applyBorder="1" applyAlignment="1">
      <alignment horizontal="center" vertical="center" wrapText="1"/>
    </xf>
    <xf numFmtId="58" fontId="7" fillId="2" borderId="19" xfId="0" applyNumberFormat="1" applyFont="1" applyFill="1" applyBorder="1" applyAlignment="1">
      <alignment horizontal="center" vertical="center" wrapText="1"/>
    </xf>
    <xf numFmtId="58" fontId="7" fillId="2" borderId="35" xfId="0" applyNumberFormat="1"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58" fontId="7" fillId="2" borderId="68" xfId="0" applyNumberFormat="1" applyFont="1" applyFill="1" applyBorder="1" applyAlignment="1">
      <alignment horizontal="center" vertical="center" wrapText="1"/>
    </xf>
    <xf numFmtId="0" fontId="24" fillId="3" borderId="11" xfId="6" applyFont="1" applyFill="1" applyBorder="1" applyAlignment="1">
      <alignment horizontal="center" vertical="center" wrapText="1"/>
    </xf>
    <xf numFmtId="0" fontId="24" fillId="3" borderId="13" xfId="6" applyFont="1" applyFill="1" applyBorder="1" applyAlignment="1">
      <alignment horizontal="center" vertical="center" wrapText="1"/>
    </xf>
    <xf numFmtId="0" fontId="24" fillId="3" borderId="10" xfId="6" applyFont="1" applyFill="1" applyBorder="1" applyAlignment="1">
      <alignment horizontal="center" vertical="center" wrapText="1"/>
    </xf>
    <xf numFmtId="0" fontId="25" fillId="3" borderId="11" xfId="6" applyFont="1" applyFill="1" applyBorder="1" applyAlignment="1">
      <alignment horizontal="center" vertical="center" wrapText="1"/>
    </xf>
    <xf numFmtId="49" fontId="7" fillId="5" borderId="109" xfId="0" applyNumberFormat="1" applyFont="1" applyFill="1" applyBorder="1" applyAlignment="1">
      <alignment horizontal="center" vertical="center" wrapText="1"/>
    </xf>
    <xf numFmtId="58" fontId="5" fillId="5" borderId="0" xfId="0" applyNumberFormat="1" applyFont="1" applyFill="1" applyBorder="1" applyAlignment="1">
      <alignment horizontal="center" vertical="center" wrapText="1"/>
    </xf>
    <xf numFmtId="49" fontId="7" fillId="5" borderId="139" xfId="0" applyNumberFormat="1" applyFont="1" applyFill="1" applyBorder="1" applyAlignment="1">
      <alignment horizontal="center" vertical="center" wrapText="1"/>
    </xf>
    <xf numFmtId="0" fontId="5" fillId="0" borderId="33" xfId="0" applyFont="1" applyBorder="1" applyAlignment="1">
      <alignment horizontal="center" vertical="center" wrapText="1"/>
    </xf>
    <xf numFmtId="58" fontId="5" fillId="0" borderId="34" xfId="0" applyNumberFormat="1" applyFont="1" applyBorder="1" applyAlignment="1">
      <alignment horizontal="center" vertical="center" wrapText="1"/>
    </xf>
    <xf numFmtId="58" fontId="5" fillId="0" borderId="35" xfId="0" applyNumberFormat="1" applyFont="1" applyBorder="1" applyAlignment="1">
      <alignment horizontal="center" vertical="center" wrapText="1"/>
    </xf>
    <xf numFmtId="38" fontId="5" fillId="0" borderId="36" xfId="1" applyFont="1" applyBorder="1" applyAlignment="1">
      <alignment horizontal="right" vertical="center" wrapText="1"/>
    </xf>
    <xf numFmtId="38" fontId="5" fillId="0" borderId="36" xfId="1" applyFont="1" applyBorder="1" applyAlignment="1">
      <alignment horizontal="right" vertical="center" wrapText="1" shrinkToFit="1"/>
    </xf>
    <xf numFmtId="38" fontId="5" fillId="0" borderId="37" xfId="1" applyFont="1" applyBorder="1" applyAlignment="1">
      <alignment horizontal="right" vertical="center" wrapText="1" shrinkToFit="1"/>
    </xf>
    <xf numFmtId="38" fontId="5" fillId="0" borderId="38" xfId="1" applyFont="1" applyBorder="1" applyAlignment="1">
      <alignment horizontal="right" vertical="center" wrapText="1" shrinkToFit="1"/>
    </xf>
    <xf numFmtId="38" fontId="5" fillId="0" borderId="33" xfId="1" applyFont="1" applyBorder="1" applyAlignment="1">
      <alignment horizontal="right" vertical="center" wrapText="1" shrinkToFit="1"/>
    </xf>
    <xf numFmtId="0" fontId="5" fillId="0" borderId="36" xfId="0" applyFont="1" applyBorder="1" applyAlignment="1">
      <alignment vertical="center" wrapText="1"/>
    </xf>
    <xf numFmtId="0" fontId="5" fillId="0" borderId="34" xfId="0" applyFont="1" applyBorder="1" applyAlignment="1">
      <alignment vertical="center" wrapText="1"/>
    </xf>
    <xf numFmtId="58" fontId="5" fillId="0" borderId="67" xfId="0" applyNumberFormat="1" applyFont="1" applyBorder="1" applyAlignment="1">
      <alignment horizontal="center" vertical="center" wrapText="1"/>
    </xf>
    <xf numFmtId="0" fontId="5" fillId="0" borderId="33" xfId="0" applyFont="1" applyBorder="1" applyAlignment="1">
      <alignmen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67" xfId="0" applyFont="1" applyBorder="1" applyAlignment="1">
      <alignment horizontal="left" vertical="center" wrapText="1"/>
    </xf>
    <xf numFmtId="0" fontId="5" fillId="0" borderId="36" xfId="0" applyFont="1" applyBorder="1" applyAlignment="1">
      <alignment horizontal="left" vertical="center"/>
    </xf>
    <xf numFmtId="0" fontId="5" fillId="0" borderId="38" xfId="0" applyFont="1" applyBorder="1" applyAlignment="1">
      <alignment horizontal="left" vertical="center"/>
    </xf>
    <xf numFmtId="0" fontId="5" fillId="0" borderId="34" xfId="0" applyFont="1" applyBorder="1" applyAlignment="1">
      <alignment horizontal="left" vertical="center" shrinkToFit="1"/>
    </xf>
    <xf numFmtId="0" fontId="5" fillId="0" borderId="37" xfId="0" applyFont="1" applyBorder="1" applyAlignment="1">
      <alignment horizontal="left" vertical="center" shrinkToFit="1"/>
    </xf>
    <xf numFmtId="0" fontId="5" fillId="0" borderId="39" xfId="0" applyFont="1" applyBorder="1" applyAlignment="1">
      <alignment horizontal="left" vertical="center" shrinkToFit="1"/>
    </xf>
    <xf numFmtId="0" fontId="5" fillId="0" borderId="42" xfId="0" applyFont="1" applyBorder="1" applyAlignment="1">
      <alignment horizontal="center" vertical="center" wrapText="1"/>
    </xf>
    <xf numFmtId="58" fontId="5" fillId="0" borderId="43" xfId="0" applyNumberFormat="1" applyFont="1" applyBorder="1" applyAlignment="1">
      <alignment horizontal="center" vertical="center" wrapText="1"/>
    </xf>
    <xf numFmtId="58" fontId="5" fillId="0" borderId="44" xfId="0" applyNumberFormat="1" applyFont="1" applyBorder="1" applyAlignment="1">
      <alignment horizontal="center" vertical="center" wrapText="1"/>
    </xf>
    <xf numFmtId="38" fontId="5" fillId="0" borderId="45" xfId="1" applyFont="1" applyBorder="1" applyAlignment="1">
      <alignment horizontal="right" vertical="center" wrapText="1"/>
    </xf>
    <xf numFmtId="38" fontId="5" fillId="0" borderId="45" xfId="1" applyFont="1" applyBorder="1" applyAlignment="1">
      <alignment horizontal="right" vertical="center" wrapText="1" shrinkToFit="1"/>
    </xf>
    <xf numFmtId="38" fontId="5" fillId="0" borderId="46" xfId="1" applyFont="1" applyBorder="1" applyAlignment="1">
      <alignment horizontal="right" vertical="center" wrapText="1" shrinkToFit="1"/>
    </xf>
    <xf numFmtId="38" fontId="5" fillId="0" borderId="47" xfId="1" applyFont="1" applyBorder="1" applyAlignment="1">
      <alignment horizontal="right" vertical="center" wrapText="1" shrinkToFit="1"/>
    </xf>
    <xf numFmtId="38" fontId="5" fillId="0" borderId="42" xfId="1" applyFont="1" applyBorder="1" applyAlignment="1">
      <alignment horizontal="right" vertical="center" wrapText="1" shrinkToFit="1"/>
    </xf>
    <xf numFmtId="0" fontId="5" fillId="0" borderId="45" xfId="0" applyFont="1" applyBorder="1" applyAlignment="1">
      <alignment vertical="center" wrapText="1"/>
    </xf>
    <xf numFmtId="0" fontId="5" fillId="0" borderId="43" xfId="0" applyFont="1" applyBorder="1" applyAlignment="1">
      <alignment vertical="center" wrapText="1"/>
    </xf>
    <xf numFmtId="58" fontId="5" fillId="0" borderId="68" xfId="0" applyNumberFormat="1" applyFont="1" applyBorder="1" applyAlignment="1">
      <alignment horizontal="center" vertical="center" wrapText="1"/>
    </xf>
    <xf numFmtId="0" fontId="5" fillId="0" borderId="42" xfId="0" applyFont="1" applyBorder="1" applyAlignment="1">
      <alignment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68" xfId="0" applyFont="1" applyBorder="1" applyAlignment="1">
      <alignment horizontal="left" vertical="center" wrapText="1"/>
    </xf>
    <xf numFmtId="0" fontId="5" fillId="0" borderId="45" xfId="0" applyFont="1" applyBorder="1" applyAlignment="1">
      <alignment horizontal="left" vertical="center"/>
    </xf>
    <xf numFmtId="0" fontId="5" fillId="0" borderId="47" xfId="0" applyFont="1" applyBorder="1" applyAlignment="1">
      <alignment horizontal="left" vertical="center"/>
    </xf>
    <xf numFmtId="0" fontId="5" fillId="0" borderId="43" xfId="0" applyFont="1" applyBorder="1" applyAlignment="1">
      <alignment horizontal="left" vertical="center" shrinkToFit="1"/>
    </xf>
    <xf numFmtId="0" fontId="5" fillId="0" borderId="46" xfId="0" applyFont="1" applyBorder="1" applyAlignment="1">
      <alignment horizontal="left" vertical="center" shrinkToFit="1"/>
    </xf>
    <xf numFmtId="0" fontId="5" fillId="0" borderId="48" xfId="0" applyFont="1" applyBorder="1" applyAlignment="1">
      <alignment horizontal="left" vertical="center" shrinkToFit="1"/>
    </xf>
    <xf numFmtId="0" fontId="5" fillId="0" borderId="70" xfId="0" applyFont="1" applyBorder="1" applyAlignment="1">
      <alignment horizontal="center" vertical="center" wrapText="1"/>
    </xf>
    <xf numFmtId="58" fontId="5" fillId="0" borderId="71" xfId="0" applyNumberFormat="1" applyFont="1" applyBorder="1" applyAlignment="1">
      <alignment horizontal="center" vertical="center" wrapText="1"/>
    </xf>
    <xf numFmtId="58" fontId="5" fillId="0" borderId="72" xfId="0" applyNumberFormat="1" applyFont="1" applyBorder="1" applyAlignment="1">
      <alignment horizontal="center" vertical="center" wrapText="1"/>
    </xf>
    <xf numFmtId="38" fontId="5" fillId="0" borderId="73" xfId="1" applyFont="1" applyBorder="1" applyAlignment="1">
      <alignment horizontal="right" vertical="center" wrapText="1"/>
    </xf>
    <xf numFmtId="38" fontId="5" fillId="0" borderId="73" xfId="1" applyFont="1" applyBorder="1" applyAlignment="1">
      <alignment horizontal="right" vertical="center" wrapText="1" shrinkToFit="1"/>
    </xf>
    <xf numFmtId="38" fontId="5" fillId="0" borderId="74" xfId="1" applyFont="1" applyBorder="1" applyAlignment="1">
      <alignment horizontal="right" vertical="center" wrapText="1" shrinkToFit="1"/>
    </xf>
    <xf numFmtId="38" fontId="5" fillId="0" borderId="75" xfId="1" applyFont="1" applyBorder="1" applyAlignment="1">
      <alignment horizontal="right" vertical="center" wrapText="1" shrinkToFit="1"/>
    </xf>
    <xf numFmtId="38" fontId="5" fillId="0" borderId="70" xfId="1" applyFont="1" applyBorder="1" applyAlignment="1">
      <alignment horizontal="right" vertical="center" wrapText="1" shrinkToFit="1"/>
    </xf>
    <xf numFmtId="0" fontId="5" fillId="0" borderId="73" xfId="0" applyFont="1" applyBorder="1" applyAlignment="1">
      <alignment vertical="center" wrapText="1"/>
    </xf>
    <xf numFmtId="0" fontId="5" fillId="0" borderId="71" xfId="0" applyFont="1" applyBorder="1" applyAlignment="1">
      <alignment vertical="center" wrapText="1"/>
    </xf>
    <xf numFmtId="58" fontId="5" fillId="0" borderId="76" xfId="0" applyNumberFormat="1" applyFont="1" applyBorder="1" applyAlignment="1">
      <alignment horizontal="center" vertical="center" wrapText="1"/>
    </xf>
    <xf numFmtId="0" fontId="5" fillId="0" borderId="70" xfId="0" applyFont="1" applyBorder="1" applyAlignment="1">
      <alignment vertical="center" wrapText="1"/>
    </xf>
    <xf numFmtId="0" fontId="5" fillId="0" borderId="73" xfId="0" applyFont="1" applyBorder="1" applyAlignment="1">
      <alignment horizontal="left" vertical="center" wrapText="1"/>
    </xf>
    <xf numFmtId="0" fontId="5" fillId="0" borderId="74" xfId="0" applyFont="1" applyBorder="1" applyAlignment="1">
      <alignment horizontal="left" vertical="center" wrapText="1"/>
    </xf>
    <xf numFmtId="0" fontId="5" fillId="0" borderId="76" xfId="0" applyFont="1" applyBorder="1" applyAlignment="1">
      <alignment horizontal="left" vertical="center" wrapText="1"/>
    </xf>
    <xf numFmtId="0" fontId="5" fillId="0" borderId="73" xfId="0" applyFont="1" applyBorder="1" applyAlignment="1">
      <alignment horizontal="left" vertical="center"/>
    </xf>
    <xf numFmtId="0" fontId="5" fillId="0" borderId="75" xfId="0" applyFont="1" applyBorder="1" applyAlignment="1">
      <alignment horizontal="left" vertical="center"/>
    </xf>
    <xf numFmtId="0" fontId="5" fillId="0" borderId="71" xfId="0" applyFont="1" applyBorder="1" applyAlignment="1">
      <alignment horizontal="left" vertical="center" shrinkToFit="1"/>
    </xf>
    <xf numFmtId="0" fontId="5" fillId="0" borderId="74" xfId="0" applyFont="1" applyBorder="1" applyAlignment="1">
      <alignment horizontal="left" vertical="center" shrinkToFit="1"/>
    </xf>
    <xf numFmtId="0" fontId="5" fillId="0" borderId="77" xfId="0" applyFont="1" applyBorder="1" applyAlignment="1">
      <alignment horizontal="left" vertical="center" shrinkToFit="1"/>
    </xf>
    <xf numFmtId="58" fontId="5" fillId="2" borderId="43" xfId="0" applyNumberFormat="1" applyFont="1" applyFill="1" applyBorder="1" applyAlignment="1">
      <alignment horizontal="center" vertical="center" wrapText="1"/>
    </xf>
    <xf numFmtId="58" fontId="5" fillId="2" borderId="44" xfId="0" applyNumberFormat="1" applyFont="1" applyFill="1" applyBorder="1" applyAlignment="1">
      <alignment horizontal="center" vertical="center" wrapText="1"/>
    </xf>
    <xf numFmtId="0" fontId="5" fillId="0" borderId="49" xfId="0" applyFont="1" applyBorder="1" applyAlignment="1">
      <alignment horizontal="center" vertical="center" wrapText="1"/>
    </xf>
    <xf numFmtId="58" fontId="5" fillId="0" borderId="22" xfId="0" applyNumberFormat="1" applyFont="1" applyBorder="1" applyAlignment="1">
      <alignment horizontal="center" vertical="center" wrapText="1"/>
    </xf>
    <xf numFmtId="58" fontId="5" fillId="0" borderId="23" xfId="0" applyNumberFormat="1" applyFont="1" applyBorder="1" applyAlignment="1">
      <alignment horizontal="center" vertical="center" wrapText="1"/>
    </xf>
    <xf numFmtId="38" fontId="5" fillId="0" borderId="24" xfId="1" applyFont="1" applyBorder="1" applyAlignment="1">
      <alignment horizontal="right" vertical="center" wrapText="1"/>
    </xf>
    <xf numFmtId="38" fontId="5" fillId="0" borderId="24" xfId="1" applyFont="1" applyBorder="1" applyAlignment="1">
      <alignment horizontal="right" vertical="center" wrapText="1" shrinkToFit="1"/>
    </xf>
    <xf numFmtId="38" fontId="5" fillId="0" borderId="50" xfId="1" applyFont="1" applyBorder="1" applyAlignment="1">
      <alignment horizontal="right" vertical="center" wrapText="1" shrinkToFit="1"/>
    </xf>
    <xf numFmtId="38" fontId="5" fillId="0" borderId="51" xfId="1" applyFont="1" applyBorder="1" applyAlignment="1">
      <alignment horizontal="right" vertical="center" wrapText="1" shrinkToFit="1"/>
    </xf>
    <xf numFmtId="38" fontId="5" fillId="0" borderId="49" xfId="1" applyFont="1" applyBorder="1" applyAlignment="1">
      <alignment horizontal="right" vertical="center" wrapText="1" shrinkToFit="1"/>
    </xf>
    <xf numFmtId="0" fontId="5" fillId="0" borderId="24" xfId="0" applyFont="1" applyBorder="1" applyAlignment="1">
      <alignment vertical="center" wrapText="1"/>
    </xf>
    <xf numFmtId="0" fontId="5" fillId="0" borderId="22" xfId="0" applyFont="1" applyBorder="1" applyAlignment="1">
      <alignment vertical="center" wrapText="1"/>
    </xf>
    <xf numFmtId="58" fontId="5" fillId="0" borderId="65" xfId="0" applyNumberFormat="1" applyFont="1" applyBorder="1" applyAlignment="1">
      <alignment horizontal="center" vertical="center" wrapText="1"/>
    </xf>
    <xf numFmtId="0" fontId="5" fillId="0" borderId="49" xfId="0" applyFont="1" applyBorder="1" applyAlignment="1">
      <alignment vertical="center" wrapText="1"/>
    </xf>
    <xf numFmtId="0" fontId="5" fillId="0" borderId="24" xfId="0" applyFont="1" applyBorder="1" applyAlignment="1">
      <alignment horizontal="left" vertical="center" wrapText="1"/>
    </xf>
    <xf numFmtId="0" fontId="5" fillId="0" borderId="50" xfId="0" applyFont="1" applyBorder="1" applyAlignment="1">
      <alignment horizontal="left" vertical="center" wrapText="1"/>
    </xf>
    <xf numFmtId="0" fontId="5" fillId="0" borderId="65" xfId="0" applyFont="1" applyBorder="1" applyAlignment="1">
      <alignment horizontal="left" vertical="center" wrapText="1"/>
    </xf>
    <xf numFmtId="0" fontId="5" fillId="0" borderId="24" xfId="0" applyFont="1" applyBorder="1" applyAlignment="1">
      <alignment horizontal="left" vertical="center"/>
    </xf>
    <xf numFmtId="0" fontId="5" fillId="0" borderId="51" xfId="0" applyFont="1" applyBorder="1" applyAlignment="1">
      <alignment horizontal="left" vertical="center"/>
    </xf>
    <xf numFmtId="0" fontId="5" fillId="0" borderId="22" xfId="0" applyFont="1" applyBorder="1" applyAlignment="1">
      <alignment horizontal="left" vertical="center" shrinkToFit="1"/>
    </xf>
    <xf numFmtId="0" fontId="5" fillId="0" borderId="50" xfId="0" applyFont="1" applyBorder="1" applyAlignment="1">
      <alignment horizontal="left" vertical="center" shrinkToFit="1"/>
    </xf>
    <xf numFmtId="0" fontId="5" fillId="0" borderId="52" xfId="0" applyFont="1" applyBorder="1" applyAlignment="1">
      <alignment horizontal="left" vertical="center" shrinkToFit="1"/>
    </xf>
    <xf numFmtId="0" fontId="5" fillId="0" borderId="54" xfId="0" applyFont="1" applyBorder="1" applyAlignment="1">
      <alignment horizontal="center" vertical="center" wrapText="1"/>
    </xf>
    <xf numFmtId="58" fontId="5" fillId="0" borderId="55" xfId="0" applyNumberFormat="1" applyFont="1" applyBorder="1" applyAlignment="1">
      <alignment horizontal="center" vertical="center" wrapText="1"/>
    </xf>
    <xf numFmtId="58" fontId="5" fillId="0" borderId="0" xfId="0" applyNumberFormat="1" applyFont="1" applyAlignment="1">
      <alignment horizontal="center" vertical="center" wrapText="1"/>
    </xf>
    <xf numFmtId="38" fontId="5" fillId="0" borderId="56" xfId="1" applyFont="1" applyBorder="1" applyAlignment="1">
      <alignment horizontal="right" vertical="center" wrapText="1"/>
    </xf>
    <xf numFmtId="38" fontId="5" fillId="0" borderId="56" xfId="1" applyFont="1" applyBorder="1" applyAlignment="1">
      <alignment horizontal="right" vertical="center" wrapText="1" shrinkToFit="1"/>
    </xf>
    <xf numFmtId="38" fontId="5" fillId="0" borderId="57" xfId="1" applyFont="1" applyBorder="1" applyAlignment="1">
      <alignment horizontal="right" vertical="center" wrapText="1" shrinkToFit="1"/>
    </xf>
    <xf numFmtId="38" fontId="5" fillId="0" borderId="78" xfId="1" applyFont="1" applyBorder="1" applyAlignment="1">
      <alignment horizontal="right" vertical="center" wrapText="1" shrinkToFit="1"/>
    </xf>
    <xf numFmtId="38" fontId="5" fillId="0" borderId="54" xfId="1" applyFont="1" applyBorder="1" applyAlignment="1">
      <alignment horizontal="right" vertical="center" wrapText="1" shrinkToFit="1"/>
    </xf>
    <xf numFmtId="0" fontId="5" fillId="0" borderId="56" xfId="0" applyFont="1" applyBorder="1" applyAlignment="1">
      <alignment vertical="center" wrapText="1"/>
    </xf>
    <xf numFmtId="0" fontId="5" fillId="0" borderId="55" xfId="0" applyFont="1" applyBorder="1" applyAlignment="1">
      <alignment vertical="center" wrapText="1"/>
    </xf>
    <xf numFmtId="58" fontId="5" fillId="0" borderId="58" xfId="0" applyNumberFormat="1" applyFont="1" applyBorder="1" applyAlignment="1">
      <alignment horizontal="center" vertical="center" wrapText="1"/>
    </xf>
    <xf numFmtId="0" fontId="5" fillId="0" borderId="54" xfId="0" applyFont="1" applyBorder="1" applyAlignment="1">
      <alignment vertical="center" wrapText="1"/>
    </xf>
    <xf numFmtId="0" fontId="5" fillId="0" borderId="56" xfId="0" applyFont="1" applyBorder="1" applyAlignment="1">
      <alignment horizontal="left"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56" xfId="0" applyFont="1" applyBorder="1" applyAlignment="1">
      <alignment horizontal="left" vertical="center"/>
    </xf>
    <xf numFmtId="0" fontId="5" fillId="0" borderId="78" xfId="0" applyFont="1" applyBorder="1" applyAlignment="1">
      <alignment horizontal="left" vertical="center"/>
    </xf>
    <xf numFmtId="0" fontId="5" fillId="0" borderId="55" xfId="0" applyFont="1" applyBorder="1" applyAlignment="1">
      <alignment horizontal="left" vertical="center" shrinkToFit="1"/>
    </xf>
    <xf numFmtId="0" fontId="5" fillId="0" borderId="57" xfId="0" applyFont="1" applyBorder="1" applyAlignment="1">
      <alignment horizontal="left" vertical="center" shrinkToFit="1"/>
    </xf>
    <xf numFmtId="0" fontId="5" fillId="0" borderId="59" xfId="0" applyFont="1" applyBorder="1" applyAlignment="1">
      <alignment horizontal="left" vertical="center" shrinkToFit="1"/>
    </xf>
    <xf numFmtId="0" fontId="5" fillId="2" borderId="70" xfId="0" applyFont="1" applyFill="1" applyBorder="1" applyAlignment="1">
      <alignment horizontal="center" vertical="center" wrapText="1"/>
    </xf>
    <xf numFmtId="58" fontId="5" fillId="2" borderId="71" xfId="0" applyNumberFormat="1" applyFont="1" applyFill="1" applyBorder="1" applyAlignment="1">
      <alignment horizontal="center" vertical="center" wrapText="1"/>
    </xf>
    <xf numFmtId="58" fontId="5" fillId="2" borderId="72" xfId="0" applyNumberFormat="1" applyFont="1" applyFill="1" applyBorder="1" applyAlignment="1">
      <alignment horizontal="center" vertical="center" wrapText="1"/>
    </xf>
    <xf numFmtId="38" fontId="5" fillId="2" borderId="73" xfId="1" applyFont="1" applyFill="1" applyBorder="1" applyAlignment="1">
      <alignment horizontal="right" vertical="center" wrapText="1"/>
    </xf>
    <xf numFmtId="38" fontId="5" fillId="2" borderId="73" xfId="1" applyFont="1" applyFill="1" applyBorder="1" applyAlignment="1">
      <alignment horizontal="right" vertical="center" wrapText="1" shrinkToFit="1"/>
    </xf>
    <xf numFmtId="38" fontId="5" fillId="2" borderId="74" xfId="1" applyFont="1" applyFill="1" applyBorder="1" applyAlignment="1">
      <alignment horizontal="right" vertical="center" wrapText="1" shrinkToFit="1"/>
    </xf>
    <xf numFmtId="38" fontId="5" fillId="2" borderId="75" xfId="1" applyFont="1" applyFill="1" applyBorder="1" applyAlignment="1">
      <alignment horizontal="right" vertical="center" wrapText="1" shrinkToFit="1"/>
    </xf>
    <xf numFmtId="38" fontId="5" fillId="2" borderId="70" xfId="1" applyFont="1" applyFill="1" applyBorder="1" applyAlignment="1">
      <alignment horizontal="right" vertical="center" wrapText="1" shrinkToFit="1"/>
    </xf>
    <xf numFmtId="0" fontId="5" fillId="2" borderId="73" xfId="0" applyFont="1" applyFill="1" applyBorder="1" applyAlignment="1">
      <alignment vertical="center" wrapText="1"/>
    </xf>
    <xf numFmtId="0" fontId="5" fillId="2" borderId="71" xfId="0" applyFont="1" applyFill="1" applyBorder="1" applyAlignment="1">
      <alignment vertical="center" wrapText="1"/>
    </xf>
    <xf numFmtId="58" fontId="5" fillId="2" borderId="76" xfId="0" applyNumberFormat="1" applyFont="1" applyFill="1" applyBorder="1" applyAlignment="1">
      <alignment horizontal="center" vertical="center" wrapText="1"/>
    </xf>
    <xf numFmtId="0" fontId="5" fillId="2" borderId="70" xfId="0" applyFont="1" applyFill="1" applyBorder="1" applyAlignment="1">
      <alignment vertical="center" wrapText="1"/>
    </xf>
    <xf numFmtId="0" fontId="5" fillId="2" borderId="73" xfId="0" applyFont="1" applyFill="1" applyBorder="1" applyAlignment="1">
      <alignment horizontal="left" vertical="center" wrapText="1"/>
    </xf>
    <xf numFmtId="0" fontId="5" fillId="2" borderId="74" xfId="0" applyFont="1" applyFill="1" applyBorder="1" applyAlignment="1">
      <alignment horizontal="left" vertical="center" wrapText="1"/>
    </xf>
    <xf numFmtId="0" fontId="5" fillId="2" borderId="76" xfId="0" applyFont="1" applyFill="1" applyBorder="1" applyAlignment="1">
      <alignment horizontal="left" vertical="center" wrapText="1"/>
    </xf>
    <xf numFmtId="0" fontId="5" fillId="2" borderId="45" xfId="0" applyFont="1" applyFill="1" applyBorder="1" applyAlignment="1">
      <alignment horizontal="left" vertical="center"/>
    </xf>
    <xf numFmtId="0" fontId="5" fillId="2" borderId="47" xfId="0" applyFont="1" applyFill="1" applyBorder="1" applyAlignment="1">
      <alignment horizontal="left" vertical="center"/>
    </xf>
    <xf numFmtId="0" fontId="5" fillId="2" borderId="43" xfId="0" applyFont="1" applyFill="1" applyBorder="1" applyAlignment="1">
      <alignment horizontal="left" vertical="center" shrinkToFit="1"/>
    </xf>
    <xf numFmtId="0" fontId="5" fillId="2" borderId="46" xfId="0" applyFont="1" applyFill="1" applyBorder="1" applyAlignment="1">
      <alignment horizontal="left" vertical="center" shrinkToFit="1"/>
    </xf>
    <xf numFmtId="0" fontId="5" fillId="2" borderId="48" xfId="0" applyFont="1" applyFill="1" applyBorder="1" applyAlignment="1">
      <alignment horizontal="left" vertical="center" shrinkToFit="1"/>
    </xf>
    <xf numFmtId="0" fontId="5" fillId="0" borderId="85" xfId="0" applyFont="1" applyBorder="1" applyAlignment="1">
      <alignment horizontal="center" vertical="center" wrapText="1" shrinkToFit="1"/>
    </xf>
    <xf numFmtId="0" fontId="7" fillId="2" borderId="43" xfId="0" applyFont="1" applyFill="1" applyBorder="1" applyAlignment="1">
      <alignment horizontal="left" vertical="center"/>
    </xf>
    <xf numFmtId="0" fontId="25" fillId="11" borderId="173" xfId="6" applyFont="1" applyFill="1" applyBorder="1" applyAlignment="1">
      <alignment horizontal="left" vertical="center" wrapText="1"/>
    </xf>
    <xf numFmtId="0" fontId="24" fillId="0" borderId="33" xfId="6" applyFont="1" applyBorder="1" applyAlignment="1">
      <alignment horizontal="center" vertical="center" wrapText="1" shrinkToFit="1"/>
    </xf>
    <xf numFmtId="0" fontId="5" fillId="0" borderId="33" xfId="6" applyFont="1" applyBorder="1" applyAlignment="1">
      <alignment horizontal="center" vertical="center" wrapText="1"/>
    </xf>
    <xf numFmtId="58" fontId="5" fillId="0" borderId="34" xfId="6" applyNumberFormat="1" applyFont="1" applyBorder="1" applyAlignment="1">
      <alignment horizontal="center" vertical="center" wrapText="1"/>
    </xf>
    <xf numFmtId="58" fontId="5" fillId="0" borderId="35" xfId="6" applyNumberFormat="1" applyFont="1" applyBorder="1" applyAlignment="1">
      <alignment horizontal="center" vertical="center" wrapText="1"/>
    </xf>
    <xf numFmtId="38" fontId="5" fillId="0" borderId="36" xfId="5" applyFont="1" applyFill="1" applyBorder="1" applyAlignment="1">
      <alignment horizontal="right" vertical="center" wrapText="1"/>
    </xf>
    <xf numFmtId="38" fontId="5" fillId="0" borderId="36" xfId="5" applyFont="1" applyFill="1" applyBorder="1" applyAlignment="1">
      <alignment horizontal="right" vertical="center" wrapText="1" shrinkToFit="1"/>
    </xf>
    <xf numFmtId="38" fontId="5" fillId="0" borderId="37" xfId="5" applyFont="1" applyFill="1" applyBorder="1" applyAlignment="1">
      <alignment horizontal="right" vertical="center" wrapText="1" shrinkToFit="1"/>
    </xf>
    <xf numFmtId="38" fontId="5" fillId="0" borderId="38" xfId="5" applyFont="1" applyFill="1" applyBorder="1" applyAlignment="1">
      <alignment horizontal="right" vertical="center" wrapText="1" shrinkToFit="1"/>
    </xf>
    <xf numFmtId="38" fontId="5" fillId="0" borderId="33" xfId="5" applyFont="1" applyFill="1" applyBorder="1" applyAlignment="1">
      <alignment horizontal="right" vertical="center" wrapText="1" shrinkToFit="1"/>
    </xf>
    <xf numFmtId="0" fontId="5" fillId="0" borderId="36" xfId="6" applyFont="1" applyBorder="1" applyAlignment="1">
      <alignment vertical="center" wrapText="1"/>
    </xf>
    <xf numFmtId="0" fontId="5" fillId="0" borderId="34" xfId="6" applyFont="1" applyBorder="1" applyAlignment="1">
      <alignment vertical="center" wrapText="1"/>
    </xf>
    <xf numFmtId="58" fontId="5" fillId="0" borderId="67" xfId="6" applyNumberFormat="1" applyFont="1" applyBorder="1" applyAlignment="1">
      <alignment horizontal="center" vertical="center" wrapText="1"/>
    </xf>
    <xf numFmtId="0" fontId="5" fillId="0" borderId="33" xfId="6" applyFont="1" applyBorder="1" applyAlignment="1">
      <alignment vertical="center" wrapText="1"/>
    </xf>
    <xf numFmtId="0" fontId="5" fillId="0" borderId="36" xfId="6" applyFont="1" applyBorder="1" applyAlignment="1">
      <alignment horizontal="left" vertical="center" wrapText="1"/>
    </xf>
    <xf numFmtId="0" fontId="5" fillId="0" borderId="37" xfId="6" applyFont="1" applyBorder="1" applyAlignment="1">
      <alignment horizontal="left" vertical="center" wrapText="1"/>
    </xf>
    <xf numFmtId="0" fontId="5" fillId="0" borderId="67" xfId="6" applyFont="1" applyBorder="1" applyAlignment="1">
      <alignment horizontal="left" vertical="center" wrapText="1"/>
    </xf>
    <xf numFmtId="0" fontId="5" fillId="0" borderId="36" xfId="6" applyFont="1" applyBorder="1" applyAlignment="1">
      <alignment horizontal="left" vertical="center"/>
    </xf>
    <xf numFmtId="0" fontId="5" fillId="0" borderId="38" xfId="6" applyFont="1" applyBorder="1" applyAlignment="1">
      <alignment horizontal="left" vertical="center"/>
    </xf>
    <xf numFmtId="0" fontId="5" fillId="0" borderId="34" xfId="4" applyFont="1" applyBorder="1" applyAlignment="1">
      <alignment horizontal="left" vertical="center" shrinkToFit="1"/>
    </xf>
    <xf numFmtId="0" fontId="5" fillId="0" borderId="37" xfId="6" applyFont="1" applyBorder="1" applyAlignment="1">
      <alignment horizontal="left" vertical="center" shrinkToFit="1"/>
    </xf>
    <xf numFmtId="0" fontId="5" fillId="0" borderId="39" xfId="6" applyFont="1" applyBorder="1" applyAlignment="1">
      <alignment horizontal="left" vertical="center" shrinkToFit="1"/>
    </xf>
    <xf numFmtId="0" fontId="5" fillId="0" borderId="42" xfId="6" applyFont="1" applyBorder="1" applyAlignment="1">
      <alignment horizontal="center" vertical="center" wrapText="1" shrinkToFit="1"/>
    </xf>
    <xf numFmtId="0" fontId="5" fillId="0" borderId="42" xfId="6" applyFont="1" applyBorder="1" applyAlignment="1">
      <alignment horizontal="center" vertical="center" wrapText="1"/>
    </xf>
    <xf numFmtId="58" fontId="5" fillId="0" borderId="43" xfId="6" applyNumberFormat="1" applyFont="1" applyBorder="1" applyAlignment="1">
      <alignment horizontal="center" vertical="center" wrapText="1"/>
    </xf>
    <xf numFmtId="58" fontId="5" fillId="0" borderId="44" xfId="6" applyNumberFormat="1" applyFont="1" applyBorder="1" applyAlignment="1">
      <alignment horizontal="center" vertical="center" wrapText="1"/>
    </xf>
    <xf numFmtId="38" fontId="5" fillId="0" borderId="45" xfId="5" applyFont="1" applyFill="1" applyBorder="1" applyAlignment="1">
      <alignment horizontal="right" vertical="center" wrapText="1"/>
    </xf>
    <xf numFmtId="38" fontId="5" fillId="0" borderId="45" xfId="5" applyFont="1" applyFill="1" applyBorder="1" applyAlignment="1">
      <alignment horizontal="right" vertical="center" wrapText="1" shrinkToFit="1"/>
    </xf>
    <xf numFmtId="38" fontId="5" fillId="0" borderId="46" xfId="5" applyFont="1" applyFill="1" applyBorder="1" applyAlignment="1">
      <alignment horizontal="right" vertical="center" wrapText="1" shrinkToFit="1"/>
    </xf>
    <xf numFmtId="38" fontId="5" fillId="0" borderId="47" xfId="5" applyFont="1" applyFill="1" applyBorder="1" applyAlignment="1">
      <alignment horizontal="right" vertical="center" wrapText="1" shrinkToFit="1"/>
    </xf>
    <xf numFmtId="38" fontId="5" fillId="0" borderId="42" xfId="5" applyFont="1" applyFill="1" applyBorder="1" applyAlignment="1">
      <alignment horizontal="right" vertical="center" wrapText="1" shrinkToFit="1"/>
    </xf>
    <xf numFmtId="0" fontId="5" fillId="0" borderId="45" xfId="6" applyFont="1" applyBorder="1" applyAlignment="1">
      <alignment vertical="center" wrapText="1"/>
    </xf>
    <xf numFmtId="0" fontId="5" fillId="0" borderId="43" xfId="6" applyFont="1" applyBorder="1" applyAlignment="1">
      <alignment vertical="center" wrapText="1"/>
    </xf>
    <xf numFmtId="58" fontId="5" fillId="0" borderId="68" xfId="6" applyNumberFormat="1" applyFont="1" applyBorder="1" applyAlignment="1">
      <alignment horizontal="center" vertical="center" wrapText="1"/>
    </xf>
    <xf numFmtId="0" fontId="5" fillId="0" borderId="42" xfId="6" applyFont="1" applyBorder="1" applyAlignment="1">
      <alignment vertical="center" wrapText="1"/>
    </xf>
    <xf numFmtId="0" fontId="5" fillId="0" borderId="45" xfId="6" applyFont="1" applyBorder="1" applyAlignment="1">
      <alignment horizontal="left" vertical="center" wrapText="1"/>
    </xf>
    <xf numFmtId="0" fontId="5" fillId="0" borderId="46" xfId="6" applyFont="1" applyBorder="1" applyAlignment="1">
      <alignment horizontal="left" vertical="center" wrapText="1"/>
    </xf>
    <xf numFmtId="0" fontId="5" fillId="0" borderId="68" xfId="6" applyFont="1" applyBorder="1" applyAlignment="1">
      <alignment horizontal="left" vertical="center" wrapText="1"/>
    </xf>
    <xf numFmtId="0" fontId="5" fillId="0" borderId="45" xfId="6" applyFont="1" applyBorder="1" applyAlignment="1">
      <alignment horizontal="left" vertical="center"/>
    </xf>
    <xf numFmtId="0" fontId="5" fillId="0" borderId="47" xfId="6" applyFont="1" applyBorder="1" applyAlignment="1">
      <alignment horizontal="left" vertical="center"/>
    </xf>
    <xf numFmtId="0" fontId="5" fillId="0" borderId="43" xfId="4" applyFont="1" applyBorder="1" applyAlignment="1">
      <alignment horizontal="left" vertical="center" shrinkToFit="1"/>
    </xf>
    <xf numFmtId="0" fontId="5" fillId="0" borderId="46" xfId="6" applyFont="1" applyBorder="1" applyAlignment="1">
      <alignment horizontal="left" vertical="center" shrinkToFit="1"/>
    </xf>
    <xf numFmtId="0" fontId="5" fillId="0" borderId="48" xfId="6" applyFont="1" applyBorder="1" applyAlignment="1">
      <alignment horizontal="left" vertical="center" shrinkToFit="1"/>
    </xf>
    <xf numFmtId="0" fontId="5" fillId="0" borderId="43" xfId="6" applyFont="1" applyBorder="1" applyAlignment="1">
      <alignment horizontal="left" vertical="center" shrinkToFit="1"/>
    </xf>
    <xf numFmtId="0" fontId="5" fillId="0" borderId="46" xfId="6" applyFont="1" applyBorder="1" applyAlignment="1">
      <alignment horizontal="center" vertical="center" shrinkToFit="1"/>
    </xf>
    <xf numFmtId="0" fontId="5" fillId="0" borderId="70" xfId="6" applyFont="1" applyBorder="1" applyAlignment="1">
      <alignment horizontal="center" vertical="center" wrapText="1" shrinkToFit="1"/>
    </xf>
    <xf numFmtId="0" fontId="5" fillId="0" borderId="70" xfId="6" applyFont="1" applyBorder="1" applyAlignment="1">
      <alignment horizontal="center" vertical="center" wrapText="1"/>
    </xf>
    <xf numFmtId="58" fontId="5" fillId="0" borderId="71" xfId="6" applyNumberFormat="1" applyFont="1" applyBorder="1" applyAlignment="1">
      <alignment horizontal="center" vertical="center" wrapText="1"/>
    </xf>
    <xf numFmtId="58" fontId="5" fillId="0" borderId="72" xfId="6" applyNumberFormat="1" applyFont="1" applyBorder="1" applyAlignment="1">
      <alignment horizontal="center" vertical="center" wrapText="1"/>
    </xf>
    <xf numFmtId="38" fontId="5" fillId="0" borderId="73" xfId="5" applyFont="1" applyFill="1" applyBorder="1" applyAlignment="1">
      <alignment horizontal="right" vertical="center" wrapText="1"/>
    </xf>
    <xf numFmtId="38" fontId="5" fillId="0" borderId="73" xfId="5" applyFont="1" applyFill="1" applyBorder="1" applyAlignment="1">
      <alignment horizontal="right" vertical="center" wrapText="1" shrinkToFit="1"/>
    </xf>
    <xf numFmtId="38" fontId="5" fillId="0" borderId="74" xfId="5" applyFont="1" applyFill="1" applyBorder="1" applyAlignment="1">
      <alignment horizontal="right" vertical="center" wrapText="1" shrinkToFit="1"/>
    </xf>
    <xf numFmtId="38" fontId="5" fillId="0" borderId="75" xfId="5" applyFont="1" applyFill="1" applyBorder="1" applyAlignment="1">
      <alignment horizontal="right" vertical="center" wrapText="1" shrinkToFit="1"/>
    </xf>
    <xf numFmtId="38" fontId="5" fillId="0" borderId="70" xfId="5" applyFont="1" applyFill="1" applyBorder="1" applyAlignment="1">
      <alignment horizontal="right" vertical="center" wrapText="1" shrinkToFit="1"/>
    </xf>
    <xf numFmtId="0" fontId="5" fillId="0" borderId="73" xfId="6" applyFont="1" applyBorder="1" applyAlignment="1">
      <alignment vertical="center" wrapText="1"/>
    </xf>
    <xf numFmtId="0" fontId="5" fillId="0" borderId="71" xfId="6" applyFont="1" applyBorder="1" applyAlignment="1">
      <alignment vertical="center" wrapText="1"/>
    </xf>
    <xf numFmtId="58" fontId="5" fillId="0" borderId="76" xfId="6" applyNumberFormat="1" applyFont="1" applyBorder="1" applyAlignment="1">
      <alignment horizontal="center" vertical="center" wrapText="1"/>
    </xf>
    <xf numFmtId="0" fontId="5" fillId="0" borderId="70" xfId="6" applyFont="1" applyBorder="1" applyAlignment="1">
      <alignment vertical="center" wrapText="1"/>
    </xf>
    <xf numFmtId="0" fontId="5" fillId="0" borderId="73" xfId="6" applyFont="1" applyBorder="1" applyAlignment="1">
      <alignment horizontal="left" vertical="center" wrapText="1"/>
    </xf>
    <xf numFmtId="0" fontId="5" fillId="0" borderId="74" xfId="6" applyFont="1" applyBorder="1" applyAlignment="1">
      <alignment horizontal="left" vertical="center" wrapText="1"/>
    </xf>
    <xf numFmtId="0" fontId="5" fillId="0" borderId="76" xfId="6" applyFont="1" applyBorder="1" applyAlignment="1">
      <alignment horizontal="left" vertical="center" wrapText="1"/>
    </xf>
    <xf numFmtId="0" fontId="5" fillId="0" borderId="73" xfId="6" applyFont="1" applyBorder="1" applyAlignment="1">
      <alignment horizontal="left" vertical="center"/>
    </xf>
    <xf numFmtId="0" fontId="5" fillId="0" borderId="75" xfId="6" applyFont="1" applyBorder="1" applyAlignment="1">
      <alignment horizontal="left" vertical="center"/>
    </xf>
    <xf numFmtId="0" fontId="5" fillId="0" borderId="71" xfId="4" applyFont="1" applyBorder="1" applyAlignment="1">
      <alignment horizontal="left" vertical="center" shrinkToFit="1"/>
    </xf>
    <xf numFmtId="0" fontId="5" fillId="0" borderId="74" xfId="6" applyFont="1" applyBorder="1" applyAlignment="1">
      <alignment horizontal="left" vertical="center" shrinkToFit="1"/>
    </xf>
    <xf numFmtId="0" fontId="5" fillId="0" borderId="77" xfId="6" applyFont="1" applyBorder="1" applyAlignment="1">
      <alignment horizontal="left" vertical="center" shrinkToFit="1"/>
    </xf>
    <xf numFmtId="0" fontId="5" fillId="0" borderId="49" xfId="6" applyFont="1" applyBorder="1" applyAlignment="1">
      <alignment horizontal="center" vertical="center" wrapText="1" shrinkToFit="1"/>
    </xf>
    <xf numFmtId="0" fontId="5" fillId="0" borderId="49" xfId="6" applyFont="1" applyBorder="1" applyAlignment="1">
      <alignment horizontal="center" vertical="center" wrapText="1"/>
    </xf>
    <xf numFmtId="58" fontId="5" fillId="0" borderId="22" xfId="6" applyNumberFormat="1" applyFont="1" applyBorder="1" applyAlignment="1">
      <alignment horizontal="center" vertical="center" wrapText="1"/>
    </xf>
    <xf numFmtId="58" fontId="5" fillId="0" borderId="23" xfId="6" applyNumberFormat="1" applyFont="1" applyBorder="1" applyAlignment="1">
      <alignment horizontal="center" vertical="center" wrapText="1"/>
    </xf>
    <xf numFmtId="38" fontId="5" fillId="0" borderId="24" xfId="5" applyFont="1" applyFill="1" applyBorder="1" applyAlignment="1">
      <alignment horizontal="right" vertical="center" wrapText="1"/>
    </xf>
    <xf numFmtId="38" fontId="5" fillId="0" borderId="24" xfId="5" applyFont="1" applyFill="1" applyBorder="1" applyAlignment="1">
      <alignment horizontal="right" vertical="center" wrapText="1" shrinkToFit="1"/>
    </xf>
    <xf numFmtId="38" fontId="5" fillId="0" borderId="50" xfId="5" applyFont="1" applyFill="1" applyBorder="1" applyAlignment="1">
      <alignment horizontal="right" vertical="center" wrapText="1" shrinkToFit="1"/>
    </xf>
    <xf numFmtId="38" fontId="5" fillId="0" borderId="51" xfId="5" applyFont="1" applyFill="1" applyBorder="1" applyAlignment="1">
      <alignment horizontal="right" vertical="center" wrapText="1" shrinkToFit="1"/>
    </xf>
    <xf numFmtId="38" fontId="5" fillId="0" borderId="49" xfId="5" applyFont="1" applyFill="1" applyBorder="1" applyAlignment="1">
      <alignment horizontal="right" vertical="center" wrapText="1" shrinkToFit="1"/>
    </xf>
    <xf numFmtId="0" fontId="5" fillId="0" borderId="24" xfId="6" applyFont="1" applyBorder="1" applyAlignment="1">
      <alignment vertical="center" wrapText="1"/>
    </xf>
    <xf numFmtId="0" fontId="5" fillId="0" borderId="22" xfId="6" applyFont="1" applyBorder="1" applyAlignment="1">
      <alignment vertical="center" wrapText="1"/>
    </xf>
    <xf numFmtId="58" fontId="5" fillId="0" borderId="65" xfId="6" applyNumberFormat="1" applyFont="1" applyBorder="1" applyAlignment="1">
      <alignment horizontal="center" vertical="center" wrapText="1"/>
    </xf>
    <xf numFmtId="0" fontId="5" fillId="0" borderId="49" xfId="6" applyFont="1" applyBorder="1" applyAlignment="1">
      <alignment vertical="center" wrapText="1"/>
    </xf>
    <xf numFmtId="0" fontId="5" fillId="0" borderId="24" xfId="6" applyFont="1" applyBorder="1" applyAlignment="1">
      <alignment horizontal="left" vertical="center" wrapText="1"/>
    </xf>
    <xf numFmtId="0" fontId="5" fillId="0" borderId="50" xfId="6" applyFont="1" applyBorder="1" applyAlignment="1">
      <alignment horizontal="left" vertical="center" wrapText="1"/>
    </xf>
    <xf numFmtId="0" fontId="5" fillId="0" borderId="65" xfId="6" applyFont="1" applyBorder="1" applyAlignment="1">
      <alignment horizontal="left" vertical="center" wrapText="1"/>
    </xf>
    <xf numFmtId="0" fontId="5" fillId="0" borderId="24" xfId="6" applyFont="1" applyBorder="1" applyAlignment="1">
      <alignment horizontal="left" vertical="center"/>
    </xf>
    <xf numFmtId="0" fontId="5" fillId="0" borderId="51" xfId="6" applyFont="1" applyBorder="1" applyAlignment="1">
      <alignment horizontal="left" vertical="center"/>
    </xf>
    <xf numFmtId="0" fontId="5" fillId="0" borderId="22" xfId="4" applyFont="1" applyBorder="1" applyAlignment="1">
      <alignment horizontal="left" vertical="center" shrinkToFit="1"/>
    </xf>
    <xf numFmtId="0" fontId="5" fillId="0" borderId="50" xfId="6" applyFont="1" applyBorder="1" applyAlignment="1">
      <alignment horizontal="left" vertical="center" shrinkToFit="1"/>
    </xf>
    <xf numFmtId="0" fontId="5" fillId="0" borderId="52" xfId="6" applyFont="1" applyBorder="1" applyAlignment="1">
      <alignment horizontal="left" vertical="center" shrinkToFit="1"/>
    </xf>
    <xf numFmtId="0" fontId="5" fillId="0" borderId="54" xfId="6" applyFont="1" applyBorder="1" applyAlignment="1">
      <alignment horizontal="center" vertical="center" wrapText="1" shrinkToFit="1"/>
    </xf>
    <xf numFmtId="0" fontId="5" fillId="0" borderId="54" xfId="6" applyFont="1" applyBorder="1" applyAlignment="1">
      <alignment horizontal="center" vertical="center" wrapText="1"/>
    </xf>
    <xf numFmtId="58" fontId="5" fillId="0" borderId="55" xfId="6" applyNumberFormat="1" applyFont="1" applyBorder="1" applyAlignment="1">
      <alignment horizontal="center" vertical="center" wrapText="1"/>
    </xf>
    <xf numFmtId="58" fontId="5" fillId="0" borderId="0" xfId="6" applyNumberFormat="1" applyFont="1" applyAlignment="1">
      <alignment horizontal="center" vertical="center" wrapText="1"/>
    </xf>
    <xf numFmtId="38" fontId="5" fillId="0" borderId="56" xfId="5" applyFont="1" applyFill="1" applyBorder="1" applyAlignment="1">
      <alignment horizontal="right" vertical="center" wrapText="1"/>
    </xf>
    <xf numFmtId="38" fontId="5" fillId="0" borderId="56" xfId="5" applyFont="1" applyFill="1" applyBorder="1" applyAlignment="1">
      <alignment horizontal="right" vertical="center" wrapText="1" shrinkToFit="1"/>
    </xf>
    <xf numFmtId="38" fontId="5" fillId="0" borderId="57" xfId="5" applyFont="1" applyFill="1" applyBorder="1" applyAlignment="1">
      <alignment horizontal="right" vertical="center" wrapText="1" shrinkToFit="1"/>
    </xf>
    <xf numFmtId="38" fontId="5" fillId="0" borderId="78" xfId="5" applyFont="1" applyFill="1" applyBorder="1" applyAlignment="1">
      <alignment horizontal="right" vertical="center" wrapText="1" shrinkToFit="1"/>
    </xf>
    <xf numFmtId="38" fontId="5" fillId="0" borderId="54" xfId="5" applyFont="1" applyFill="1" applyBorder="1" applyAlignment="1">
      <alignment horizontal="right" vertical="center" wrapText="1" shrinkToFit="1"/>
    </xf>
    <xf numFmtId="0" fontId="5" fillId="0" borderId="56" xfId="6" applyFont="1" applyBorder="1" applyAlignment="1">
      <alignment vertical="center" wrapText="1"/>
    </xf>
    <xf numFmtId="0" fontId="5" fillId="0" borderId="55" xfId="6" applyFont="1" applyBorder="1" applyAlignment="1">
      <alignment vertical="center" wrapText="1"/>
    </xf>
    <xf numFmtId="58" fontId="5" fillId="0" borderId="58" xfId="6" applyNumberFormat="1" applyFont="1" applyBorder="1" applyAlignment="1">
      <alignment horizontal="center" vertical="center" wrapText="1"/>
    </xf>
    <xf numFmtId="0" fontId="5" fillId="0" borderId="54" xfId="6" applyFont="1" applyBorder="1" applyAlignment="1">
      <alignment vertical="center" wrapText="1"/>
    </xf>
    <xf numFmtId="0" fontId="5" fillId="0" borderId="56" xfId="6" applyFont="1" applyBorder="1" applyAlignment="1">
      <alignment horizontal="left" vertical="center" wrapText="1"/>
    </xf>
    <xf numFmtId="0" fontId="5" fillId="0" borderId="57" xfId="6" applyFont="1" applyBorder="1" applyAlignment="1">
      <alignment horizontal="left" vertical="center" wrapText="1"/>
    </xf>
    <xf numFmtId="0" fontId="5" fillId="0" borderId="58" xfId="6" applyFont="1" applyBorder="1" applyAlignment="1">
      <alignment horizontal="left" vertical="center" wrapText="1"/>
    </xf>
    <xf numFmtId="0" fontId="5" fillId="0" borderId="56" xfId="6" applyFont="1" applyBorder="1" applyAlignment="1">
      <alignment horizontal="left" vertical="center"/>
    </xf>
    <xf numFmtId="0" fontId="5" fillId="0" borderId="78" xfId="6" applyFont="1" applyBorder="1" applyAlignment="1">
      <alignment horizontal="left" vertical="center"/>
    </xf>
    <xf numFmtId="0" fontId="5" fillId="0" borderId="55" xfId="4" applyFont="1" applyBorder="1" applyAlignment="1">
      <alignment horizontal="left" vertical="center" shrinkToFit="1"/>
    </xf>
    <xf numFmtId="0" fontId="5" fillId="0" borderId="57" xfId="6" applyFont="1" applyBorder="1" applyAlignment="1">
      <alignment horizontal="left" vertical="center" shrinkToFit="1"/>
    </xf>
    <xf numFmtId="0" fontId="5" fillId="0" borderId="59" xfId="6" applyFont="1" applyBorder="1" applyAlignment="1">
      <alignment horizontal="left" vertical="center" shrinkToFit="1"/>
    </xf>
    <xf numFmtId="0" fontId="5" fillId="0" borderId="22" xfId="6" applyFont="1" applyBorder="1" applyAlignment="1">
      <alignment horizontal="left" vertical="center" shrinkToFit="1"/>
    </xf>
    <xf numFmtId="0" fontId="5" fillId="0" borderId="0" xfId="6" applyFont="1" applyAlignment="1">
      <alignment horizontal="center" vertical="center" wrapText="1"/>
    </xf>
    <xf numFmtId="0" fontId="5" fillId="0" borderId="0" xfId="6" applyFont="1" applyAlignment="1">
      <alignment horizontal="right" vertical="center" wrapText="1"/>
    </xf>
    <xf numFmtId="0" fontId="5" fillId="0" borderId="0" xfId="6" applyFont="1" applyAlignment="1">
      <alignment vertical="center" wrapText="1"/>
    </xf>
    <xf numFmtId="0" fontId="5" fillId="0" borderId="0" xfId="6" applyFont="1" applyAlignment="1">
      <alignment vertical="center" wrapText="1" shrinkToFit="1"/>
    </xf>
    <xf numFmtId="0" fontId="5" fillId="0" borderId="0" xfId="6" applyFont="1">
      <alignment vertical="center"/>
    </xf>
    <xf numFmtId="0" fontId="5" fillId="0" borderId="0" xfId="6" applyFont="1" applyAlignment="1">
      <alignment vertical="center" shrinkToFit="1"/>
    </xf>
    <xf numFmtId="0" fontId="5" fillId="0" borderId="42" xfId="4" applyFont="1" applyBorder="1" applyAlignment="1">
      <alignment horizontal="center" vertical="center" wrapText="1" shrinkToFit="1"/>
    </xf>
    <xf numFmtId="0" fontId="5" fillId="0" borderId="49" xfId="4" applyFont="1" applyBorder="1" applyAlignment="1">
      <alignment horizontal="center" vertical="center" wrapText="1" shrinkToFit="1"/>
    </xf>
    <xf numFmtId="38" fontId="7" fillId="2" borderId="41" xfId="1" applyFont="1" applyFill="1" applyBorder="1" applyAlignment="1">
      <alignment horizontal="right" vertical="center" wrapText="1" shrinkToFit="1"/>
    </xf>
    <xf numFmtId="0" fontId="5" fillId="2" borderId="49" xfId="0" applyFont="1" applyFill="1" applyBorder="1" applyAlignment="1">
      <alignment horizontal="center" vertical="center" wrapText="1" shrinkToFit="1"/>
    </xf>
    <xf numFmtId="0" fontId="25" fillId="11" borderId="42" xfId="4" applyFont="1" applyFill="1" applyBorder="1" applyAlignment="1">
      <alignment horizontal="left" vertical="center" wrapText="1"/>
    </xf>
    <xf numFmtId="0" fontId="6" fillId="11" borderId="70" xfId="0" applyFont="1" applyFill="1" applyBorder="1" applyAlignment="1">
      <alignment horizontal="left" vertical="center" wrapText="1"/>
    </xf>
    <xf numFmtId="0" fontId="6" fillId="11" borderId="85" xfId="0" applyFont="1" applyFill="1" applyBorder="1" applyAlignment="1">
      <alignment horizontal="left" vertical="center" wrapText="1"/>
    </xf>
    <xf numFmtId="0" fontId="25" fillId="11" borderId="42" xfId="6" applyFont="1" applyFill="1" applyBorder="1" applyAlignment="1">
      <alignment horizontal="left" vertical="center" wrapText="1"/>
    </xf>
    <xf numFmtId="38" fontId="7" fillId="2" borderId="68" xfId="1" applyFont="1" applyFill="1" applyBorder="1" applyAlignment="1">
      <alignment horizontal="right" vertical="center" wrapText="1" shrinkToFit="1"/>
    </xf>
    <xf numFmtId="49" fontId="7" fillId="0" borderId="0" xfId="0" applyNumberFormat="1" applyFont="1" applyBorder="1" applyAlignment="1">
      <alignment horizontal="center" vertical="center" wrapText="1"/>
    </xf>
    <xf numFmtId="49" fontId="28" fillId="2" borderId="89" xfId="6" applyNumberFormat="1" applyFont="1" applyFill="1" applyBorder="1" applyAlignment="1">
      <alignment horizontal="center" vertical="center" wrapText="1"/>
    </xf>
    <xf numFmtId="0" fontId="6" fillId="6" borderId="12" xfId="0" applyFont="1" applyFill="1" applyBorder="1" applyAlignment="1">
      <alignment horizontal="left" vertical="center" wrapText="1" shrinkToFit="1"/>
    </xf>
    <xf numFmtId="58" fontId="7" fillId="2" borderId="44" xfId="0" applyNumberFormat="1" applyFont="1" applyFill="1" applyBorder="1" applyAlignment="1">
      <alignment horizontal="center" vertical="center" wrapText="1"/>
    </xf>
    <xf numFmtId="49" fontId="28" fillId="2" borderId="89" xfId="4" applyNumberFormat="1" applyFont="1" applyFill="1" applyBorder="1" applyAlignment="1">
      <alignment horizontal="center" vertical="center" wrapText="1"/>
    </xf>
    <xf numFmtId="49" fontId="28" fillId="2" borderId="111" xfId="6" applyNumberFormat="1" applyFont="1" applyFill="1" applyBorder="1" applyAlignment="1">
      <alignment horizontal="center" vertical="center" wrapText="1"/>
    </xf>
    <xf numFmtId="0" fontId="42" fillId="2" borderId="48" xfId="6" applyFont="1" applyFill="1" applyBorder="1" applyAlignment="1">
      <alignment horizontal="left" vertical="center" shrinkToFit="1"/>
    </xf>
    <xf numFmtId="0" fontId="5" fillId="2" borderId="42" xfId="0" applyFont="1" applyFill="1" applyBorder="1" applyAlignment="1">
      <alignment horizontal="center" vertical="center" wrapText="1" shrinkToFit="1"/>
    </xf>
    <xf numFmtId="0" fontId="5" fillId="2" borderId="140" xfId="0" applyFont="1" applyFill="1" applyBorder="1" applyAlignment="1">
      <alignment horizontal="center" vertical="center" wrapText="1" shrinkToFit="1"/>
    </xf>
    <xf numFmtId="0" fontId="5" fillId="2" borderId="85" xfId="0" applyFont="1" applyFill="1" applyBorder="1" applyAlignment="1">
      <alignment horizontal="center" vertical="center" wrapText="1" shrinkToFit="1"/>
    </xf>
    <xf numFmtId="0" fontId="32" fillId="8" borderId="32" xfId="0" applyFont="1" applyFill="1" applyBorder="1" applyAlignment="1">
      <alignment horizontal="left" vertical="center" wrapText="1" shrinkToFit="1"/>
    </xf>
    <xf numFmtId="0" fontId="32" fillId="8" borderId="69" xfId="0" applyFont="1" applyFill="1" applyBorder="1" applyAlignment="1">
      <alignment horizontal="left" vertical="center" wrapText="1" shrinkToFit="1"/>
    </xf>
    <xf numFmtId="0" fontId="32" fillId="6" borderId="32" xfId="0" applyFont="1" applyFill="1" applyBorder="1" applyAlignment="1">
      <alignment horizontal="left" vertical="center" wrapText="1" shrinkToFit="1"/>
    </xf>
    <xf numFmtId="0" fontId="32" fillId="6" borderId="41" xfId="0" applyFont="1" applyFill="1" applyBorder="1" applyAlignment="1">
      <alignment horizontal="left" vertical="center" wrapText="1" shrinkToFit="1"/>
    </xf>
    <xf numFmtId="0" fontId="32" fillId="6" borderId="41" xfId="0" applyFont="1" applyFill="1" applyBorder="1" applyAlignment="1">
      <alignment horizontal="left" vertical="center" wrapText="1"/>
    </xf>
    <xf numFmtId="0" fontId="32" fillId="6" borderId="69" xfId="0" applyFont="1" applyFill="1" applyBorder="1" applyAlignment="1">
      <alignment horizontal="left" vertical="center" wrapText="1"/>
    </xf>
    <xf numFmtId="0" fontId="32" fillId="6" borderId="19" xfId="0" applyFont="1" applyFill="1" applyBorder="1" applyAlignment="1">
      <alignment horizontal="left" vertical="center" wrapText="1" shrinkToFit="1"/>
    </xf>
    <xf numFmtId="0" fontId="32" fillId="7" borderId="32" xfId="0" applyFont="1" applyFill="1" applyBorder="1" applyAlignment="1">
      <alignment horizontal="left" vertical="center" wrapText="1"/>
    </xf>
    <xf numFmtId="0" fontId="32" fillId="7" borderId="41" xfId="0" applyFont="1" applyFill="1" applyBorder="1" applyAlignment="1">
      <alignment horizontal="left" vertical="center" wrapText="1"/>
    </xf>
    <xf numFmtId="0" fontId="32" fillId="7" borderId="69" xfId="0" applyFont="1" applyFill="1" applyBorder="1" applyAlignment="1">
      <alignment horizontal="left" vertical="center" wrapText="1"/>
    </xf>
    <xf numFmtId="0" fontId="32" fillId="7" borderId="19" xfId="0" applyFont="1" applyFill="1" applyBorder="1" applyAlignment="1">
      <alignment horizontal="left" vertical="center" wrapText="1" shrinkToFit="1"/>
    </xf>
    <xf numFmtId="0" fontId="5" fillId="2" borderId="33" xfId="0" applyFont="1" applyFill="1" applyBorder="1" applyAlignment="1">
      <alignment horizontal="center" vertical="center" wrapText="1" shrinkToFit="1"/>
    </xf>
    <xf numFmtId="0" fontId="5" fillId="2" borderId="54" xfId="0" applyFont="1" applyFill="1" applyBorder="1" applyAlignment="1">
      <alignment horizontal="center" vertical="center" wrapText="1" shrinkToFit="1"/>
    </xf>
    <xf numFmtId="38" fontId="7" fillId="2" borderId="104" xfId="1" applyFont="1" applyFill="1" applyBorder="1" applyAlignment="1">
      <alignment horizontal="right" vertical="center" wrapText="1" shrinkToFit="1"/>
    </xf>
    <xf numFmtId="38" fontId="7" fillId="2" borderId="86" xfId="1" applyFont="1" applyFill="1" applyBorder="1" applyAlignment="1">
      <alignment horizontal="right" vertical="center" wrapText="1"/>
    </xf>
    <xf numFmtId="0" fontId="6" fillId="3" borderId="11" xfId="0" applyFont="1" applyFill="1" applyBorder="1" applyAlignment="1">
      <alignment horizontal="center" vertical="center" wrapText="1"/>
    </xf>
    <xf numFmtId="38" fontId="5" fillId="5" borderId="66" xfId="1" applyFont="1" applyFill="1" applyBorder="1" applyAlignment="1">
      <alignment horizontal="right" vertical="center" wrapText="1"/>
    </xf>
    <xf numFmtId="0" fontId="10" fillId="15" borderId="66" xfId="0" applyFont="1" applyFill="1" applyBorder="1" applyAlignment="1">
      <alignment horizontal="center" vertical="top" wrapText="1"/>
    </xf>
    <xf numFmtId="38" fontId="5" fillId="2" borderId="32" xfId="1" applyFont="1" applyFill="1" applyBorder="1" applyAlignment="1">
      <alignment horizontal="right" vertical="center" wrapText="1" shrinkToFit="1"/>
    </xf>
    <xf numFmtId="38" fontId="5" fillId="0" borderId="41" xfId="1" applyFont="1" applyBorder="1" applyAlignment="1">
      <alignment horizontal="right" vertical="center" wrapText="1" shrinkToFit="1"/>
    </xf>
    <xf numFmtId="38" fontId="5" fillId="0" borderId="69" xfId="1" applyFont="1" applyBorder="1" applyAlignment="1">
      <alignment horizontal="right" vertical="center" wrapText="1" shrinkToFit="1"/>
    </xf>
    <xf numFmtId="38" fontId="5" fillId="0" borderId="32" xfId="1" applyFont="1" applyBorder="1" applyAlignment="1">
      <alignment horizontal="right" vertical="center" wrapText="1" shrinkToFit="1"/>
    </xf>
    <xf numFmtId="38" fontId="5" fillId="0" borderId="19" xfId="1" applyFont="1" applyBorder="1" applyAlignment="1">
      <alignment horizontal="right" vertical="center" wrapText="1" shrinkToFit="1"/>
    </xf>
    <xf numFmtId="38" fontId="5" fillId="0" borderId="53" xfId="1" applyFont="1" applyBorder="1" applyAlignment="1">
      <alignment horizontal="right" vertical="center" wrapText="1" shrinkToFit="1"/>
    </xf>
    <xf numFmtId="38" fontId="5" fillId="2" borderId="69" xfId="1" applyFont="1" applyFill="1" applyBorder="1" applyAlignment="1">
      <alignment horizontal="right" vertical="center" wrapText="1" shrinkToFit="1"/>
    </xf>
    <xf numFmtId="38" fontId="5" fillId="0" borderId="92" xfId="1" applyFont="1" applyBorder="1" applyAlignment="1">
      <alignment horizontal="right" vertical="center" wrapText="1" shrinkToFit="1"/>
    </xf>
    <xf numFmtId="38" fontId="5" fillId="0" borderId="112" xfId="1" applyFont="1" applyBorder="1" applyAlignment="1">
      <alignment horizontal="right" vertical="center" wrapText="1" shrinkToFit="1"/>
    </xf>
    <xf numFmtId="38" fontId="5" fillId="0" borderId="126" xfId="1" applyFont="1" applyBorder="1" applyAlignment="1">
      <alignment horizontal="right" vertical="center" wrapText="1" shrinkToFit="1"/>
    </xf>
    <xf numFmtId="38" fontId="5" fillId="0" borderId="152" xfId="1" applyFont="1" applyBorder="1" applyAlignment="1">
      <alignment horizontal="right" vertical="center" wrapText="1" shrinkToFit="1"/>
    </xf>
    <xf numFmtId="38" fontId="5" fillId="0" borderId="121" xfId="1" applyFont="1" applyBorder="1" applyAlignment="1">
      <alignment horizontal="right" vertical="center" wrapText="1" shrinkToFit="1"/>
    </xf>
    <xf numFmtId="38" fontId="5" fillId="0" borderId="174" xfId="1" applyFont="1" applyBorder="1" applyAlignment="1">
      <alignment horizontal="right" vertical="center" wrapText="1" shrinkToFit="1"/>
    </xf>
    <xf numFmtId="38" fontId="5" fillId="0" borderId="117" xfId="1" applyFont="1" applyBorder="1" applyAlignment="1">
      <alignment horizontal="right" vertical="center" wrapText="1" shrinkToFit="1"/>
    </xf>
    <xf numFmtId="0" fontId="10" fillId="15" borderId="27" xfId="0" applyFont="1" applyFill="1" applyBorder="1" applyAlignment="1">
      <alignment horizontal="left" vertical="top" wrapText="1"/>
    </xf>
    <xf numFmtId="38" fontId="5" fillId="0" borderId="34" xfId="1" applyFont="1" applyFill="1" applyBorder="1" applyAlignment="1">
      <alignment horizontal="left" vertical="center" wrapText="1" shrinkToFit="1"/>
    </xf>
    <xf numFmtId="38" fontId="5" fillId="0" borderId="43" xfId="1" applyFont="1" applyFill="1" applyBorder="1" applyAlignment="1">
      <alignment horizontal="left" vertical="center" wrapText="1" shrinkToFit="1"/>
    </xf>
    <xf numFmtId="38" fontId="5" fillId="0" borderId="71" xfId="1" applyFont="1" applyFill="1" applyBorder="1" applyAlignment="1">
      <alignment horizontal="left" vertical="center" wrapText="1" shrinkToFit="1"/>
    </xf>
    <xf numFmtId="38" fontId="5" fillId="0" borderId="22" xfId="1" applyFont="1" applyFill="1" applyBorder="1" applyAlignment="1">
      <alignment horizontal="left" vertical="center" wrapText="1" shrinkToFit="1"/>
    </xf>
    <xf numFmtId="38" fontId="5" fillId="0" borderId="55" xfId="1" applyFont="1" applyFill="1" applyBorder="1" applyAlignment="1">
      <alignment horizontal="left" vertical="center" wrapText="1" shrinkToFit="1"/>
    </xf>
    <xf numFmtId="38" fontId="5" fillId="16" borderId="90" xfId="1" applyFont="1" applyFill="1" applyBorder="1" applyAlignment="1">
      <alignment horizontal="left" vertical="center" wrapText="1" shrinkToFit="1"/>
    </xf>
    <xf numFmtId="38" fontId="5" fillId="0" borderId="90" xfId="1" applyFont="1" applyFill="1" applyBorder="1" applyAlignment="1">
      <alignment horizontal="left" vertical="center" wrapText="1" shrinkToFit="1"/>
    </xf>
    <xf numFmtId="38" fontId="5" fillId="16" borderId="111" xfId="1" applyFont="1" applyFill="1" applyBorder="1" applyAlignment="1">
      <alignment horizontal="left" vertical="center" wrapText="1" shrinkToFit="1"/>
    </xf>
    <xf numFmtId="38" fontId="5" fillId="0" borderId="111" xfId="1" applyFont="1" applyFill="1" applyBorder="1" applyAlignment="1">
      <alignment horizontal="left" vertical="center" wrapText="1" shrinkToFit="1"/>
    </xf>
    <xf numFmtId="38" fontId="5" fillId="16" borderId="125" xfId="1" applyFont="1" applyFill="1" applyBorder="1" applyAlignment="1">
      <alignment horizontal="left" vertical="center" wrapText="1" shrinkToFit="1"/>
    </xf>
    <xf numFmtId="38" fontId="5" fillId="0" borderId="125" xfId="1" applyFont="1" applyFill="1" applyBorder="1" applyAlignment="1">
      <alignment horizontal="left" vertical="center" wrapText="1" shrinkToFit="1"/>
    </xf>
    <xf numFmtId="38" fontId="5" fillId="0" borderId="137" xfId="1" applyFont="1" applyFill="1" applyBorder="1" applyAlignment="1">
      <alignment horizontal="left" vertical="center" wrapText="1" shrinkToFit="1"/>
    </xf>
    <xf numFmtId="38" fontId="5" fillId="0" borderId="119" xfId="1" applyFont="1" applyFill="1" applyBorder="1" applyAlignment="1">
      <alignment horizontal="left" vertical="center" wrapText="1" shrinkToFit="1"/>
    </xf>
    <xf numFmtId="38" fontId="5" fillId="0" borderId="175" xfId="1" applyFont="1" applyFill="1" applyBorder="1" applyAlignment="1">
      <alignment horizontal="left" vertical="center" wrapText="1" shrinkToFit="1"/>
    </xf>
    <xf numFmtId="38" fontId="5" fillId="0" borderId="176" xfId="1" applyFont="1" applyFill="1" applyBorder="1" applyAlignment="1">
      <alignment horizontal="left" vertical="center" wrapText="1" shrinkToFit="1"/>
    </xf>
    <xf numFmtId="38" fontId="5" fillId="0" borderId="177" xfId="1" applyFont="1" applyFill="1" applyBorder="1" applyAlignment="1">
      <alignment horizontal="left" vertical="center" wrapText="1" shrinkToFit="1"/>
    </xf>
    <xf numFmtId="38" fontId="5" fillId="0" borderId="178" xfId="1" applyFont="1" applyFill="1" applyBorder="1" applyAlignment="1">
      <alignment horizontal="left" vertical="center" wrapText="1" shrinkToFit="1"/>
    </xf>
    <xf numFmtId="38" fontId="5" fillId="0" borderId="116" xfId="1" applyFont="1" applyFill="1" applyBorder="1" applyAlignment="1">
      <alignment horizontal="left" vertical="center" wrapText="1" shrinkToFit="1"/>
    </xf>
    <xf numFmtId="0" fontId="6" fillId="15" borderId="179" xfId="0" applyFont="1" applyFill="1" applyBorder="1" applyAlignment="1">
      <alignment horizontal="left" vertical="center" wrapText="1"/>
    </xf>
    <xf numFmtId="0" fontId="5" fillId="0" borderId="179" xfId="0" applyFont="1" applyBorder="1" applyAlignment="1">
      <alignment horizontal="center" vertical="center" wrapText="1" shrinkToFit="1"/>
    </xf>
    <xf numFmtId="0" fontId="5" fillId="0" borderId="179" xfId="0" applyFont="1" applyBorder="1" applyAlignment="1">
      <alignment horizontal="center" vertical="center" wrapText="1"/>
    </xf>
    <xf numFmtId="58" fontId="5" fillId="0" borderId="90" xfId="0" applyNumberFormat="1" applyFont="1" applyBorder="1" applyAlignment="1">
      <alignment horizontal="center" vertical="center" wrapText="1"/>
    </xf>
    <xf numFmtId="58" fontId="5" fillId="0" borderId="91" xfId="0" applyNumberFormat="1" applyFont="1" applyBorder="1" applyAlignment="1">
      <alignment horizontal="center" vertical="center" wrapText="1"/>
    </xf>
    <xf numFmtId="38" fontId="5" fillId="0" borderId="176" xfId="1" applyFont="1" applyBorder="1" applyAlignment="1">
      <alignment horizontal="right" vertical="center" wrapText="1"/>
    </xf>
    <xf numFmtId="38" fontId="5" fillId="0" borderId="176" xfId="1" applyFont="1" applyBorder="1" applyAlignment="1">
      <alignment horizontal="right" vertical="center" wrapText="1" shrinkToFit="1"/>
    </xf>
    <xf numFmtId="38" fontId="5" fillId="0" borderId="180" xfId="1" applyFont="1" applyBorder="1" applyAlignment="1">
      <alignment horizontal="right" vertical="center" wrapText="1" shrinkToFit="1"/>
    </xf>
    <xf numFmtId="38" fontId="5" fillId="0" borderId="181" xfId="1" applyFont="1" applyBorder="1" applyAlignment="1">
      <alignment horizontal="right" vertical="center" wrapText="1" shrinkToFit="1"/>
    </xf>
    <xf numFmtId="38" fontId="5" fillId="16" borderId="179" xfId="1" applyFont="1" applyFill="1" applyBorder="1" applyAlignment="1">
      <alignment horizontal="right" vertical="center" wrapText="1" shrinkToFit="1"/>
    </xf>
    <xf numFmtId="0" fontId="5" fillId="16" borderId="176" xfId="0" applyFont="1" applyFill="1" applyBorder="1" applyAlignment="1">
      <alignment vertical="center" wrapText="1"/>
    </xf>
    <xf numFmtId="0" fontId="5" fillId="16" borderId="90" xfId="0" applyFont="1" applyFill="1" applyBorder="1" applyAlignment="1">
      <alignment vertical="center" wrapText="1"/>
    </xf>
    <xf numFmtId="58" fontId="5" fillId="16" borderId="94" xfId="0" applyNumberFormat="1" applyFont="1" applyFill="1" applyBorder="1" applyAlignment="1">
      <alignment horizontal="center" vertical="center" wrapText="1"/>
    </xf>
    <xf numFmtId="58" fontId="5" fillId="16" borderId="91" xfId="0" applyNumberFormat="1" applyFont="1" applyFill="1" applyBorder="1" applyAlignment="1">
      <alignment horizontal="center" vertical="center" wrapText="1"/>
    </xf>
    <xf numFmtId="0" fontId="5" fillId="16" borderId="179" xfId="0" applyFont="1" applyFill="1" applyBorder="1" applyAlignment="1">
      <alignment vertical="center" wrapText="1"/>
    </xf>
    <xf numFmtId="0" fontId="5" fillId="16" borderId="176" xfId="0" applyFont="1" applyFill="1" applyBorder="1" applyAlignment="1">
      <alignment horizontal="left" vertical="center" wrapText="1"/>
    </xf>
    <xf numFmtId="0" fontId="5" fillId="16" borderId="180" xfId="0" applyFont="1" applyFill="1" applyBorder="1" applyAlignment="1">
      <alignment horizontal="left" vertical="center" wrapText="1"/>
    </xf>
    <xf numFmtId="0" fontId="5" fillId="16" borderId="94" xfId="0" applyFont="1" applyFill="1" applyBorder="1" applyAlignment="1">
      <alignment horizontal="left" vertical="center" wrapText="1"/>
    </xf>
    <xf numFmtId="0" fontId="5" fillId="16" borderId="176" xfId="0" applyFont="1" applyFill="1" applyBorder="1" applyAlignment="1">
      <alignment horizontal="left" vertical="center"/>
    </xf>
    <xf numFmtId="0" fontId="5" fillId="16" borderId="181" xfId="0" applyFont="1" applyFill="1" applyBorder="1" applyAlignment="1">
      <alignment horizontal="left" vertical="center"/>
    </xf>
    <xf numFmtId="0" fontId="5" fillId="16" borderId="90" xfId="0" applyFont="1" applyFill="1" applyBorder="1" applyAlignment="1">
      <alignment horizontal="left" vertical="center" shrinkToFit="1"/>
    </xf>
    <xf numFmtId="0" fontId="5" fillId="16" borderId="180" xfId="0" applyFont="1" applyFill="1" applyBorder="1" applyAlignment="1">
      <alignment horizontal="left" vertical="center" shrinkToFit="1"/>
    </xf>
    <xf numFmtId="0" fontId="5" fillId="16" borderId="182" xfId="0" applyFont="1" applyFill="1" applyBorder="1" applyAlignment="1">
      <alignment horizontal="left" vertical="center" shrinkToFit="1"/>
    </xf>
    <xf numFmtId="0" fontId="6" fillId="15" borderId="183" xfId="0" applyFont="1" applyFill="1" applyBorder="1" applyAlignment="1">
      <alignment horizontal="left" vertical="center" wrapText="1"/>
    </xf>
    <xf numFmtId="0" fontId="5" fillId="0" borderId="183" xfId="0" applyFont="1" applyBorder="1" applyAlignment="1">
      <alignment horizontal="center" vertical="center" wrapText="1" shrinkToFit="1"/>
    </xf>
    <xf numFmtId="0" fontId="5" fillId="0" borderId="183" xfId="0" applyFont="1" applyBorder="1" applyAlignment="1">
      <alignment horizontal="center" vertical="center" wrapText="1"/>
    </xf>
    <xf numFmtId="58" fontId="5" fillId="0" borderId="111" xfId="0" applyNumberFormat="1" applyFont="1" applyBorder="1" applyAlignment="1">
      <alignment horizontal="center" vertical="center" wrapText="1"/>
    </xf>
    <xf numFmtId="58" fontId="5" fillId="0" borderId="100" xfId="0" applyNumberFormat="1" applyFont="1" applyBorder="1" applyAlignment="1">
      <alignment horizontal="center" vertical="center" wrapText="1"/>
    </xf>
    <xf numFmtId="38" fontId="5" fillId="0" borderId="177" xfId="1" applyFont="1" applyBorder="1" applyAlignment="1">
      <alignment horizontal="right" vertical="center" wrapText="1"/>
    </xf>
    <xf numFmtId="38" fontId="5" fillId="0" borderId="177" xfId="1" applyFont="1" applyBorder="1" applyAlignment="1">
      <alignment horizontal="right" vertical="center" wrapText="1" shrinkToFit="1"/>
    </xf>
    <xf numFmtId="38" fontId="5" fillId="0" borderId="184" xfId="1" applyFont="1" applyBorder="1" applyAlignment="1">
      <alignment horizontal="right" vertical="center" wrapText="1" shrinkToFit="1"/>
    </xf>
    <xf numFmtId="38" fontId="5" fillId="0" borderId="185" xfId="1" applyFont="1" applyBorder="1" applyAlignment="1">
      <alignment horizontal="right" vertical="center" wrapText="1" shrinkToFit="1"/>
    </xf>
    <xf numFmtId="38" fontId="5" fillId="16" borderId="183" xfId="1" applyFont="1" applyFill="1" applyBorder="1" applyAlignment="1">
      <alignment horizontal="right" vertical="center" wrapText="1" shrinkToFit="1"/>
    </xf>
    <xf numFmtId="0" fontId="5" fillId="16" borderId="177" xfId="0" applyFont="1" applyFill="1" applyBorder="1" applyAlignment="1">
      <alignment vertical="center" wrapText="1"/>
    </xf>
    <xf numFmtId="0" fontId="5" fillId="16" borderId="111" xfId="0" applyFont="1" applyFill="1" applyBorder="1" applyAlignment="1">
      <alignment vertical="center" wrapText="1"/>
    </xf>
    <xf numFmtId="58" fontId="5" fillId="16" borderId="99" xfId="0" applyNumberFormat="1" applyFont="1" applyFill="1" applyBorder="1" applyAlignment="1">
      <alignment horizontal="center" vertical="center" wrapText="1"/>
    </xf>
    <xf numFmtId="58" fontId="5" fillId="16" borderId="100" xfId="0" applyNumberFormat="1" applyFont="1" applyFill="1" applyBorder="1" applyAlignment="1">
      <alignment horizontal="center" vertical="center" wrapText="1"/>
    </xf>
    <xf numFmtId="0" fontId="5" fillId="16" borderId="183" xfId="0" applyFont="1" applyFill="1" applyBorder="1" applyAlignment="1">
      <alignment vertical="center" wrapText="1"/>
    </xf>
    <xf numFmtId="0" fontId="5" fillId="16" borderId="177" xfId="0" applyFont="1" applyFill="1" applyBorder="1" applyAlignment="1">
      <alignment horizontal="left" vertical="center" wrapText="1"/>
    </xf>
    <xf numFmtId="0" fontId="5" fillId="16" borderId="184" xfId="0" applyFont="1" applyFill="1" applyBorder="1" applyAlignment="1">
      <alignment horizontal="left" vertical="center" wrapText="1"/>
    </xf>
    <xf numFmtId="0" fontId="5" fillId="16" borderId="99" xfId="0" applyFont="1" applyFill="1" applyBorder="1" applyAlignment="1">
      <alignment horizontal="left" vertical="center" wrapText="1"/>
    </xf>
    <xf numFmtId="0" fontId="5" fillId="16" borderId="177" xfId="0" applyFont="1" applyFill="1" applyBorder="1" applyAlignment="1">
      <alignment horizontal="left" vertical="center"/>
    </xf>
    <xf numFmtId="0" fontId="5" fillId="16" borderId="185" xfId="0" applyFont="1" applyFill="1" applyBorder="1" applyAlignment="1">
      <alignment horizontal="left" vertical="center"/>
    </xf>
    <xf numFmtId="0" fontId="5" fillId="16" borderId="111" xfId="0" applyFont="1" applyFill="1" applyBorder="1" applyAlignment="1">
      <alignment horizontal="left" vertical="center" shrinkToFit="1"/>
    </xf>
    <xf numFmtId="0" fontId="5" fillId="16" borderId="184" xfId="0" applyFont="1" applyFill="1" applyBorder="1" applyAlignment="1">
      <alignment horizontal="left" vertical="center" shrinkToFit="1"/>
    </xf>
    <xf numFmtId="0" fontId="5" fillId="16" borderId="186" xfId="0" applyFont="1" applyFill="1" applyBorder="1" applyAlignment="1">
      <alignment horizontal="left" vertical="center" shrinkToFit="1"/>
    </xf>
    <xf numFmtId="0" fontId="6" fillId="15" borderId="187" xfId="0" applyFont="1" applyFill="1" applyBorder="1" applyAlignment="1">
      <alignment horizontal="left" vertical="center" wrapText="1"/>
    </xf>
    <xf numFmtId="0" fontId="5" fillId="0" borderId="187" xfId="0" applyFont="1" applyBorder="1" applyAlignment="1">
      <alignment horizontal="center" vertical="center" wrapText="1" shrinkToFit="1"/>
    </xf>
    <xf numFmtId="0" fontId="5" fillId="0" borderId="187" xfId="0" applyFont="1" applyBorder="1" applyAlignment="1">
      <alignment horizontal="center" vertical="center" wrapText="1"/>
    </xf>
    <xf numFmtId="58" fontId="5" fillId="0" borderId="125" xfId="0" applyNumberFormat="1" applyFont="1" applyBorder="1" applyAlignment="1">
      <alignment horizontal="center" vertical="center" wrapText="1"/>
    </xf>
    <xf numFmtId="58" fontId="5" fillId="0" borderId="95" xfId="0" applyNumberFormat="1" applyFont="1" applyBorder="1" applyAlignment="1">
      <alignment horizontal="center" vertical="center" wrapText="1"/>
    </xf>
    <xf numFmtId="38" fontId="5" fillId="0" borderId="178" xfId="1" applyFont="1" applyBorder="1" applyAlignment="1">
      <alignment horizontal="right" vertical="center" wrapText="1"/>
    </xf>
    <xf numFmtId="38" fontId="5" fillId="0" borderId="178" xfId="1" applyFont="1" applyBorder="1" applyAlignment="1">
      <alignment horizontal="right" vertical="center" wrapText="1" shrinkToFit="1"/>
    </xf>
    <xf numFmtId="38" fontId="5" fillId="0" borderId="188" xfId="1" applyFont="1" applyBorder="1" applyAlignment="1">
      <alignment horizontal="right" vertical="center" wrapText="1" shrinkToFit="1"/>
    </xf>
    <xf numFmtId="38" fontId="5" fillId="0" borderId="189" xfId="1" applyFont="1" applyBorder="1" applyAlignment="1">
      <alignment horizontal="right" vertical="center" wrapText="1" shrinkToFit="1"/>
    </xf>
    <xf numFmtId="38" fontId="5" fillId="16" borderId="187" xfId="1" applyFont="1" applyFill="1" applyBorder="1" applyAlignment="1">
      <alignment horizontal="right" vertical="center" wrapText="1" shrinkToFit="1"/>
    </xf>
    <xf numFmtId="0" fontId="5" fillId="16" borderId="178" xfId="0" applyFont="1" applyFill="1" applyBorder="1" applyAlignment="1">
      <alignment vertical="center" wrapText="1"/>
    </xf>
    <xf numFmtId="0" fontId="5" fillId="16" borderId="125" xfId="0" applyFont="1" applyFill="1" applyBorder="1" applyAlignment="1">
      <alignment vertical="center" wrapText="1"/>
    </xf>
    <xf numFmtId="58" fontId="5" fillId="16" borderId="97" xfId="0" applyNumberFormat="1" applyFont="1" applyFill="1" applyBorder="1" applyAlignment="1">
      <alignment horizontal="center" vertical="center" wrapText="1"/>
    </xf>
    <xf numFmtId="58" fontId="5" fillId="16" borderId="95" xfId="0" applyNumberFormat="1" applyFont="1" applyFill="1" applyBorder="1" applyAlignment="1">
      <alignment horizontal="center" vertical="center" wrapText="1"/>
    </xf>
    <xf numFmtId="0" fontId="5" fillId="16" borderId="187" xfId="0" applyFont="1" applyFill="1" applyBorder="1" applyAlignment="1">
      <alignment vertical="center" wrapText="1"/>
    </xf>
    <xf numFmtId="0" fontId="5" fillId="16" borderId="178" xfId="0" applyFont="1" applyFill="1" applyBorder="1" applyAlignment="1">
      <alignment horizontal="left" vertical="center" wrapText="1"/>
    </xf>
    <xf numFmtId="0" fontId="5" fillId="16" borderId="188" xfId="0" applyFont="1" applyFill="1" applyBorder="1" applyAlignment="1">
      <alignment horizontal="left" vertical="center" wrapText="1"/>
    </xf>
    <xf numFmtId="0" fontId="5" fillId="16" borderId="97" xfId="0" applyFont="1" applyFill="1" applyBorder="1" applyAlignment="1">
      <alignment horizontal="left" vertical="center" wrapText="1"/>
    </xf>
    <xf numFmtId="0" fontId="5" fillId="16" borderId="178" xfId="0" applyFont="1" applyFill="1" applyBorder="1" applyAlignment="1">
      <alignment horizontal="left" vertical="center"/>
    </xf>
    <xf numFmtId="0" fontId="5" fillId="16" borderId="189" xfId="0" applyFont="1" applyFill="1" applyBorder="1" applyAlignment="1">
      <alignment horizontal="left" vertical="center"/>
    </xf>
    <xf numFmtId="0" fontId="5" fillId="16" borderId="125" xfId="0" applyFont="1" applyFill="1" applyBorder="1" applyAlignment="1">
      <alignment horizontal="left" vertical="center" shrinkToFit="1"/>
    </xf>
    <xf numFmtId="0" fontId="5" fillId="16" borderId="188" xfId="0" applyFont="1" applyFill="1" applyBorder="1" applyAlignment="1">
      <alignment horizontal="left" vertical="center" shrinkToFit="1"/>
    </xf>
    <xf numFmtId="0" fontId="5" fillId="16" borderId="190" xfId="0" applyFont="1" applyFill="1" applyBorder="1" applyAlignment="1">
      <alignment horizontal="left" vertical="center" shrinkToFit="1"/>
    </xf>
    <xf numFmtId="38" fontId="5" fillId="0" borderId="179" xfId="1" applyFont="1" applyBorder="1" applyAlignment="1">
      <alignment horizontal="right" vertical="center" wrapText="1" shrinkToFit="1"/>
    </xf>
    <xf numFmtId="0" fontId="5" fillId="0" borderId="176" xfId="0" applyFont="1" applyBorder="1" applyAlignment="1">
      <alignment vertical="center" wrapText="1"/>
    </xf>
    <xf numFmtId="0" fontId="5" fillId="0" borderId="90" xfId="0" applyFont="1" applyBorder="1" applyAlignment="1">
      <alignment vertical="center" wrapText="1"/>
    </xf>
    <xf numFmtId="58" fontId="5" fillId="0" borderId="94" xfId="0" applyNumberFormat="1" applyFont="1" applyBorder="1" applyAlignment="1">
      <alignment horizontal="center" vertical="center" wrapText="1"/>
    </xf>
    <xf numFmtId="0" fontId="5" fillId="0" borderId="179" xfId="0" applyFont="1" applyBorder="1" applyAlignment="1">
      <alignment vertical="center" wrapText="1"/>
    </xf>
    <xf numFmtId="0" fontId="5" fillId="2" borderId="176" xfId="0" applyFont="1" applyFill="1" applyBorder="1" applyAlignment="1">
      <alignment horizontal="left" vertical="center" wrapText="1"/>
    </xf>
    <xf numFmtId="0" fontId="5" fillId="2" borderId="180" xfId="0" applyFont="1" applyFill="1" applyBorder="1" applyAlignment="1">
      <alignment horizontal="left" vertical="center" wrapText="1"/>
    </xf>
    <xf numFmtId="38" fontId="5" fillId="0" borderId="183" xfId="1" applyFont="1" applyBorder="1" applyAlignment="1">
      <alignment horizontal="right" vertical="center" wrapText="1" shrinkToFit="1"/>
    </xf>
    <xf numFmtId="0" fontId="5" fillId="0" borderId="177" xfId="0" applyFont="1" applyBorder="1" applyAlignment="1">
      <alignment vertical="center" wrapText="1"/>
    </xf>
    <xf numFmtId="0" fontId="5" fillId="0" borderId="111" xfId="0" applyFont="1" applyBorder="1" applyAlignment="1">
      <alignment vertical="center" wrapText="1"/>
    </xf>
    <xf numFmtId="58" fontId="5" fillId="0" borderId="99" xfId="0" applyNumberFormat="1" applyFont="1" applyBorder="1" applyAlignment="1">
      <alignment horizontal="center" vertical="center" wrapText="1"/>
    </xf>
    <xf numFmtId="0" fontId="5" fillId="0" borderId="183" xfId="0" applyFont="1" applyBorder="1" applyAlignment="1">
      <alignment vertical="center" wrapText="1"/>
    </xf>
    <xf numFmtId="0" fontId="5" fillId="2" borderId="177" xfId="0" applyFont="1" applyFill="1" applyBorder="1" applyAlignment="1">
      <alignment horizontal="left" vertical="center" wrapText="1"/>
    </xf>
    <xf numFmtId="0" fontId="5" fillId="2" borderId="184" xfId="0" applyFont="1" applyFill="1" applyBorder="1" applyAlignment="1">
      <alignment horizontal="left" vertical="center" wrapText="1"/>
    </xf>
    <xf numFmtId="38" fontId="5" fillId="0" borderId="187" xfId="1" applyFont="1" applyBorder="1" applyAlignment="1">
      <alignment horizontal="right" vertical="center" wrapText="1" shrinkToFit="1"/>
    </xf>
    <xf numFmtId="0" fontId="5" fillId="0" borderId="178" xfId="0" applyFont="1" applyBorder="1" applyAlignment="1">
      <alignment vertical="center" wrapText="1"/>
    </xf>
    <xf numFmtId="0" fontId="5" fillId="0" borderId="125" xfId="0" applyFont="1" applyBorder="1" applyAlignment="1">
      <alignment vertical="center" wrapText="1"/>
    </xf>
    <xf numFmtId="58" fontId="5" fillId="0" borderId="97" xfId="0" applyNumberFormat="1" applyFont="1" applyBorder="1" applyAlignment="1">
      <alignment horizontal="center" vertical="center" wrapText="1"/>
    </xf>
    <xf numFmtId="0" fontId="5" fillId="0" borderId="187" xfId="0" applyFont="1" applyBorder="1" applyAlignment="1">
      <alignment vertical="center" wrapText="1"/>
    </xf>
    <xf numFmtId="0" fontId="5" fillId="2" borderId="178" xfId="0" applyFont="1" applyFill="1" applyBorder="1" applyAlignment="1">
      <alignment horizontal="left" vertical="center" wrapText="1"/>
    </xf>
    <xf numFmtId="0" fontId="5" fillId="2" borderId="188" xfId="0" applyFont="1" applyFill="1" applyBorder="1" applyAlignment="1">
      <alignment horizontal="left" vertical="center" wrapText="1"/>
    </xf>
    <xf numFmtId="0" fontId="6" fillId="15" borderId="171" xfId="0" applyFont="1" applyFill="1" applyBorder="1" applyAlignment="1">
      <alignment horizontal="left" vertical="center" wrapText="1"/>
    </xf>
    <xf numFmtId="0" fontId="5" fillId="0" borderId="171" xfId="0" applyFont="1" applyBorder="1" applyAlignment="1">
      <alignment horizontal="center" vertical="center" wrapText="1" shrinkToFit="1"/>
    </xf>
    <xf numFmtId="0" fontId="5" fillId="0" borderId="171" xfId="0" applyFont="1" applyBorder="1" applyAlignment="1">
      <alignment horizontal="center" vertical="center" wrapText="1"/>
    </xf>
    <xf numFmtId="58" fontId="5" fillId="0" borderId="137" xfId="0" applyNumberFormat="1" applyFont="1" applyBorder="1" applyAlignment="1">
      <alignment horizontal="center" vertical="center" wrapText="1"/>
    </xf>
    <xf numFmtId="58" fontId="5" fillId="0" borderId="138" xfId="0" applyNumberFormat="1" applyFont="1" applyBorder="1" applyAlignment="1">
      <alignment horizontal="center" vertical="center" wrapText="1"/>
    </xf>
    <xf numFmtId="38" fontId="5" fillId="0" borderId="191" xfId="1" applyFont="1" applyBorder="1" applyAlignment="1">
      <alignment horizontal="right" vertical="center" wrapText="1"/>
    </xf>
    <xf numFmtId="38" fontId="5" fillId="0" borderId="191" xfId="1" applyFont="1" applyBorder="1" applyAlignment="1">
      <alignment horizontal="right" vertical="center" wrapText="1" shrinkToFit="1"/>
    </xf>
    <xf numFmtId="38" fontId="5" fillId="0" borderId="192" xfId="1" applyFont="1" applyBorder="1" applyAlignment="1">
      <alignment horizontal="right" vertical="center" wrapText="1" shrinkToFit="1"/>
    </xf>
    <xf numFmtId="38" fontId="5" fillId="0" borderId="193" xfId="1" applyFont="1" applyBorder="1" applyAlignment="1">
      <alignment horizontal="right" vertical="center" wrapText="1" shrinkToFit="1"/>
    </xf>
    <xf numFmtId="38" fontId="5" fillId="0" borderId="171" xfId="1" applyFont="1" applyBorder="1" applyAlignment="1">
      <alignment horizontal="right" vertical="center" wrapText="1" shrinkToFit="1"/>
    </xf>
    <xf numFmtId="0" fontId="5" fillId="0" borderId="191" xfId="0" applyFont="1" applyBorder="1" applyAlignment="1">
      <alignment vertical="center" wrapText="1"/>
    </xf>
    <xf numFmtId="0" fontId="5" fillId="0" borderId="137" xfId="0" applyFont="1" applyBorder="1" applyAlignment="1">
      <alignment vertical="center" wrapText="1"/>
    </xf>
    <xf numFmtId="58" fontId="5" fillId="0" borderId="194" xfId="0" applyNumberFormat="1" applyFont="1" applyBorder="1" applyAlignment="1">
      <alignment horizontal="center" vertical="center" wrapText="1"/>
    </xf>
    <xf numFmtId="0" fontId="5" fillId="0" borderId="171" xfId="0" applyFont="1" applyBorder="1" applyAlignment="1">
      <alignment vertical="center" wrapText="1"/>
    </xf>
    <xf numFmtId="0" fontId="5" fillId="2" borderId="191" xfId="0" applyFont="1" applyFill="1" applyBorder="1" applyAlignment="1">
      <alignment horizontal="left" vertical="center" wrapText="1"/>
    </xf>
    <xf numFmtId="0" fontId="5" fillId="2" borderId="192" xfId="0" applyFont="1" applyFill="1" applyBorder="1" applyAlignment="1">
      <alignment horizontal="left" vertical="center" wrapText="1"/>
    </xf>
    <xf numFmtId="0" fontId="5" fillId="16" borderId="194" xfId="0" applyFont="1" applyFill="1" applyBorder="1" applyAlignment="1">
      <alignment horizontal="left" vertical="center" wrapText="1"/>
    </xf>
    <xf numFmtId="0" fontId="5" fillId="16" borderId="191" xfId="0" applyFont="1" applyFill="1" applyBorder="1" applyAlignment="1">
      <alignment horizontal="left" vertical="center"/>
    </xf>
    <xf numFmtId="0" fontId="5" fillId="16" borderId="193" xfId="0" applyFont="1" applyFill="1" applyBorder="1" applyAlignment="1">
      <alignment horizontal="left" vertical="center"/>
    </xf>
    <xf numFmtId="0" fontId="5" fillId="16" borderId="137" xfId="0" applyFont="1" applyFill="1" applyBorder="1" applyAlignment="1">
      <alignment horizontal="left" vertical="center" shrinkToFit="1"/>
    </xf>
    <xf numFmtId="0" fontId="5" fillId="16" borderId="192" xfId="0" applyFont="1" applyFill="1" applyBorder="1" applyAlignment="1">
      <alignment horizontal="left" vertical="center" shrinkToFit="1"/>
    </xf>
    <xf numFmtId="0" fontId="5" fillId="16" borderId="195" xfId="0" applyFont="1" applyFill="1" applyBorder="1" applyAlignment="1">
      <alignment horizontal="left" vertical="center" shrinkToFit="1"/>
    </xf>
    <xf numFmtId="0" fontId="6" fillId="15" borderId="172" xfId="0" applyFont="1" applyFill="1" applyBorder="1" applyAlignment="1">
      <alignment horizontal="left" vertical="center" wrapText="1"/>
    </xf>
    <xf numFmtId="0" fontId="5" fillId="0" borderId="172" xfId="0" applyFont="1" applyBorder="1" applyAlignment="1">
      <alignment horizontal="center" vertical="center" wrapText="1" shrinkToFit="1"/>
    </xf>
    <xf numFmtId="0" fontId="5" fillId="0" borderId="172" xfId="0" applyFont="1" applyBorder="1" applyAlignment="1">
      <alignment horizontal="center" vertical="center" wrapText="1"/>
    </xf>
    <xf numFmtId="58" fontId="5" fillId="0" borderId="119" xfId="0" applyNumberFormat="1" applyFont="1" applyBorder="1" applyAlignment="1">
      <alignment horizontal="center" vertical="center" wrapText="1"/>
    </xf>
    <xf numFmtId="58" fontId="5" fillId="0" borderId="120" xfId="0" applyNumberFormat="1" applyFont="1" applyBorder="1" applyAlignment="1">
      <alignment horizontal="center" vertical="center" wrapText="1"/>
    </xf>
    <xf numFmtId="38" fontId="5" fillId="0" borderId="196" xfId="1" applyFont="1" applyBorder="1" applyAlignment="1">
      <alignment horizontal="right" vertical="center" wrapText="1"/>
    </xf>
    <xf numFmtId="38" fontId="5" fillId="0" borderId="196" xfId="1" applyFont="1" applyBorder="1" applyAlignment="1">
      <alignment horizontal="right" vertical="center" wrapText="1" shrinkToFit="1"/>
    </xf>
    <xf numFmtId="38" fontId="5" fillId="0" borderId="197" xfId="1" applyFont="1" applyBorder="1" applyAlignment="1">
      <alignment horizontal="right" vertical="center" wrapText="1" shrinkToFit="1"/>
    </xf>
    <xf numFmtId="38" fontId="5" fillId="0" borderId="198" xfId="1" applyFont="1" applyBorder="1" applyAlignment="1">
      <alignment horizontal="right" vertical="center" wrapText="1" shrinkToFit="1"/>
    </xf>
    <xf numFmtId="38" fontId="5" fillId="0" borderId="172" xfId="1" applyFont="1" applyBorder="1" applyAlignment="1">
      <alignment horizontal="right" vertical="center" wrapText="1" shrinkToFit="1"/>
    </xf>
    <xf numFmtId="0" fontId="5" fillId="0" borderId="196" xfId="0" applyFont="1" applyBorder="1" applyAlignment="1">
      <alignment vertical="center" wrapText="1"/>
    </xf>
    <xf numFmtId="0" fontId="5" fillId="0" borderId="119" xfId="0" applyFont="1" applyBorder="1" applyAlignment="1">
      <alignment vertical="center" wrapText="1"/>
    </xf>
    <xf numFmtId="58" fontId="5" fillId="0" borderId="199" xfId="0" applyNumberFormat="1" applyFont="1" applyBorder="1" applyAlignment="1">
      <alignment horizontal="center" vertical="center" wrapText="1"/>
    </xf>
    <xf numFmtId="0" fontId="5" fillId="0" borderId="172" xfId="0" applyFont="1" applyBorder="1" applyAlignment="1">
      <alignment vertical="center" wrapText="1"/>
    </xf>
    <xf numFmtId="0" fontId="5" fillId="2" borderId="196" xfId="0" applyFont="1" applyFill="1" applyBorder="1" applyAlignment="1">
      <alignment horizontal="left" vertical="center" wrapText="1"/>
    </xf>
    <xf numFmtId="0" fontId="5" fillId="2" borderId="197" xfId="0" applyFont="1" applyFill="1" applyBorder="1" applyAlignment="1">
      <alignment horizontal="left" vertical="center" wrapText="1"/>
    </xf>
    <xf numFmtId="0" fontId="5" fillId="16" borderId="199" xfId="0" applyFont="1" applyFill="1" applyBorder="1" applyAlignment="1">
      <alignment horizontal="left" vertical="center" wrapText="1"/>
    </xf>
    <xf numFmtId="0" fontId="5" fillId="16" borderId="196" xfId="0" applyFont="1" applyFill="1" applyBorder="1" applyAlignment="1">
      <alignment horizontal="left" vertical="center"/>
    </xf>
    <xf numFmtId="0" fontId="5" fillId="16" borderId="198" xfId="0" applyFont="1" applyFill="1" applyBorder="1" applyAlignment="1">
      <alignment horizontal="left" vertical="center"/>
    </xf>
    <xf numFmtId="0" fontId="5" fillId="16" borderId="119" xfId="0" applyFont="1" applyFill="1" applyBorder="1" applyAlignment="1">
      <alignment horizontal="left" vertical="center" shrinkToFit="1"/>
    </xf>
    <xf numFmtId="0" fontId="5" fillId="16" borderId="197" xfId="0" applyFont="1" applyFill="1" applyBorder="1" applyAlignment="1">
      <alignment horizontal="left" vertical="center" shrinkToFit="1"/>
    </xf>
    <xf numFmtId="0" fontId="5" fillId="16" borderId="200" xfId="0" applyFont="1" applyFill="1" applyBorder="1" applyAlignment="1">
      <alignment horizontal="left" vertical="center" shrinkToFit="1"/>
    </xf>
    <xf numFmtId="0" fontId="6" fillId="15" borderId="201" xfId="0" applyFont="1" applyFill="1" applyBorder="1" applyAlignment="1">
      <alignment horizontal="left" vertical="center" wrapText="1"/>
    </xf>
    <xf numFmtId="0" fontId="5" fillId="0" borderId="201" xfId="0" applyFont="1" applyBorder="1" applyAlignment="1">
      <alignment horizontal="center" vertical="center" wrapText="1" shrinkToFit="1"/>
    </xf>
    <xf numFmtId="0" fontId="5" fillId="0" borderId="201" xfId="0" applyFont="1" applyBorder="1" applyAlignment="1">
      <alignment horizontal="center" vertical="center" wrapText="1"/>
    </xf>
    <xf numFmtId="58" fontId="5" fillId="0" borderId="175" xfId="0" applyNumberFormat="1" applyFont="1" applyBorder="1" applyAlignment="1">
      <alignment horizontal="center" vertical="center" wrapText="1"/>
    </xf>
    <xf numFmtId="58" fontId="5" fillId="0" borderId="202" xfId="0" applyNumberFormat="1" applyFont="1" applyBorder="1" applyAlignment="1">
      <alignment horizontal="center" vertical="center" wrapText="1"/>
    </xf>
    <xf numFmtId="38" fontId="5" fillId="0" borderId="203" xfId="1" applyFont="1" applyBorder="1" applyAlignment="1">
      <alignment horizontal="right" vertical="center" wrapText="1"/>
    </xf>
    <xf numFmtId="38" fontId="5" fillId="0" borderId="203" xfId="1" applyFont="1" applyBorder="1" applyAlignment="1">
      <alignment horizontal="right" vertical="center" wrapText="1" shrinkToFit="1"/>
    </xf>
    <xf numFmtId="38" fontId="5" fillId="0" borderId="204" xfId="1" applyFont="1" applyBorder="1" applyAlignment="1">
      <alignment horizontal="right" vertical="center" wrapText="1" shrinkToFit="1"/>
    </xf>
    <xf numFmtId="38" fontId="5" fillId="0" borderId="205" xfId="1" applyFont="1" applyBorder="1" applyAlignment="1">
      <alignment horizontal="right" vertical="center" wrapText="1" shrinkToFit="1"/>
    </xf>
    <xf numFmtId="38" fontId="5" fillId="0" borderId="201" xfId="1" applyFont="1" applyBorder="1" applyAlignment="1">
      <alignment horizontal="right" vertical="center" wrapText="1" shrinkToFit="1"/>
    </xf>
    <xf numFmtId="0" fontId="5" fillId="0" borderId="203" xfId="0" applyFont="1" applyBorder="1" applyAlignment="1">
      <alignment vertical="center" wrapText="1"/>
    </xf>
    <xf numFmtId="0" fontId="5" fillId="0" borderId="175" xfId="0" applyFont="1" applyBorder="1" applyAlignment="1">
      <alignment vertical="center" wrapText="1"/>
    </xf>
    <xf numFmtId="58" fontId="5" fillId="0" borderId="206" xfId="0" applyNumberFormat="1" applyFont="1" applyBorder="1" applyAlignment="1">
      <alignment horizontal="center" vertical="center" wrapText="1"/>
    </xf>
    <xf numFmtId="0" fontId="5" fillId="0" borderId="201" xfId="0" applyFont="1" applyBorder="1" applyAlignment="1">
      <alignment vertical="center" wrapText="1"/>
    </xf>
    <xf numFmtId="0" fontId="5" fillId="2" borderId="203" xfId="0" applyFont="1" applyFill="1" applyBorder="1" applyAlignment="1">
      <alignment horizontal="left" vertical="center" wrapText="1"/>
    </xf>
    <xf numFmtId="0" fontId="5" fillId="2" borderId="204" xfId="0" applyFont="1" applyFill="1" applyBorder="1" applyAlignment="1">
      <alignment horizontal="left" vertical="center" wrapText="1"/>
    </xf>
    <xf numFmtId="0" fontId="5" fillId="16" borderId="206" xfId="0" applyFont="1" applyFill="1" applyBorder="1" applyAlignment="1">
      <alignment horizontal="left" vertical="center" wrapText="1"/>
    </xf>
    <xf numFmtId="0" fontId="5" fillId="16" borderId="203" xfId="0" applyFont="1" applyFill="1" applyBorder="1" applyAlignment="1">
      <alignment horizontal="left" vertical="center"/>
    </xf>
    <xf numFmtId="0" fontId="5" fillId="16" borderId="205" xfId="0" applyFont="1" applyFill="1" applyBorder="1" applyAlignment="1">
      <alignment horizontal="left" vertical="center"/>
    </xf>
    <xf numFmtId="0" fontId="5" fillId="16" borderId="175" xfId="0" applyFont="1" applyFill="1" applyBorder="1" applyAlignment="1">
      <alignment horizontal="left" vertical="center" shrinkToFit="1"/>
    </xf>
    <xf numFmtId="0" fontId="5" fillId="16" borderId="204" xfId="0" applyFont="1" applyFill="1" applyBorder="1" applyAlignment="1">
      <alignment horizontal="left" vertical="center" shrinkToFit="1"/>
    </xf>
    <xf numFmtId="0" fontId="5" fillId="16" borderId="207" xfId="0" applyFont="1" applyFill="1" applyBorder="1" applyAlignment="1">
      <alignment horizontal="left" vertical="center" shrinkToFit="1"/>
    </xf>
    <xf numFmtId="0" fontId="6" fillId="15" borderId="32" xfId="0" applyFont="1" applyFill="1" applyBorder="1" applyAlignment="1">
      <alignment horizontal="left" vertical="center" wrapText="1"/>
    </xf>
    <xf numFmtId="0" fontId="5" fillId="2" borderId="36" xfId="0" applyFont="1" applyFill="1" applyBorder="1" applyAlignment="1">
      <alignment horizontal="left" vertical="center" wrapText="1"/>
    </xf>
    <xf numFmtId="0" fontId="5" fillId="2" borderId="37" xfId="0" applyFont="1" applyFill="1" applyBorder="1" applyAlignment="1">
      <alignment horizontal="left" vertical="center" wrapText="1"/>
    </xf>
    <xf numFmtId="0" fontId="5" fillId="16" borderId="67" xfId="0" applyFont="1" applyFill="1" applyBorder="1" applyAlignment="1">
      <alignment horizontal="left" vertical="center" wrapText="1"/>
    </xf>
    <xf numFmtId="0" fontId="5" fillId="16" borderId="36" xfId="0" applyFont="1" applyFill="1" applyBorder="1" applyAlignment="1">
      <alignment horizontal="left" vertical="center"/>
    </xf>
    <xf numFmtId="0" fontId="5" fillId="16" borderId="38" xfId="0" applyFont="1" applyFill="1" applyBorder="1" applyAlignment="1">
      <alignment horizontal="left" vertical="center"/>
    </xf>
    <xf numFmtId="0" fontId="5" fillId="16" borderId="34" xfId="0" applyFont="1" applyFill="1" applyBorder="1" applyAlignment="1">
      <alignment horizontal="left" vertical="center" shrinkToFit="1"/>
    </xf>
    <xf numFmtId="0" fontId="5" fillId="16" borderId="37" xfId="0" applyFont="1" applyFill="1" applyBorder="1" applyAlignment="1">
      <alignment horizontal="left" vertical="center" shrinkToFit="1"/>
    </xf>
    <xf numFmtId="0" fontId="5" fillId="16" borderId="39" xfId="0" applyFont="1" applyFill="1" applyBorder="1" applyAlignment="1">
      <alignment horizontal="left" vertical="center" shrinkToFit="1"/>
    </xf>
    <xf numFmtId="0" fontId="6" fillId="15" borderId="41" xfId="0" applyFont="1" applyFill="1" applyBorder="1" applyAlignment="1">
      <alignment horizontal="left" vertical="center" wrapText="1"/>
    </xf>
    <xf numFmtId="0" fontId="5" fillId="2" borderId="45" xfId="0" applyFont="1" applyFill="1" applyBorder="1" applyAlignment="1">
      <alignment horizontal="left" vertical="center" wrapText="1"/>
    </xf>
    <xf numFmtId="0" fontId="5" fillId="2" borderId="46" xfId="0" applyFont="1" applyFill="1" applyBorder="1" applyAlignment="1">
      <alignment horizontal="left" vertical="center" wrapText="1"/>
    </xf>
    <xf numFmtId="0" fontId="5" fillId="16" borderId="68" xfId="0" applyFont="1" applyFill="1" applyBorder="1" applyAlignment="1">
      <alignment horizontal="left" vertical="center" wrapText="1"/>
    </xf>
    <xf numFmtId="0" fontId="5" fillId="16" borderId="45" xfId="0" applyFont="1" applyFill="1" applyBorder="1" applyAlignment="1">
      <alignment horizontal="left" vertical="center"/>
    </xf>
    <xf numFmtId="0" fontId="5" fillId="16" borderId="47" xfId="0" applyFont="1" applyFill="1" applyBorder="1" applyAlignment="1">
      <alignment horizontal="left" vertical="center"/>
    </xf>
    <xf numFmtId="0" fontId="5" fillId="16" borderId="43" xfId="0" applyFont="1" applyFill="1" applyBorder="1" applyAlignment="1">
      <alignment horizontal="left" vertical="center" shrinkToFit="1"/>
    </xf>
    <xf numFmtId="0" fontId="5" fillId="16" borderId="46" xfId="0" applyFont="1" applyFill="1" applyBorder="1" applyAlignment="1">
      <alignment horizontal="left" vertical="center" shrinkToFit="1"/>
    </xf>
    <xf numFmtId="0" fontId="5" fillId="16" borderId="48" xfId="0" applyFont="1" applyFill="1" applyBorder="1" applyAlignment="1">
      <alignment horizontal="left" vertical="center" shrinkToFit="1"/>
    </xf>
    <xf numFmtId="0" fontId="11" fillId="15" borderId="40" xfId="0" applyFont="1" applyFill="1" applyBorder="1" applyAlignment="1">
      <alignment vertical="center" textRotation="255" wrapText="1"/>
    </xf>
    <xf numFmtId="0" fontId="6" fillId="15" borderId="53" xfId="0" applyFont="1" applyFill="1" applyBorder="1" applyAlignment="1">
      <alignment horizontal="left" vertical="center" wrapText="1"/>
    </xf>
    <xf numFmtId="0" fontId="5" fillId="2" borderId="56" xfId="0" applyFont="1" applyFill="1" applyBorder="1" applyAlignment="1">
      <alignment horizontal="left" vertical="center" wrapText="1"/>
    </xf>
    <xf numFmtId="0" fontId="5" fillId="2" borderId="57" xfId="0" applyFont="1" applyFill="1" applyBorder="1" applyAlignment="1">
      <alignment horizontal="left" vertical="center" wrapText="1"/>
    </xf>
    <xf numFmtId="0" fontId="5" fillId="16" borderId="58" xfId="0" applyFont="1" applyFill="1" applyBorder="1" applyAlignment="1">
      <alignment horizontal="left" vertical="center" wrapText="1"/>
    </xf>
    <xf numFmtId="0" fontId="5" fillId="16" borderId="56" xfId="0" applyFont="1" applyFill="1" applyBorder="1" applyAlignment="1">
      <alignment horizontal="left" vertical="center"/>
    </xf>
    <xf numFmtId="0" fontId="5" fillId="16" borderId="78" xfId="0" applyFont="1" applyFill="1" applyBorder="1" applyAlignment="1">
      <alignment horizontal="left" vertical="center"/>
    </xf>
    <xf numFmtId="0" fontId="5" fillId="16" borderId="55" xfId="0" applyFont="1" applyFill="1" applyBorder="1" applyAlignment="1">
      <alignment horizontal="left" vertical="center" shrinkToFit="1"/>
    </xf>
    <xf numFmtId="0" fontId="5" fillId="16" borderId="57" xfId="0" applyFont="1" applyFill="1" applyBorder="1" applyAlignment="1">
      <alignment horizontal="left" vertical="center" shrinkToFit="1"/>
    </xf>
    <xf numFmtId="0" fontId="5" fillId="16" borderId="59" xfId="0" applyFont="1" applyFill="1" applyBorder="1" applyAlignment="1">
      <alignment horizontal="left" vertical="center" shrinkToFit="1"/>
    </xf>
    <xf numFmtId="0" fontId="6" fillId="15" borderId="69" xfId="0" applyFont="1" applyFill="1" applyBorder="1" applyAlignment="1">
      <alignment horizontal="left" vertical="center" wrapText="1"/>
    </xf>
    <xf numFmtId="0" fontId="5" fillId="16" borderId="76" xfId="0" applyFont="1" applyFill="1" applyBorder="1" applyAlignment="1">
      <alignment horizontal="left" vertical="center" wrapText="1"/>
    </xf>
    <xf numFmtId="0" fontId="6" fillId="15" borderId="208" xfId="0" applyFont="1" applyFill="1" applyBorder="1" applyAlignment="1">
      <alignment horizontal="center" vertical="center" textRotation="255" wrapText="1"/>
    </xf>
    <xf numFmtId="0" fontId="6" fillId="15" borderId="117" xfId="0" applyFont="1" applyFill="1" applyBorder="1" applyAlignment="1">
      <alignment horizontal="left" vertical="center" wrapText="1"/>
    </xf>
    <xf numFmtId="0" fontId="5" fillId="0" borderId="86" xfId="0" applyFont="1" applyBorder="1" applyAlignment="1">
      <alignment horizontal="center" vertical="center" wrapText="1" shrinkToFit="1"/>
    </xf>
    <xf numFmtId="0" fontId="5" fillId="0" borderId="86" xfId="0" applyFont="1" applyBorder="1" applyAlignment="1">
      <alignment horizontal="center" vertical="center" wrapText="1"/>
    </xf>
    <xf numFmtId="58" fontId="5" fillId="0" borderId="116" xfId="0" applyNumberFormat="1" applyFont="1" applyBorder="1" applyAlignment="1">
      <alignment horizontal="center" vertical="center" wrapText="1"/>
    </xf>
    <xf numFmtId="58" fontId="5" fillId="0" borderId="88" xfId="0" applyNumberFormat="1" applyFont="1" applyBorder="1" applyAlignment="1">
      <alignment horizontal="center" vertical="center" wrapText="1"/>
    </xf>
    <xf numFmtId="38" fontId="5" fillId="0" borderId="84" xfId="1" applyFont="1" applyBorder="1" applyAlignment="1">
      <alignment horizontal="right" vertical="center" wrapText="1"/>
    </xf>
    <xf numFmtId="38" fontId="5" fillId="0" borderId="84" xfId="1" applyFont="1" applyBorder="1" applyAlignment="1">
      <alignment horizontal="right" vertical="center" wrapText="1" shrinkToFit="1"/>
    </xf>
    <xf numFmtId="38" fontId="5" fillId="0" borderId="118" xfId="1" applyFont="1" applyBorder="1" applyAlignment="1">
      <alignment horizontal="right" vertical="center" wrapText="1" shrinkToFit="1"/>
    </xf>
    <xf numFmtId="38" fontId="5" fillId="0" borderId="87" xfId="1" applyFont="1" applyBorder="1" applyAlignment="1">
      <alignment horizontal="right" vertical="center" wrapText="1" shrinkToFit="1"/>
    </xf>
    <xf numFmtId="38" fontId="5" fillId="0" borderId="86" xfId="1" applyFont="1" applyBorder="1" applyAlignment="1">
      <alignment horizontal="right" vertical="center" wrapText="1" shrinkToFit="1"/>
    </xf>
    <xf numFmtId="0" fontId="5" fillId="0" borderId="84" xfId="0" applyFont="1" applyBorder="1" applyAlignment="1">
      <alignment vertical="center" wrapText="1"/>
    </xf>
    <xf numFmtId="0" fontId="5" fillId="0" borderId="116" xfId="0" applyFont="1" applyBorder="1" applyAlignment="1">
      <alignment vertical="center" wrapText="1"/>
    </xf>
    <xf numFmtId="58" fontId="5" fillId="0" borderId="89" xfId="0" applyNumberFormat="1" applyFont="1" applyBorder="1" applyAlignment="1">
      <alignment horizontal="center" vertical="center" wrapText="1"/>
    </xf>
    <xf numFmtId="0" fontId="5" fillId="0" borderId="86" xfId="0" applyFont="1" applyBorder="1" applyAlignment="1">
      <alignment vertical="center" wrapText="1"/>
    </xf>
    <xf numFmtId="0" fontId="5" fillId="2" borderId="84" xfId="0" applyFont="1" applyFill="1" applyBorder="1" applyAlignment="1">
      <alignment horizontal="left" vertical="center" wrapText="1"/>
    </xf>
    <xf numFmtId="0" fontId="5" fillId="2" borderId="118" xfId="0" applyFont="1" applyFill="1" applyBorder="1" applyAlignment="1">
      <alignment horizontal="left" vertical="center" wrapText="1"/>
    </xf>
    <xf numFmtId="0" fontId="5" fillId="16" borderId="89" xfId="0" applyFont="1" applyFill="1" applyBorder="1" applyAlignment="1">
      <alignment horizontal="left" vertical="center" wrapText="1"/>
    </xf>
    <xf numFmtId="0" fontId="5" fillId="16" borderId="84" xfId="0" applyFont="1" applyFill="1" applyBorder="1" applyAlignment="1">
      <alignment horizontal="left" vertical="center"/>
    </xf>
    <xf numFmtId="0" fontId="5" fillId="16" borderId="87" xfId="0" applyFont="1" applyFill="1" applyBorder="1" applyAlignment="1">
      <alignment horizontal="left" vertical="center"/>
    </xf>
    <xf numFmtId="0" fontId="5" fillId="16" borderId="116" xfId="0" applyFont="1" applyFill="1" applyBorder="1" applyAlignment="1">
      <alignment horizontal="left" vertical="center" shrinkToFit="1"/>
    </xf>
    <xf numFmtId="0" fontId="5" fillId="16" borderId="118" xfId="0" applyFont="1" applyFill="1" applyBorder="1" applyAlignment="1">
      <alignment horizontal="left" vertical="center" shrinkToFit="1"/>
    </xf>
    <xf numFmtId="0" fontId="5" fillId="16" borderId="209" xfId="0" applyFont="1" applyFill="1" applyBorder="1" applyAlignment="1">
      <alignment horizontal="left" vertical="center" shrinkToFit="1"/>
    </xf>
    <xf numFmtId="38" fontId="5" fillId="5" borderId="27" xfId="1" applyFont="1" applyFill="1" applyBorder="1" applyAlignment="1">
      <alignment horizontal="left" vertical="center" wrapText="1"/>
    </xf>
    <xf numFmtId="0" fontId="10" fillId="3" borderId="25" xfId="0" applyFont="1" applyFill="1" applyBorder="1" applyAlignment="1">
      <alignment horizontal="center" vertical="center" wrapText="1"/>
    </xf>
    <xf numFmtId="0" fontId="10" fillId="3" borderId="25" xfId="6" applyFont="1" applyFill="1" applyBorder="1" applyAlignment="1">
      <alignment horizontal="center" vertical="center" wrapText="1"/>
    </xf>
    <xf numFmtId="0" fontId="10" fillId="3" borderId="25" xfId="4" applyFont="1" applyFill="1" applyBorder="1" applyAlignment="1">
      <alignment horizontal="center" vertical="center" wrapText="1"/>
    </xf>
    <xf numFmtId="0" fontId="10" fillId="3" borderId="63" xfId="0" applyFont="1" applyFill="1" applyBorder="1" applyAlignment="1">
      <alignment horizontal="center" vertical="center" wrapText="1"/>
    </xf>
    <xf numFmtId="0" fontId="10" fillId="3" borderId="63" xfId="6" applyFont="1" applyFill="1" applyBorder="1" applyAlignment="1">
      <alignment horizontal="center" vertical="center" wrapText="1"/>
    </xf>
    <xf numFmtId="0" fontId="10" fillId="3" borderId="63" xfId="4" applyFont="1" applyFill="1" applyBorder="1" applyAlignment="1">
      <alignment horizontal="center" vertical="center" wrapText="1"/>
    </xf>
    <xf numFmtId="0" fontId="10" fillId="3" borderId="64" xfId="0" applyFont="1" applyFill="1" applyBorder="1" applyAlignment="1">
      <alignment horizontal="center" vertical="center" wrapText="1"/>
    </xf>
    <xf numFmtId="0" fontId="10" fillId="3" borderId="64" xfId="6" applyFont="1" applyFill="1" applyBorder="1" applyAlignment="1">
      <alignment horizontal="center" vertical="center" wrapText="1"/>
    </xf>
    <xf numFmtId="0" fontId="10" fillId="3" borderId="64" xfId="4" applyFont="1" applyFill="1" applyBorder="1" applyAlignment="1">
      <alignment horizontal="center" vertical="center" wrapText="1"/>
    </xf>
    <xf numFmtId="0" fontId="10" fillId="3" borderId="21" xfId="0" applyFont="1" applyFill="1" applyBorder="1" applyAlignment="1">
      <alignment horizontal="center" vertical="center" wrapText="1"/>
    </xf>
    <xf numFmtId="0" fontId="10" fillId="3" borderId="21" xfId="6" applyFont="1" applyFill="1" applyBorder="1" applyAlignment="1">
      <alignment horizontal="center" vertical="center" wrapText="1"/>
    </xf>
    <xf numFmtId="0" fontId="10" fillId="3" borderId="21" xfId="4" applyFont="1" applyFill="1" applyBorder="1" applyAlignment="1">
      <alignment horizontal="center" vertical="center" wrapText="1"/>
    </xf>
    <xf numFmtId="0" fontId="4" fillId="12" borderId="25" xfId="0" applyFont="1" applyFill="1" applyBorder="1" applyAlignment="1">
      <alignment vertical="center" wrapText="1"/>
    </xf>
    <xf numFmtId="0" fontId="4" fillId="3" borderId="25" xfId="6" applyFont="1" applyFill="1" applyBorder="1" applyAlignment="1">
      <alignment vertical="center" wrapText="1"/>
    </xf>
    <xf numFmtId="0" fontId="4" fillId="3" borderId="25" xfId="4" applyFont="1" applyFill="1" applyBorder="1" applyAlignment="1">
      <alignment vertical="center" wrapText="1"/>
    </xf>
    <xf numFmtId="0" fontId="8" fillId="3" borderId="24" xfId="6" applyFont="1" applyFill="1" applyBorder="1" applyAlignment="1">
      <alignment horizontal="center" vertical="center" wrapText="1"/>
    </xf>
    <xf numFmtId="0" fontId="8" fillId="3" borderId="24" xfId="4" applyFont="1" applyFill="1" applyBorder="1" applyAlignment="1">
      <alignment horizontal="center" vertical="center" wrapText="1"/>
    </xf>
    <xf numFmtId="0" fontId="4" fillId="3" borderId="20" xfId="0" applyFont="1" applyFill="1" applyBorder="1" applyAlignment="1">
      <alignment horizontal="left" vertical="center" wrapText="1"/>
    </xf>
    <xf numFmtId="0" fontId="4" fillId="3" borderId="20" xfId="6" applyFont="1" applyFill="1" applyBorder="1" applyAlignment="1">
      <alignment horizontal="left" vertical="center" wrapText="1"/>
    </xf>
    <xf numFmtId="0" fontId="4" fillId="3" borderId="20" xfId="4" applyFont="1" applyFill="1" applyBorder="1" applyAlignment="1">
      <alignment horizontal="left" vertical="center" wrapText="1"/>
    </xf>
    <xf numFmtId="0" fontId="19" fillId="2" borderId="60" xfId="0" applyFont="1" applyFill="1" applyBorder="1" applyAlignment="1">
      <alignment horizontal="center" vertical="center" wrapText="1"/>
    </xf>
    <xf numFmtId="14" fontId="19" fillId="2" borderId="60" xfId="0" applyNumberFormat="1" applyFont="1" applyFill="1" applyBorder="1" applyAlignment="1">
      <alignment horizontal="center" vertical="center" wrapText="1" shrinkToFit="1"/>
    </xf>
    <xf numFmtId="0" fontId="4" fillId="17" borderId="60" xfId="0" applyFont="1" applyFill="1" applyBorder="1" applyAlignment="1">
      <alignment horizontal="center" vertical="center" wrapText="1"/>
    </xf>
    <xf numFmtId="0" fontId="19" fillId="2" borderId="60" xfId="0" applyFont="1" applyFill="1" applyBorder="1" applyAlignment="1">
      <alignment horizontal="left" vertical="center" wrapText="1" shrinkToFit="1"/>
    </xf>
    <xf numFmtId="0" fontId="8" fillId="0" borderId="0" xfId="0" applyFont="1" applyAlignment="1">
      <alignment vertical="center" wrapText="1" shrinkToFit="1"/>
    </xf>
    <xf numFmtId="0" fontId="4" fillId="18" borderId="60" xfId="0" applyFont="1" applyFill="1" applyBorder="1" applyAlignment="1">
      <alignment horizontal="center" vertical="center" wrapText="1"/>
    </xf>
    <xf numFmtId="0" fontId="43" fillId="18" borderId="60" xfId="0" applyFont="1" applyFill="1" applyBorder="1" applyAlignment="1">
      <alignment horizontal="center" vertical="center" wrapText="1"/>
    </xf>
    <xf numFmtId="0" fontId="45" fillId="0" borderId="60" xfId="0" applyFont="1" applyBorder="1" applyAlignment="1">
      <alignment horizontal="left" vertical="center" wrapText="1"/>
    </xf>
    <xf numFmtId="0" fontId="5" fillId="0" borderId="60" xfId="0" applyFont="1" applyBorder="1" applyAlignment="1">
      <alignment horizontal="center" vertical="center"/>
    </xf>
    <xf numFmtId="0" fontId="19" fillId="2" borderId="0" xfId="0" applyFont="1" applyFill="1" applyBorder="1" applyAlignment="1">
      <alignment horizontal="left" vertical="center" wrapText="1" shrinkToFit="1"/>
    </xf>
    <xf numFmtId="177" fontId="5" fillId="2" borderId="60" xfId="0" applyNumberFormat="1" applyFont="1" applyFill="1" applyBorder="1" applyAlignment="1">
      <alignment horizontal="center" vertical="center" textRotation="255"/>
    </xf>
    <xf numFmtId="0" fontId="45" fillId="0" borderId="60" xfId="0" applyFont="1" applyBorder="1" applyAlignment="1">
      <alignment vertical="center" wrapText="1" shrinkToFit="1"/>
    </xf>
    <xf numFmtId="0" fontId="6" fillId="15" borderId="140" xfId="0" applyFont="1" applyFill="1" applyBorder="1" applyAlignment="1">
      <alignment horizontal="center" vertical="center" textRotation="255" wrapText="1"/>
    </xf>
    <xf numFmtId="0" fontId="6" fillId="15" borderId="54" xfId="0" applyFont="1" applyFill="1" applyBorder="1" applyAlignment="1">
      <alignment horizontal="center" vertical="center" textRotation="255" wrapText="1"/>
    </xf>
    <xf numFmtId="0" fontId="6" fillId="15" borderId="21" xfId="0" applyFont="1" applyFill="1" applyBorder="1" applyAlignment="1">
      <alignment horizontal="center" vertical="center" textRotation="255" wrapText="1"/>
    </xf>
    <xf numFmtId="0" fontId="6" fillId="15" borderId="31" xfId="0" applyFont="1" applyFill="1" applyBorder="1" applyAlignment="1">
      <alignment horizontal="center" vertical="center" textRotation="255" wrapText="1"/>
    </xf>
    <xf numFmtId="0" fontId="6" fillId="15" borderId="40" xfId="0" applyFont="1" applyFill="1" applyBorder="1" applyAlignment="1">
      <alignment horizontal="center" vertical="center" textRotation="255" wrapText="1"/>
    </xf>
    <xf numFmtId="0" fontId="5" fillId="0" borderId="79" xfId="0" applyFont="1" applyBorder="1" applyAlignment="1">
      <alignment horizontal="right" vertical="center" wrapText="1"/>
    </xf>
    <xf numFmtId="0" fontId="5" fillId="0" borderId="80" xfId="0" applyFont="1" applyBorder="1" applyAlignment="1">
      <alignment horizontal="right" vertical="center" wrapText="1"/>
    </xf>
    <xf numFmtId="0" fontId="6" fillId="8" borderId="31" xfId="0" applyFont="1" applyFill="1" applyBorder="1" applyAlignment="1">
      <alignment horizontal="center" vertical="center" textRotation="255" wrapText="1"/>
    </xf>
    <xf numFmtId="0" fontId="6" fillId="8" borderId="40" xfId="0" applyFont="1" applyFill="1" applyBorder="1" applyAlignment="1">
      <alignment horizontal="center" vertical="center" textRotation="255" wrapText="1"/>
    </xf>
    <xf numFmtId="0" fontId="6" fillId="6" borderId="31" xfId="0" applyFont="1" applyFill="1" applyBorder="1" applyAlignment="1">
      <alignment horizontal="center" vertical="center" textRotation="255" wrapText="1"/>
    </xf>
    <xf numFmtId="0" fontId="6" fillId="6" borderId="40" xfId="0" applyFont="1" applyFill="1" applyBorder="1" applyAlignment="1">
      <alignment horizontal="center" vertical="center" textRotation="255" wrapText="1"/>
    </xf>
    <xf numFmtId="0" fontId="6" fillId="6" borderId="30" xfId="0" applyFont="1" applyFill="1" applyBorder="1" applyAlignment="1">
      <alignment horizontal="center" vertical="center" textRotation="255" wrapText="1"/>
    </xf>
    <xf numFmtId="0" fontId="6" fillId="7" borderId="31" xfId="0" applyFont="1" applyFill="1" applyBorder="1" applyAlignment="1">
      <alignment horizontal="center" vertical="center" textRotation="255" wrapText="1"/>
    </xf>
    <xf numFmtId="0" fontId="6" fillId="7" borderId="40" xfId="0" applyFont="1" applyFill="1" applyBorder="1" applyAlignment="1">
      <alignment horizontal="center" vertical="center" textRotation="255" wrapText="1"/>
    </xf>
    <xf numFmtId="0" fontId="6" fillId="7" borderId="30" xfId="0" applyFont="1" applyFill="1" applyBorder="1" applyAlignment="1">
      <alignment horizontal="center" vertical="center" textRotation="255" wrapText="1"/>
    </xf>
    <xf numFmtId="0" fontId="6" fillId="10" borderId="31" xfId="0" applyFont="1" applyFill="1" applyBorder="1" applyAlignment="1">
      <alignment horizontal="center" vertical="center" textRotation="255" wrapText="1"/>
    </xf>
    <xf numFmtId="0" fontId="6" fillId="10" borderId="40" xfId="0" applyFont="1" applyFill="1" applyBorder="1" applyAlignment="1">
      <alignment horizontal="center" vertical="center" textRotation="255" wrapText="1"/>
    </xf>
    <xf numFmtId="0" fontId="6" fillId="10" borderId="30" xfId="0" applyFont="1" applyFill="1" applyBorder="1" applyAlignment="1">
      <alignment horizontal="center" vertical="center" textRotation="255" wrapText="1"/>
    </xf>
    <xf numFmtId="0" fontId="4" fillId="3" borderId="6"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7" xfId="0" applyFont="1" applyFill="1" applyBorder="1" applyAlignment="1">
      <alignment horizontal="left"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4" fillId="12" borderId="6" xfId="0" applyFont="1" applyFill="1" applyBorder="1" applyAlignment="1">
      <alignment horizontal="left" vertical="center" wrapText="1"/>
    </xf>
    <xf numFmtId="0" fontId="4" fillId="4" borderId="3" xfId="0" applyFont="1" applyFill="1" applyBorder="1" applyAlignment="1">
      <alignment horizontal="left" vertical="center" wrapText="1"/>
    </xf>
    <xf numFmtId="0" fontId="5" fillId="12" borderId="61" xfId="0" applyFont="1" applyFill="1" applyBorder="1" applyAlignment="1">
      <alignment horizontal="left" vertical="center" wrapText="1"/>
    </xf>
    <xf numFmtId="0" fontId="5" fillId="4" borderId="13"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6"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12" borderId="5" xfId="0" applyFont="1" applyFill="1" applyBorder="1" applyAlignment="1">
      <alignment horizontal="left" vertical="center" wrapText="1"/>
    </xf>
    <xf numFmtId="0" fontId="4" fillId="4" borderId="5" xfId="0" applyFont="1" applyFill="1" applyBorder="1" applyAlignment="1">
      <alignment horizontal="left" vertical="center" wrapText="1"/>
    </xf>
    <xf numFmtId="0" fontId="6" fillId="3" borderId="11"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11" borderId="31" xfId="0" applyFont="1" applyFill="1" applyBorder="1" applyAlignment="1">
      <alignment horizontal="center" vertical="center" textRotation="255" wrapText="1"/>
    </xf>
    <xf numFmtId="0" fontId="6" fillId="11" borderId="40" xfId="0" applyFont="1" applyFill="1" applyBorder="1" applyAlignment="1">
      <alignment horizontal="center" vertical="center" textRotation="255" wrapText="1"/>
    </xf>
    <xf numFmtId="0" fontId="6" fillId="11" borderId="30" xfId="0" applyFont="1" applyFill="1" applyBorder="1" applyAlignment="1">
      <alignment horizontal="center" vertical="center" textRotation="255" wrapText="1"/>
    </xf>
    <xf numFmtId="0" fontId="2" fillId="2"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2" borderId="8" xfId="0" applyFont="1" applyFill="1" applyBorder="1" applyAlignment="1">
      <alignment horizontal="left" vertical="top" wrapText="1"/>
    </xf>
    <xf numFmtId="0" fontId="2" fillId="2" borderId="9" xfId="0" applyFont="1" applyFill="1" applyBorder="1" applyAlignment="1">
      <alignment horizontal="left" vertical="top" wrapText="1"/>
    </xf>
    <xf numFmtId="0" fontId="2" fillId="2" borderId="17" xfId="0" applyFont="1" applyFill="1" applyBorder="1" applyAlignment="1">
      <alignment horizontal="left" vertical="top" wrapText="1"/>
    </xf>
    <xf numFmtId="0" fontId="2" fillId="2" borderId="18" xfId="0" applyFont="1" applyFill="1" applyBorder="1" applyAlignment="1">
      <alignment horizontal="left" vertical="top" wrapText="1"/>
    </xf>
    <xf numFmtId="0" fontId="4" fillId="3" borderId="108" xfId="0" applyFont="1" applyFill="1" applyBorder="1" applyAlignment="1">
      <alignment horizontal="left" vertical="center" wrapText="1"/>
    </xf>
    <xf numFmtId="0" fontId="5" fillId="3" borderId="22"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12" borderId="65"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3" borderId="22" xfId="0" applyFont="1" applyFill="1" applyBorder="1" applyAlignment="1">
      <alignment horizontal="left" vertical="top" wrapText="1"/>
    </xf>
    <xf numFmtId="0" fontId="5" fillId="3" borderId="28" xfId="0" applyFont="1" applyFill="1" applyBorder="1" applyAlignment="1">
      <alignment horizontal="left" vertical="top" wrapText="1"/>
    </xf>
    <xf numFmtId="58" fontId="7" fillId="2" borderId="43" xfId="0" applyNumberFormat="1" applyFont="1" applyFill="1" applyBorder="1" applyAlignment="1">
      <alignment horizontal="center" vertical="center" wrapText="1"/>
    </xf>
    <xf numFmtId="58" fontId="7" fillId="2" borderId="44" xfId="0" applyNumberFormat="1" applyFont="1" applyFill="1" applyBorder="1" applyAlignment="1">
      <alignment horizontal="center" vertical="center" wrapText="1"/>
    </xf>
    <xf numFmtId="58" fontId="7" fillId="2" borderId="41" xfId="0" applyNumberFormat="1" applyFont="1" applyFill="1" applyBorder="1" applyAlignment="1">
      <alignment horizontal="center" vertical="center" wrapText="1"/>
    </xf>
    <xf numFmtId="58" fontId="7" fillId="2" borderId="127" xfId="0" applyNumberFormat="1" applyFont="1" applyFill="1" applyBorder="1" applyAlignment="1">
      <alignment horizontal="center" vertical="center" wrapText="1"/>
    </xf>
    <xf numFmtId="58" fontId="7" fillId="2" borderId="142" xfId="0" applyNumberFormat="1" applyFont="1" applyFill="1" applyBorder="1" applyAlignment="1">
      <alignment horizontal="center" vertical="center" wrapText="1"/>
    </xf>
    <xf numFmtId="58" fontId="7" fillId="2" borderId="143" xfId="0" applyNumberFormat="1" applyFont="1" applyFill="1" applyBorder="1" applyAlignment="1">
      <alignment horizontal="center" vertical="center" wrapText="1"/>
    </xf>
    <xf numFmtId="58" fontId="7" fillId="2" borderId="68" xfId="0" applyNumberFormat="1" applyFont="1" applyFill="1" applyBorder="1" applyAlignment="1">
      <alignment horizontal="center" vertical="center" wrapText="1"/>
    </xf>
    <xf numFmtId="58" fontId="7" fillId="2" borderId="34" xfId="0" applyNumberFormat="1" applyFont="1" applyFill="1" applyBorder="1" applyAlignment="1">
      <alignment horizontal="center" vertical="center" wrapText="1"/>
    </xf>
    <xf numFmtId="58" fontId="7" fillId="2" borderId="35" xfId="0" applyNumberFormat="1" applyFont="1" applyFill="1" applyBorder="1" applyAlignment="1">
      <alignment horizontal="center" vertical="center" wrapText="1"/>
    </xf>
    <xf numFmtId="58" fontId="7" fillId="2" borderId="32" xfId="0" applyNumberFormat="1" applyFont="1" applyFill="1" applyBorder="1" applyAlignment="1">
      <alignment horizontal="center" vertical="center" wrapText="1"/>
    </xf>
    <xf numFmtId="58" fontId="7" fillId="2" borderId="67" xfId="0" applyNumberFormat="1" applyFont="1" applyFill="1" applyBorder="1" applyAlignment="1">
      <alignment horizontal="center" vertical="center" wrapText="1"/>
    </xf>
    <xf numFmtId="58" fontId="7" fillId="2" borderId="65" xfId="0" applyNumberFormat="1" applyFont="1" applyFill="1" applyBorder="1" applyAlignment="1">
      <alignment horizontal="center" vertical="center" wrapText="1"/>
    </xf>
    <xf numFmtId="58" fontId="7" fillId="2" borderId="23" xfId="0" applyNumberFormat="1" applyFont="1" applyFill="1" applyBorder="1" applyAlignment="1">
      <alignment horizontal="center" vertical="center" wrapText="1"/>
    </xf>
    <xf numFmtId="58" fontId="7" fillId="2" borderId="19" xfId="0" applyNumberFormat="1" applyFont="1" applyFill="1" applyBorder="1" applyAlignment="1">
      <alignment horizontal="center" vertical="center" wrapText="1"/>
    </xf>
    <xf numFmtId="0" fontId="24" fillId="0" borderId="79" xfId="6" applyFont="1" applyBorder="1" applyAlignment="1">
      <alignment horizontal="right" vertical="center" wrapText="1"/>
    </xf>
    <xf numFmtId="0" fontId="24" fillId="0" borderId="80" xfId="6" applyFont="1" applyBorder="1" applyAlignment="1">
      <alignment horizontal="right" vertical="center" wrapText="1"/>
    </xf>
    <xf numFmtId="0" fontId="23" fillId="3" borderId="22" xfId="6" applyFont="1" applyFill="1" applyBorder="1" applyAlignment="1">
      <alignment horizontal="left" vertical="top" wrapText="1"/>
    </xf>
    <xf numFmtId="0" fontId="24" fillId="3" borderId="28" xfId="6" applyFont="1" applyFill="1" applyBorder="1" applyAlignment="1">
      <alignment horizontal="left" vertical="top" wrapText="1"/>
    </xf>
    <xf numFmtId="0" fontId="25" fillId="8" borderId="31" xfId="6" applyFont="1" applyFill="1" applyBorder="1" applyAlignment="1">
      <alignment horizontal="center" vertical="center" textRotation="255" wrapText="1"/>
    </xf>
    <xf numFmtId="0" fontId="25" fillId="8" borderId="40" xfId="6" applyFont="1" applyFill="1" applyBorder="1" applyAlignment="1">
      <alignment horizontal="center" vertical="center" textRotation="255" wrapText="1"/>
    </xf>
    <xf numFmtId="0" fontId="25" fillId="6" borderId="31" xfId="6" applyFont="1" applyFill="1" applyBorder="1" applyAlignment="1">
      <alignment horizontal="center" vertical="center" textRotation="255" wrapText="1"/>
    </xf>
    <xf numFmtId="0" fontId="25" fillId="6" borderId="40" xfId="6" applyFont="1" applyFill="1" applyBorder="1" applyAlignment="1">
      <alignment horizontal="center" vertical="center" textRotation="255" wrapText="1"/>
    </xf>
    <xf numFmtId="0" fontId="25" fillId="6" borderId="30" xfId="6" applyFont="1" applyFill="1" applyBorder="1" applyAlignment="1">
      <alignment horizontal="center" vertical="center" textRotation="255" wrapText="1"/>
    </xf>
    <xf numFmtId="0" fontId="25" fillId="7" borderId="31" xfId="6" applyFont="1" applyFill="1" applyBorder="1" applyAlignment="1">
      <alignment horizontal="center" vertical="center" textRotation="255" wrapText="1"/>
    </xf>
    <xf numFmtId="0" fontId="25" fillId="7" borderId="40" xfId="6" applyFont="1" applyFill="1" applyBorder="1" applyAlignment="1">
      <alignment horizontal="center" vertical="center" textRotation="255" wrapText="1"/>
    </xf>
    <xf numFmtId="0" fontId="25" fillId="7" borderId="30" xfId="6" applyFont="1" applyFill="1" applyBorder="1" applyAlignment="1">
      <alignment horizontal="center" vertical="center" textRotation="255" wrapText="1"/>
    </xf>
    <xf numFmtId="0" fontId="25" fillId="10" borderId="31" xfId="6" applyFont="1" applyFill="1" applyBorder="1" applyAlignment="1">
      <alignment horizontal="center" vertical="center" textRotation="255" wrapText="1"/>
    </xf>
    <xf numFmtId="0" fontId="25" fillId="10" borderId="40" xfId="6" applyFont="1" applyFill="1" applyBorder="1" applyAlignment="1">
      <alignment horizontal="center" vertical="center" textRotation="255" wrapText="1"/>
    </xf>
    <xf numFmtId="0" fontId="25" fillId="10" borderId="30" xfId="6" applyFont="1" applyFill="1" applyBorder="1" applyAlignment="1">
      <alignment horizontal="center" vertical="center" textRotation="255" wrapText="1"/>
    </xf>
    <xf numFmtId="0" fontId="25" fillId="11" borderId="31" xfId="6" applyFont="1" applyFill="1" applyBorder="1" applyAlignment="1">
      <alignment horizontal="center" vertical="center" textRotation="255" wrapText="1"/>
    </xf>
    <xf numFmtId="0" fontId="25" fillId="11" borderId="40" xfId="6" applyFont="1" applyFill="1" applyBorder="1" applyAlignment="1">
      <alignment horizontal="center" vertical="center" textRotation="255" wrapText="1"/>
    </xf>
    <xf numFmtId="0" fontId="25" fillId="11" borderId="30" xfId="6" applyFont="1" applyFill="1" applyBorder="1" applyAlignment="1">
      <alignment horizontal="center" vertical="center" textRotation="255" wrapText="1"/>
    </xf>
    <xf numFmtId="0" fontId="21" fillId="2" borderId="1" xfId="6" applyFont="1" applyFill="1" applyBorder="1" applyAlignment="1">
      <alignment horizontal="left" vertical="top" wrapText="1"/>
    </xf>
    <xf numFmtId="0" fontId="21" fillId="2" borderId="2" xfId="6" applyFont="1" applyFill="1" applyBorder="1" applyAlignment="1">
      <alignment horizontal="left" vertical="top" wrapText="1"/>
    </xf>
    <xf numFmtId="0" fontId="21" fillId="2" borderId="8" xfId="6" applyFont="1" applyFill="1" applyBorder="1" applyAlignment="1">
      <alignment horizontal="left" vertical="top" wrapText="1"/>
    </xf>
    <xf numFmtId="0" fontId="21" fillId="2" borderId="9" xfId="6" applyFont="1" applyFill="1" applyBorder="1" applyAlignment="1">
      <alignment horizontal="left" vertical="top" wrapText="1"/>
    </xf>
    <xf numFmtId="0" fontId="21" fillId="2" borderId="17" xfId="6" applyFont="1" applyFill="1" applyBorder="1" applyAlignment="1">
      <alignment horizontal="left" vertical="top" wrapText="1"/>
    </xf>
    <xf numFmtId="0" fontId="21" fillId="2" borderId="18" xfId="6" applyFont="1" applyFill="1" applyBorder="1" applyAlignment="1">
      <alignment horizontal="left" vertical="top" wrapText="1"/>
    </xf>
    <xf numFmtId="0" fontId="23" fillId="3" borderId="108" xfId="6" applyFont="1" applyFill="1" applyBorder="1" applyAlignment="1">
      <alignment horizontal="left" vertical="center" wrapText="1"/>
    </xf>
    <xf numFmtId="0" fontId="23" fillId="3" borderId="3" xfId="6" applyFont="1" applyFill="1" applyBorder="1" applyAlignment="1">
      <alignment horizontal="left" vertical="center" wrapText="1"/>
    </xf>
    <xf numFmtId="0" fontId="23" fillId="3" borderId="4" xfId="6" applyFont="1" applyFill="1" applyBorder="1" applyAlignment="1">
      <alignment horizontal="left" vertical="center" wrapText="1"/>
    </xf>
    <xf numFmtId="0" fontId="24" fillId="3" borderId="22" xfId="6" applyFont="1" applyFill="1" applyBorder="1" applyAlignment="1">
      <alignment horizontal="center" vertical="center" wrapText="1"/>
    </xf>
    <xf numFmtId="0" fontId="24" fillId="3" borderId="23" xfId="6" applyFont="1" applyFill="1" applyBorder="1" applyAlignment="1">
      <alignment horizontal="center" vertical="center" wrapText="1"/>
    </xf>
    <xf numFmtId="0" fontId="24" fillId="3" borderId="65" xfId="6" applyFont="1" applyFill="1" applyBorder="1" applyAlignment="1">
      <alignment horizontal="center" vertical="center" wrapText="1"/>
    </xf>
    <xf numFmtId="0" fontId="24" fillId="4" borderId="23" xfId="6" applyFont="1" applyFill="1" applyBorder="1" applyAlignment="1">
      <alignment horizontal="center" vertical="center" wrapText="1"/>
    </xf>
    <xf numFmtId="0" fontId="24" fillId="4" borderId="19" xfId="6" applyFont="1" applyFill="1" applyBorder="1" applyAlignment="1">
      <alignment horizontal="center" vertical="center" wrapText="1"/>
    </xf>
    <xf numFmtId="0" fontId="23" fillId="3" borderId="6" xfId="6" applyFont="1" applyFill="1" applyBorder="1" applyAlignment="1">
      <alignment horizontal="left" vertical="center" wrapText="1"/>
    </xf>
    <xf numFmtId="0" fontId="23" fillId="3" borderId="7" xfId="6" applyFont="1" applyFill="1" applyBorder="1" applyAlignment="1">
      <alignment horizontal="left" vertical="center" wrapText="1"/>
    </xf>
    <xf numFmtId="0" fontId="23" fillId="4" borderId="3" xfId="6" applyFont="1" applyFill="1" applyBorder="1" applyAlignment="1">
      <alignment horizontal="left" vertical="center" wrapText="1"/>
    </xf>
    <xf numFmtId="0" fontId="25" fillId="3" borderId="11" xfId="6" applyFont="1" applyFill="1" applyBorder="1" applyAlignment="1">
      <alignment horizontal="center" vertical="center" wrapText="1"/>
    </xf>
    <xf numFmtId="0" fontId="25" fillId="3" borderId="13" xfId="6" applyFont="1" applyFill="1" applyBorder="1" applyAlignment="1">
      <alignment horizontal="center" vertical="center" wrapText="1"/>
    </xf>
    <xf numFmtId="0" fontId="25" fillId="3" borderId="10" xfId="6" applyFont="1" applyFill="1" applyBorder="1" applyAlignment="1">
      <alignment horizontal="center" vertical="center" wrapText="1"/>
    </xf>
    <xf numFmtId="0" fontId="24" fillId="3" borderId="11" xfId="6" applyFont="1" applyFill="1" applyBorder="1" applyAlignment="1">
      <alignment horizontal="center" vertical="center" wrapText="1"/>
    </xf>
    <xf numFmtId="0" fontId="24" fillId="3" borderId="13" xfId="6" applyFont="1" applyFill="1" applyBorder="1" applyAlignment="1">
      <alignment horizontal="center" vertical="center" wrapText="1"/>
    </xf>
    <xf numFmtId="0" fontId="24" fillId="3" borderId="10" xfId="6" applyFont="1" applyFill="1" applyBorder="1" applyAlignment="1">
      <alignment horizontal="center" vertical="center" wrapText="1"/>
    </xf>
    <xf numFmtId="0" fontId="24" fillId="3" borderId="61" xfId="6" applyFont="1" applyFill="1" applyBorder="1" applyAlignment="1">
      <alignment horizontal="left" vertical="center" wrapText="1"/>
    </xf>
    <xf numFmtId="0" fontId="24" fillId="4" borderId="13" xfId="6" applyFont="1" applyFill="1" applyBorder="1" applyAlignment="1">
      <alignment horizontal="left" vertical="center" wrapText="1"/>
    </xf>
    <xf numFmtId="0" fontId="24" fillId="4" borderId="10" xfId="6" applyFont="1" applyFill="1" applyBorder="1" applyAlignment="1">
      <alignment horizontal="left" vertical="center" wrapText="1"/>
    </xf>
    <xf numFmtId="0" fontId="23" fillId="3" borderId="5" xfId="6" applyFont="1" applyFill="1" applyBorder="1" applyAlignment="1">
      <alignment horizontal="left" vertical="center" wrapText="1"/>
    </xf>
    <xf numFmtId="0" fontId="23" fillId="3" borderId="6" xfId="6" applyFont="1" applyFill="1" applyBorder="1" applyAlignment="1">
      <alignment horizontal="center" vertical="center"/>
    </xf>
    <xf numFmtId="0" fontId="23" fillId="3" borderId="3" xfId="6" applyFont="1" applyFill="1" applyBorder="1" applyAlignment="1">
      <alignment horizontal="center" vertical="center"/>
    </xf>
    <xf numFmtId="0" fontId="23" fillId="3" borderId="4" xfId="6" applyFont="1" applyFill="1" applyBorder="1" applyAlignment="1">
      <alignment horizontal="center" vertical="center"/>
    </xf>
    <xf numFmtId="0" fontId="23" fillId="4" borderId="5" xfId="6" applyFont="1" applyFill="1" applyBorder="1" applyAlignment="1">
      <alignment horizontal="left" vertical="center" wrapText="1"/>
    </xf>
    <xf numFmtId="58" fontId="7" fillId="2" borderId="89" xfId="0" applyNumberFormat="1" applyFont="1" applyFill="1" applyBorder="1" applyAlignment="1">
      <alignment horizontal="center" vertical="center" wrapText="1"/>
    </xf>
    <xf numFmtId="58" fontId="7" fillId="2" borderId="88" xfId="0" applyNumberFormat="1" applyFont="1" applyFill="1" applyBorder="1" applyAlignment="1">
      <alignment horizontal="center" vertical="center" wrapText="1"/>
    </xf>
    <xf numFmtId="58" fontId="7" fillId="2" borderId="117" xfId="0" applyNumberFormat="1" applyFont="1" applyFill="1" applyBorder="1" applyAlignment="1">
      <alignment horizontal="center" vertical="center" wrapText="1"/>
    </xf>
    <xf numFmtId="0" fontId="24" fillId="0" borderId="79" xfId="4" applyFont="1" applyBorder="1" applyAlignment="1">
      <alignment horizontal="right" vertical="center" wrapText="1"/>
    </xf>
    <xf numFmtId="0" fontId="24" fillId="0" borderId="80" xfId="4" applyFont="1" applyBorder="1" applyAlignment="1">
      <alignment horizontal="right" vertical="center" wrapText="1"/>
    </xf>
    <xf numFmtId="0" fontId="25" fillId="11" borderId="31" xfId="4" applyFont="1" applyFill="1" applyBorder="1" applyAlignment="1">
      <alignment horizontal="center" vertical="center" textRotation="255" wrapText="1"/>
    </xf>
    <xf numFmtId="0" fontId="25" fillId="11" borderId="40" xfId="4" applyFont="1" applyFill="1" applyBorder="1" applyAlignment="1">
      <alignment horizontal="center" vertical="center" textRotation="255" wrapText="1"/>
    </xf>
    <xf numFmtId="0" fontId="25" fillId="11" borderId="30" xfId="4" applyFont="1" applyFill="1" applyBorder="1" applyAlignment="1">
      <alignment horizontal="center" vertical="center" textRotation="255" wrapText="1"/>
    </xf>
    <xf numFmtId="0" fontId="25" fillId="8" borderId="31" xfId="4" applyFont="1" applyFill="1" applyBorder="1" applyAlignment="1">
      <alignment horizontal="center" vertical="center" textRotation="255" wrapText="1"/>
    </xf>
    <xf numFmtId="0" fontId="25" fillId="8" borderId="40" xfId="4" applyFont="1" applyFill="1" applyBorder="1" applyAlignment="1">
      <alignment horizontal="center" vertical="center" textRotation="255" wrapText="1"/>
    </xf>
    <xf numFmtId="0" fontId="25" fillId="6" borderId="31" xfId="4" applyFont="1" applyFill="1" applyBorder="1" applyAlignment="1">
      <alignment horizontal="center" vertical="center" textRotation="255" wrapText="1"/>
    </xf>
    <xf numFmtId="0" fontId="25" fillId="6" borderId="40" xfId="4" applyFont="1" applyFill="1" applyBorder="1" applyAlignment="1">
      <alignment horizontal="center" vertical="center" textRotation="255" wrapText="1"/>
    </xf>
    <xf numFmtId="0" fontId="25" fillId="6" borderId="30" xfId="4" applyFont="1" applyFill="1" applyBorder="1" applyAlignment="1">
      <alignment horizontal="center" vertical="center" textRotation="255" wrapText="1"/>
    </xf>
    <xf numFmtId="0" fontId="25" fillId="7" borderId="31" xfId="4" applyFont="1" applyFill="1" applyBorder="1" applyAlignment="1">
      <alignment horizontal="center" vertical="center" textRotation="255" wrapText="1"/>
    </xf>
    <xf numFmtId="0" fontId="25" fillId="7" borderId="40" xfId="4" applyFont="1" applyFill="1" applyBorder="1" applyAlignment="1">
      <alignment horizontal="center" vertical="center" textRotation="255" wrapText="1"/>
    </xf>
    <xf numFmtId="0" fontId="25" fillId="7" borderId="30" xfId="4" applyFont="1" applyFill="1" applyBorder="1" applyAlignment="1">
      <alignment horizontal="center" vertical="center" textRotation="255" wrapText="1"/>
    </xf>
    <xf numFmtId="0" fontId="25" fillId="10" borderId="31" xfId="4" applyFont="1" applyFill="1" applyBorder="1" applyAlignment="1">
      <alignment horizontal="center" vertical="center" textRotation="255" wrapText="1"/>
    </xf>
    <xf numFmtId="0" fontId="25" fillId="10" borderId="40" xfId="4" applyFont="1" applyFill="1" applyBorder="1" applyAlignment="1">
      <alignment horizontal="center" vertical="center" textRotation="255" wrapText="1"/>
    </xf>
    <xf numFmtId="0" fontId="25" fillId="10" borderId="30" xfId="4" applyFont="1" applyFill="1" applyBorder="1" applyAlignment="1">
      <alignment horizontal="center" vertical="center" textRotation="255" wrapText="1"/>
    </xf>
    <xf numFmtId="0" fontId="24" fillId="3" borderId="22" xfId="4" applyFont="1" applyFill="1" applyBorder="1" applyAlignment="1">
      <alignment horizontal="left" vertical="top" wrapText="1"/>
    </xf>
    <xf numFmtId="0" fontId="24" fillId="3" borderId="28" xfId="4" applyFont="1" applyFill="1" applyBorder="1" applyAlignment="1">
      <alignment horizontal="left" vertical="top" wrapText="1"/>
    </xf>
    <xf numFmtId="0" fontId="21" fillId="2" borderId="1" xfId="4" applyFont="1" applyFill="1" applyBorder="1" applyAlignment="1">
      <alignment horizontal="left" vertical="top" wrapText="1"/>
    </xf>
    <xf numFmtId="0" fontId="21" fillId="2" borderId="2" xfId="4" applyFont="1" applyFill="1" applyBorder="1" applyAlignment="1">
      <alignment horizontal="left" vertical="top" wrapText="1"/>
    </xf>
    <xf numFmtId="0" fontId="21" fillId="2" borderId="8" xfId="4" applyFont="1" applyFill="1" applyBorder="1" applyAlignment="1">
      <alignment horizontal="left" vertical="top" wrapText="1"/>
    </xf>
    <xf numFmtId="0" fontId="21" fillId="2" borderId="9" xfId="4" applyFont="1" applyFill="1" applyBorder="1" applyAlignment="1">
      <alignment horizontal="left" vertical="top" wrapText="1"/>
    </xf>
    <xf numFmtId="0" fontId="21" fillId="2" borderId="17" xfId="4" applyFont="1" applyFill="1" applyBorder="1" applyAlignment="1">
      <alignment horizontal="left" vertical="top" wrapText="1"/>
    </xf>
    <xf numFmtId="0" fontId="21" fillId="2" borderId="18" xfId="4" applyFont="1" applyFill="1" applyBorder="1" applyAlignment="1">
      <alignment horizontal="left" vertical="top" wrapText="1"/>
    </xf>
    <xf numFmtId="0" fontId="23" fillId="3" borderId="108" xfId="4" applyFont="1" applyFill="1" applyBorder="1" applyAlignment="1">
      <alignment horizontal="left" vertical="center" wrapText="1"/>
    </xf>
    <xf numFmtId="0" fontId="23" fillId="3" borderId="3" xfId="4" applyFont="1" applyFill="1" applyBorder="1" applyAlignment="1">
      <alignment horizontal="left" vertical="center" wrapText="1"/>
    </xf>
    <xf numFmtId="0" fontId="23" fillId="3" borderId="4" xfId="4" applyFont="1" applyFill="1" applyBorder="1" applyAlignment="1">
      <alignment horizontal="left" vertical="center" wrapText="1"/>
    </xf>
    <xf numFmtId="0" fontId="24" fillId="3" borderId="22" xfId="4" applyFont="1" applyFill="1" applyBorder="1" applyAlignment="1">
      <alignment horizontal="center" vertical="center" wrapText="1"/>
    </xf>
    <xf numFmtId="0" fontId="24" fillId="3" borderId="23" xfId="4" applyFont="1" applyFill="1" applyBorder="1" applyAlignment="1">
      <alignment horizontal="center" vertical="center" wrapText="1"/>
    </xf>
    <xf numFmtId="0" fontId="24" fillId="3" borderId="65" xfId="4" applyFont="1" applyFill="1" applyBorder="1" applyAlignment="1">
      <alignment horizontal="center" vertical="center" wrapText="1"/>
    </xf>
    <xf numFmtId="0" fontId="24" fillId="4" borderId="23" xfId="4" applyFont="1" applyFill="1" applyBorder="1" applyAlignment="1">
      <alignment horizontal="center" vertical="center" wrapText="1"/>
    </xf>
    <xf numFmtId="0" fontId="24" fillId="4" borderId="19" xfId="4" applyFont="1" applyFill="1" applyBorder="1" applyAlignment="1">
      <alignment horizontal="center" vertical="center" wrapText="1"/>
    </xf>
    <xf numFmtId="0" fontId="23" fillId="3" borderId="6" xfId="4" applyFont="1" applyFill="1" applyBorder="1" applyAlignment="1">
      <alignment horizontal="left" vertical="center" wrapText="1"/>
    </xf>
    <xf numFmtId="0" fontId="23" fillId="3" borderId="7" xfId="4" applyFont="1" applyFill="1" applyBorder="1" applyAlignment="1">
      <alignment horizontal="left" vertical="center" wrapText="1"/>
    </xf>
    <xf numFmtId="0" fontId="23" fillId="4" borderId="3" xfId="4" applyFont="1" applyFill="1" applyBorder="1" applyAlignment="1">
      <alignment horizontal="left" vertical="center" wrapText="1"/>
    </xf>
    <xf numFmtId="0" fontId="25" fillId="3" borderId="11" xfId="4" applyFont="1" applyFill="1" applyBorder="1" applyAlignment="1">
      <alignment horizontal="center" vertical="center" wrapText="1"/>
    </xf>
    <xf numFmtId="0" fontId="25" fillId="3" borderId="13" xfId="4" applyFont="1" applyFill="1" applyBorder="1" applyAlignment="1">
      <alignment horizontal="center" vertical="center" wrapText="1"/>
    </xf>
    <xf numFmtId="0" fontId="25" fillId="3" borderId="10" xfId="4" applyFont="1" applyFill="1" applyBorder="1" applyAlignment="1">
      <alignment horizontal="center" vertical="center" wrapText="1"/>
    </xf>
    <xf numFmtId="0" fontId="24" fillId="3" borderId="11" xfId="4" applyFont="1" applyFill="1" applyBorder="1" applyAlignment="1">
      <alignment horizontal="center" vertical="center" wrapText="1"/>
    </xf>
    <xf numFmtId="0" fontId="24" fillId="3" borderId="13" xfId="4" applyFont="1" applyFill="1" applyBorder="1" applyAlignment="1">
      <alignment horizontal="center" vertical="center" wrapText="1"/>
    </xf>
    <xf numFmtId="0" fontId="24" fillId="3" borderId="10" xfId="4" applyFont="1" applyFill="1" applyBorder="1" applyAlignment="1">
      <alignment horizontal="center" vertical="center" wrapText="1"/>
    </xf>
    <xf numFmtId="0" fontId="24" fillId="3" borderId="61" xfId="4" applyFont="1" applyFill="1" applyBorder="1" applyAlignment="1">
      <alignment horizontal="left" vertical="center" wrapText="1"/>
    </xf>
    <xf numFmtId="0" fontId="24" fillId="4" borderId="13" xfId="4" applyFont="1" applyFill="1" applyBorder="1" applyAlignment="1">
      <alignment horizontal="left" vertical="center" wrapText="1"/>
    </xf>
    <xf numFmtId="0" fontId="24" fillId="4" borderId="10" xfId="4" applyFont="1" applyFill="1" applyBorder="1" applyAlignment="1">
      <alignment horizontal="left" vertical="center" wrapText="1"/>
    </xf>
    <xf numFmtId="0" fontId="23" fillId="3" borderId="5" xfId="4" applyFont="1" applyFill="1" applyBorder="1" applyAlignment="1">
      <alignment horizontal="left" vertical="center" wrapText="1"/>
    </xf>
    <xf numFmtId="0" fontId="23" fillId="3" borderId="6" xfId="4" applyFont="1" applyFill="1" applyBorder="1" applyAlignment="1">
      <alignment horizontal="center" vertical="center"/>
    </xf>
    <xf numFmtId="0" fontId="23" fillId="3" borderId="3" xfId="4" applyFont="1" applyFill="1" applyBorder="1" applyAlignment="1">
      <alignment horizontal="center" vertical="center"/>
    </xf>
    <xf numFmtId="0" fontId="23" fillId="3" borderId="4" xfId="4" applyFont="1" applyFill="1" applyBorder="1" applyAlignment="1">
      <alignment horizontal="center" vertical="center"/>
    </xf>
    <xf numFmtId="0" fontId="23" fillId="4" borderId="5" xfId="4" applyFont="1" applyFill="1" applyBorder="1" applyAlignment="1">
      <alignment horizontal="left" vertical="center" wrapText="1"/>
    </xf>
    <xf numFmtId="0" fontId="24" fillId="3" borderId="22" xfId="6" applyFont="1" applyFill="1" applyBorder="1" applyAlignment="1">
      <alignment horizontal="left" vertical="top" wrapText="1"/>
    </xf>
    <xf numFmtId="0" fontId="7" fillId="0" borderId="79" xfId="0" applyFont="1" applyBorder="1" applyAlignment="1">
      <alignment horizontal="right" vertical="center" wrapText="1"/>
    </xf>
    <xf numFmtId="0" fontId="7" fillId="0" borderId="80" xfId="0" applyFont="1" applyBorder="1" applyAlignment="1">
      <alignment horizontal="right" vertical="center" wrapText="1"/>
    </xf>
    <xf numFmtId="0" fontId="19" fillId="0" borderId="60" xfId="0" applyFont="1" applyFill="1" applyBorder="1" applyAlignment="1">
      <alignment horizontal="left" vertical="center" wrapText="1" shrinkToFit="1"/>
    </xf>
  </cellXfs>
  <cellStyles count="7">
    <cellStyle name="桁区切り" xfId="1" builtinId="6"/>
    <cellStyle name="桁区切り 2" xfId="3" xr:uid="{00000000-0005-0000-0000-000001000000}"/>
    <cellStyle name="桁区切り 3" xfId="5" xr:uid="{00000000-0005-0000-0000-000002000000}"/>
    <cellStyle name="標準" xfId="0" builtinId="0"/>
    <cellStyle name="標準 2" xfId="2" xr:uid="{00000000-0005-0000-0000-000004000000}"/>
    <cellStyle name="標準 2 2" xfId="6" xr:uid="{00000000-0005-0000-0000-000005000000}"/>
    <cellStyle name="標準 3" xfId="4"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16</xdr:col>
      <xdr:colOff>277858</xdr:colOff>
      <xdr:row>9</xdr:row>
      <xdr:rowOff>174988</xdr:rowOff>
    </xdr:from>
    <xdr:to>
      <xdr:col>19</xdr:col>
      <xdr:colOff>0</xdr:colOff>
      <xdr:row>12</xdr:row>
      <xdr:rowOff>379095</xdr:rowOff>
    </xdr:to>
    <xdr:sp macro="" textlink="">
      <xdr:nvSpPr>
        <xdr:cNvPr id="2" name="正方形/長方形 1">
          <a:extLst>
            <a:ext uri="{FF2B5EF4-FFF2-40B4-BE49-F238E27FC236}">
              <a16:creationId xmlns:a16="http://schemas.microsoft.com/office/drawing/2014/main" id="{C06B93F5-5F28-479C-B22F-6EF3F92226BF}"/>
            </a:ext>
          </a:extLst>
        </xdr:cNvPr>
        <xdr:cNvSpPr/>
      </xdr:nvSpPr>
      <xdr:spPr>
        <a:xfrm>
          <a:off x="18838001" y="4651738"/>
          <a:ext cx="2888797" cy="13471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デジタル予算より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7.xml.rels><?xml version="1.0" encoding="UTF-8" standalone="yes"?>
<Relationships xmlns="http://schemas.openxmlformats.org/package/2006/relationships"><Relationship Id="rId2" Type="http://schemas.openxmlformats.org/officeDocument/2006/relationships/comments" Target="../comments23.xml"/><Relationship Id="rId1" Type="http://schemas.openxmlformats.org/officeDocument/2006/relationships/vmlDrawing" Target="../drawings/vmlDrawing23.vml"/></Relationships>
</file>

<file path=xl/worksheets/_rels/sheet28.xml.rels><?xml version="1.0" encoding="UTF-8" standalone="yes"?>
<Relationships xmlns="http://schemas.openxmlformats.org/package/2006/relationships"><Relationship Id="rId2" Type="http://schemas.openxmlformats.org/officeDocument/2006/relationships/comments" Target="../comments24.xml"/><Relationship Id="rId1" Type="http://schemas.openxmlformats.org/officeDocument/2006/relationships/vmlDrawing" Target="../drawings/vmlDrawing24.v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2" Type="http://schemas.openxmlformats.org/officeDocument/2006/relationships/comments" Target="../comments25.xml"/><Relationship Id="rId1" Type="http://schemas.openxmlformats.org/officeDocument/2006/relationships/vmlDrawing" Target="../drawings/vmlDrawing25.vml"/></Relationships>
</file>

<file path=xl/worksheets/_rels/sheet32.xml.rels><?xml version="1.0" encoding="UTF-8" standalone="yes"?>
<Relationships xmlns="http://schemas.openxmlformats.org/package/2006/relationships"><Relationship Id="rId2" Type="http://schemas.openxmlformats.org/officeDocument/2006/relationships/comments" Target="../comments26.xml"/><Relationship Id="rId1" Type="http://schemas.openxmlformats.org/officeDocument/2006/relationships/vmlDrawing" Target="../drawings/vmlDrawing26.vml"/></Relationships>
</file>

<file path=xl/worksheets/_rels/sheet33.xml.rels><?xml version="1.0" encoding="UTF-8" standalone="yes"?>
<Relationships xmlns="http://schemas.openxmlformats.org/package/2006/relationships"><Relationship Id="rId2" Type="http://schemas.openxmlformats.org/officeDocument/2006/relationships/comments" Target="../comments27.xml"/><Relationship Id="rId1" Type="http://schemas.openxmlformats.org/officeDocument/2006/relationships/vmlDrawing" Target="../drawings/vmlDrawing27.vml"/></Relationships>
</file>

<file path=xl/worksheets/_rels/sheet34.xml.rels><?xml version="1.0" encoding="UTF-8" standalone="yes"?>
<Relationships xmlns="http://schemas.openxmlformats.org/package/2006/relationships"><Relationship Id="rId2" Type="http://schemas.openxmlformats.org/officeDocument/2006/relationships/comments" Target="../comments28.xml"/><Relationship Id="rId1" Type="http://schemas.openxmlformats.org/officeDocument/2006/relationships/vmlDrawing" Target="../drawings/vmlDrawing28.vml"/></Relationships>
</file>

<file path=xl/worksheets/_rels/sheet35.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6.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7.bin"/></Relationships>
</file>

<file path=xl/worksheets/_rels/sheet37.xml.rels><?xml version="1.0" encoding="UTF-8" standalone="yes"?>
<Relationships xmlns="http://schemas.openxmlformats.org/package/2006/relationships"><Relationship Id="rId2" Type="http://schemas.openxmlformats.org/officeDocument/2006/relationships/comments" Target="../comments31.xml"/><Relationship Id="rId1" Type="http://schemas.openxmlformats.org/officeDocument/2006/relationships/vmlDrawing" Target="../drawings/vmlDrawing31.vml"/></Relationships>
</file>

<file path=xl/worksheets/_rels/sheet38.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8.bin"/></Relationships>
</file>

<file path=xl/worksheets/_rels/sheet39.xml.rels><?xml version="1.0" encoding="UTF-8" standalone="yes"?>
<Relationships xmlns="http://schemas.openxmlformats.org/package/2006/relationships"><Relationship Id="rId2" Type="http://schemas.openxmlformats.org/officeDocument/2006/relationships/comments" Target="../comments33.xml"/><Relationship Id="rId1" Type="http://schemas.openxmlformats.org/officeDocument/2006/relationships/vmlDrawing" Target="../drawings/vmlDrawing33.vml"/></Relationships>
</file>

<file path=xl/worksheets/_rels/sheet40.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9.bin"/></Relationships>
</file>

<file path=xl/worksheets/_rels/sheet41.xml.rels><?xml version="1.0" encoding="UTF-8" standalone="yes"?>
<Relationships xmlns="http://schemas.openxmlformats.org/package/2006/relationships"><Relationship Id="rId2" Type="http://schemas.openxmlformats.org/officeDocument/2006/relationships/comments" Target="../comments35.xml"/><Relationship Id="rId1" Type="http://schemas.openxmlformats.org/officeDocument/2006/relationships/vmlDrawing" Target="../drawings/vmlDrawing35.vml"/></Relationships>
</file>

<file path=xl/worksheets/_rels/sheet44.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43"/>
  <sheetViews>
    <sheetView workbookViewId="0">
      <selection activeCell="E5" sqref="E5"/>
    </sheetView>
  </sheetViews>
  <sheetFormatPr defaultRowHeight="18"/>
  <cols>
    <col min="1" max="1" width="13.08203125" bestFit="1" customWidth="1"/>
    <col min="2" max="2" width="27.58203125" bestFit="1" customWidth="1"/>
  </cols>
  <sheetData>
    <row r="1" spans="1:2">
      <c r="A1" t="s">
        <v>98</v>
      </c>
      <c r="B1" t="s">
        <v>99</v>
      </c>
    </row>
    <row r="2" spans="1:2">
      <c r="A2" t="s">
        <v>100</v>
      </c>
      <c r="B2" t="s">
        <v>101</v>
      </c>
    </row>
    <row r="3" spans="1:2">
      <c r="A3" t="s">
        <v>102</v>
      </c>
      <c r="B3" t="s">
        <v>103</v>
      </c>
    </row>
    <row r="4" spans="1:2">
      <c r="A4" t="s">
        <v>104</v>
      </c>
      <c r="B4" t="s">
        <v>105</v>
      </c>
    </row>
    <row r="5" spans="1:2">
      <c r="A5" t="s">
        <v>106</v>
      </c>
      <c r="B5" t="s">
        <v>107</v>
      </c>
    </row>
    <row r="6" spans="1:2">
      <c r="A6" t="s">
        <v>108</v>
      </c>
      <c r="B6" t="s">
        <v>109</v>
      </c>
    </row>
    <row r="7" spans="1:2">
      <c r="A7" t="s">
        <v>110</v>
      </c>
      <c r="B7" t="s">
        <v>111</v>
      </c>
    </row>
    <row r="8" spans="1:2">
      <c r="A8" t="s">
        <v>112</v>
      </c>
      <c r="B8" t="s">
        <v>113</v>
      </c>
    </row>
    <row r="9" spans="1:2">
      <c r="A9" t="s">
        <v>114</v>
      </c>
      <c r="B9" t="s">
        <v>115</v>
      </c>
    </row>
    <row r="10" spans="1:2">
      <c r="A10" t="s">
        <v>116</v>
      </c>
      <c r="B10" t="s">
        <v>117</v>
      </c>
    </row>
    <row r="11" spans="1:2">
      <c r="A11" t="s">
        <v>118</v>
      </c>
      <c r="B11" t="s">
        <v>119</v>
      </c>
    </row>
    <row r="12" spans="1:2">
      <c r="A12" t="s">
        <v>120</v>
      </c>
      <c r="B12" t="s">
        <v>121</v>
      </c>
    </row>
    <row r="13" spans="1:2">
      <c r="A13" t="s">
        <v>122</v>
      </c>
      <c r="B13" t="s">
        <v>123</v>
      </c>
    </row>
    <row r="14" spans="1:2">
      <c r="A14" t="s">
        <v>124</v>
      </c>
      <c r="B14" t="s">
        <v>125</v>
      </c>
    </row>
    <row r="15" spans="1:2">
      <c r="A15" t="s">
        <v>126</v>
      </c>
      <c r="B15" t="s">
        <v>127</v>
      </c>
    </row>
    <row r="16" spans="1:2">
      <c r="A16" t="s">
        <v>128</v>
      </c>
      <c r="B16" t="s">
        <v>129</v>
      </c>
    </row>
    <row r="17" spans="1:2">
      <c r="A17" t="s">
        <v>130</v>
      </c>
      <c r="B17" t="s">
        <v>131</v>
      </c>
    </row>
    <row r="18" spans="1:2">
      <c r="A18" t="s">
        <v>132</v>
      </c>
      <c r="B18" t="s">
        <v>133</v>
      </c>
    </row>
    <row r="19" spans="1:2">
      <c r="A19" t="s">
        <v>134</v>
      </c>
      <c r="B19" t="s">
        <v>135</v>
      </c>
    </row>
    <row r="20" spans="1:2">
      <c r="A20" t="s">
        <v>136</v>
      </c>
      <c r="B20" t="s">
        <v>137</v>
      </c>
    </row>
    <row r="21" spans="1:2">
      <c r="A21" t="s">
        <v>138</v>
      </c>
      <c r="B21" t="s">
        <v>139</v>
      </c>
    </row>
    <row r="22" spans="1:2">
      <c r="A22" t="s">
        <v>140</v>
      </c>
      <c r="B22" t="s">
        <v>141</v>
      </c>
    </row>
    <row r="23" spans="1:2">
      <c r="A23" t="s">
        <v>142</v>
      </c>
      <c r="B23" t="s">
        <v>143</v>
      </c>
    </row>
    <row r="24" spans="1:2">
      <c r="A24" t="s">
        <v>144</v>
      </c>
      <c r="B24" t="s">
        <v>145</v>
      </c>
    </row>
    <row r="25" spans="1:2">
      <c r="A25" t="s">
        <v>146</v>
      </c>
      <c r="B25" t="s">
        <v>147</v>
      </c>
    </row>
    <row r="26" spans="1:2">
      <c r="A26" t="s">
        <v>148</v>
      </c>
      <c r="B26" t="s">
        <v>149</v>
      </c>
    </row>
    <row r="27" spans="1:2">
      <c r="A27" t="s">
        <v>150</v>
      </c>
      <c r="B27" t="s">
        <v>151</v>
      </c>
    </row>
    <row r="28" spans="1:2">
      <c r="A28" t="s">
        <v>152</v>
      </c>
      <c r="B28" t="s">
        <v>153</v>
      </c>
    </row>
    <row r="29" spans="1:2">
      <c r="A29" t="s">
        <v>154</v>
      </c>
      <c r="B29" t="s">
        <v>155</v>
      </c>
    </row>
    <row r="30" spans="1:2">
      <c r="A30" t="s">
        <v>156</v>
      </c>
      <c r="B30" t="s">
        <v>157</v>
      </c>
    </row>
    <row r="31" spans="1:2">
      <c r="A31" t="s">
        <v>158</v>
      </c>
      <c r="B31" t="s">
        <v>159</v>
      </c>
    </row>
    <row r="32" spans="1:2">
      <c r="A32" t="s">
        <v>160</v>
      </c>
      <c r="B32" t="s">
        <v>161</v>
      </c>
    </row>
    <row r="33" spans="1:2">
      <c r="A33" t="s">
        <v>162</v>
      </c>
      <c r="B33" t="s">
        <v>163</v>
      </c>
    </row>
    <row r="34" spans="1:2">
      <c r="A34" t="s">
        <v>164</v>
      </c>
      <c r="B34" t="s">
        <v>165</v>
      </c>
    </row>
    <row r="35" spans="1:2">
      <c r="A35" t="s">
        <v>166</v>
      </c>
      <c r="B35" t="s">
        <v>167</v>
      </c>
    </row>
    <row r="36" spans="1:2">
      <c r="A36" t="s">
        <v>168</v>
      </c>
      <c r="B36" t="s">
        <v>169</v>
      </c>
    </row>
    <row r="37" spans="1:2">
      <c r="A37" t="s">
        <v>170</v>
      </c>
      <c r="B37" t="s">
        <v>171</v>
      </c>
    </row>
    <row r="38" spans="1:2">
      <c r="A38" t="s">
        <v>172</v>
      </c>
      <c r="B38" t="s">
        <v>173</v>
      </c>
    </row>
    <row r="39" spans="1:2">
      <c r="A39" t="s">
        <v>174</v>
      </c>
      <c r="B39" t="s">
        <v>175</v>
      </c>
    </row>
    <row r="40" spans="1:2">
      <c r="A40" t="s">
        <v>176</v>
      </c>
      <c r="B40" t="s">
        <v>177</v>
      </c>
    </row>
    <row r="41" spans="1:2">
      <c r="A41" t="s">
        <v>178</v>
      </c>
      <c r="B41" t="s">
        <v>179</v>
      </c>
    </row>
    <row r="42" spans="1:2">
      <c r="A42" t="s">
        <v>180</v>
      </c>
      <c r="B42" t="s">
        <v>181</v>
      </c>
    </row>
    <row r="43" spans="1:2">
      <c r="A43" t="s">
        <v>182</v>
      </c>
      <c r="B43" t="s">
        <v>183</v>
      </c>
    </row>
  </sheetData>
  <phoneticPr fontId="3"/>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23.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87" t="s">
        <v>3</v>
      </c>
      <c r="D2" s="685" t="s">
        <v>4</v>
      </c>
      <c r="E2" s="1" t="s">
        <v>3</v>
      </c>
      <c r="F2" s="193" t="s">
        <v>3</v>
      </c>
      <c r="G2" s="1" t="s">
        <v>3</v>
      </c>
      <c r="H2" s="1717" t="s">
        <v>5</v>
      </c>
      <c r="I2" s="1718"/>
      <c r="J2" s="1719"/>
      <c r="K2" s="68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85" t="s">
        <v>7</v>
      </c>
      <c r="AE2" s="68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1446</v>
      </c>
      <c r="D5" s="81" t="s">
        <v>83</v>
      </c>
      <c r="E5" s="82" t="s">
        <v>425</v>
      </c>
      <c r="F5" s="82" t="s">
        <v>1447</v>
      </c>
      <c r="G5" s="82" t="s">
        <v>1448</v>
      </c>
      <c r="H5" s="83" t="s">
        <v>1449</v>
      </c>
      <c r="I5" s="84" t="s">
        <v>11</v>
      </c>
      <c r="J5" s="84" t="s">
        <v>225</v>
      </c>
      <c r="K5" s="85">
        <v>122398</v>
      </c>
      <c r="L5" s="86">
        <v>16480</v>
      </c>
      <c r="M5" s="87">
        <v>63774</v>
      </c>
      <c r="N5" s="88">
        <v>55719</v>
      </c>
      <c r="O5" s="1420"/>
      <c r="P5" s="89">
        <v>0</v>
      </c>
      <c r="Q5" s="90" t="s">
        <v>95</v>
      </c>
      <c r="R5" s="1435"/>
      <c r="S5" s="1435"/>
      <c r="T5" s="91" t="s">
        <v>84</v>
      </c>
      <c r="U5" s="809" t="s">
        <v>277</v>
      </c>
      <c r="V5" s="345" t="s">
        <v>11</v>
      </c>
      <c r="W5" s="345" t="s">
        <v>340</v>
      </c>
      <c r="X5" s="93" t="s">
        <v>380</v>
      </c>
      <c r="Y5" s="94" t="s">
        <v>39</v>
      </c>
      <c r="Z5" s="95" t="s">
        <v>1450</v>
      </c>
      <c r="AA5" s="96" t="s">
        <v>92</v>
      </c>
      <c r="AB5" s="97" t="s">
        <v>86</v>
      </c>
      <c r="AC5" s="98" t="s">
        <v>86</v>
      </c>
      <c r="AD5" s="99" t="s">
        <v>304</v>
      </c>
      <c r="AE5" s="100" t="s">
        <v>87</v>
      </c>
      <c r="AF5" s="101"/>
      <c r="AG5" s="837"/>
      <c r="AH5" s="7"/>
    </row>
    <row r="6" spans="1:34" ht="30" customHeight="1">
      <c r="A6" s="1703"/>
      <c r="B6" s="34" t="s">
        <v>44</v>
      </c>
      <c r="C6" s="102" t="s">
        <v>1446</v>
      </c>
      <c r="D6" s="102" t="s">
        <v>83</v>
      </c>
      <c r="E6" s="103" t="s">
        <v>425</v>
      </c>
      <c r="F6" s="103" t="s">
        <v>1451</v>
      </c>
      <c r="G6" s="103" t="s">
        <v>785</v>
      </c>
      <c r="H6" s="199" t="s">
        <v>1449</v>
      </c>
      <c r="I6" s="200" t="s">
        <v>11</v>
      </c>
      <c r="J6" s="200" t="s">
        <v>1452</v>
      </c>
      <c r="K6" s="104" t="s">
        <v>1453</v>
      </c>
      <c r="L6" s="105" t="s">
        <v>1453</v>
      </c>
      <c r="M6" s="106" t="s">
        <v>1453</v>
      </c>
      <c r="N6" s="107" t="s">
        <v>1453</v>
      </c>
      <c r="O6" s="1421"/>
      <c r="P6" s="108">
        <v>0</v>
      </c>
      <c r="Q6" s="109" t="s">
        <v>95</v>
      </c>
      <c r="R6" s="1436"/>
      <c r="S6" s="1436"/>
      <c r="T6" s="110" t="s">
        <v>84</v>
      </c>
      <c r="U6" s="111" t="s">
        <v>277</v>
      </c>
      <c r="V6" s="200" t="s">
        <v>11</v>
      </c>
      <c r="W6" s="635" t="s">
        <v>340</v>
      </c>
      <c r="X6" s="112" t="s">
        <v>380</v>
      </c>
      <c r="Y6" s="113" t="s">
        <v>39</v>
      </c>
      <c r="Z6" s="114" t="s">
        <v>1450</v>
      </c>
      <c r="AA6" s="115" t="s">
        <v>92</v>
      </c>
      <c r="AB6" s="117" t="s">
        <v>86</v>
      </c>
      <c r="AC6" s="118" t="s">
        <v>86</v>
      </c>
      <c r="AD6" s="119" t="s">
        <v>304</v>
      </c>
      <c r="AE6" s="120" t="s">
        <v>87</v>
      </c>
      <c r="AF6" s="121"/>
      <c r="AG6" s="837"/>
      <c r="AH6" s="7"/>
    </row>
    <row r="7" spans="1:34" ht="30" customHeight="1">
      <c r="A7" s="1703"/>
      <c r="B7" s="34" t="s">
        <v>45</v>
      </c>
      <c r="C7" s="102" t="s">
        <v>1446</v>
      </c>
      <c r="D7" s="102" t="s">
        <v>83</v>
      </c>
      <c r="E7" s="103" t="s">
        <v>346</v>
      </c>
      <c r="F7" s="103" t="s">
        <v>1454</v>
      </c>
      <c r="G7" s="103" t="s">
        <v>299</v>
      </c>
      <c r="H7" s="199" t="s">
        <v>299</v>
      </c>
      <c r="I7" s="200" t="s">
        <v>11</v>
      </c>
      <c r="J7" s="200" t="s">
        <v>360</v>
      </c>
      <c r="K7" s="104">
        <v>25211</v>
      </c>
      <c r="L7" s="105">
        <v>1054</v>
      </c>
      <c r="M7" s="106">
        <v>3258</v>
      </c>
      <c r="N7" s="107">
        <v>3762</v>
      </c>
      <c r="O7" s="1421"/>
      <c r="P7" s="108">
        <v>0</v>
      </c>
      <c r="Q7" s="109" t="s">
        <v>91</v>
      </c>
      <c r="R7" s="1436"/>
      <c r="S7" s="1436"/>
      <c r="T7" s="110" t="s">
        <v>84</v>
      </c>
      <c r="U7" s="111" t="s">
        <v>1455</v>
      </c>
      <c r="V7" s="200" t="s">
        <v>11</v>
      </c>
      <c r="W7" s="635" t="s">
        <v>345</v>
      </c>
      <c r="X7" s="112" t="s">
        <v>89</v>
      </c>
      <c r="Y7" s="113" t="s">
        <v>39</v>
      </c>
      <c r="Z7" s="114" t="s">
        <v>568</v>
      </c>
      <c r="AA7" s="115" t="s">
        <v>90</v>
      </c>
      <c r="AB7" s="117" t="s">
        <v>86</v>
      </c>
      <c r="AC7" s="118" t="s">
        <v>86</v>
      </c>
      <c r="AD7" s="119" t="s">
        <v>87</v>
      </c>
      <c r="AE7" s="120"/>
      <c r="AF7" s="121"/>
      <c r="AG7" s="837"/>
      <c r="AH7" s="7"/>
    </row>
    <row r="8" spans="1:34" ht="30" customHeight="1">
      <c r="A8" s="1703"/>
      <c r="B8" s="34" t="s">
        <v>46</v>
      </c>
      <c r="C8" s="102" t="s">
        <v>1446</v>
      </c>
      <c r="D8" s="102" t="s">
        <v>83</v>
      </c>
      <c r="E8" s="103" t="s">
        <v>425</v>
      </c>
      <c r="F8" s="103" t="s">
        <v>1451</v>
      </c>
      <c r="G8" s="103" t="s">
        <v>785</v>
      </c>
      <c r="H8" s="199" t="s">
        <v>1449</v>
      </c>
      <c r="I8" s="200" t="s">
        <v>11</v>
      </c>
      <c r="J8" s="200" t="s">
        <v>225</v>
      </c>
      <c r="K8" s="104" t="s">
        <v>1453</v>
      </c>
      <c r="L8" s="105" t="s">
        <v>1453</v>
      </c>
      <c r="M8" s="106" t="s">
        <v>1453</v>
      </c>
      <c r="N8" s="107" t="s">
        <v>1453</v>
      </c>
      <c r="O8" s="1421"/>
      <c r="P8" s="108">
        <v>0</v>
      </c>
      <c r="Q8" s="109" t="s">
        <v>95</v>
      </c>
      <c r="R8" s="1436"/>
      <c r="S8" s="1436"/>
      <c r="T8" s="110" t="s">
        <v>84</v>
      </c>
      <c r="U8" s="111" t="s">
        <v>277</v>
      </c>
      <c r="V8" s="200" t="s">
        <v>11</v>
      </c>
      <c r="W8" s="635" t="s">
        <v>340</v>
      </c>
      <c r="X8" s="112" t="s">
        <v>380</v>
      </c>
      <c r="Y8" s="113" t="s">
        <v>39</v>
      </c>
      <c r="Z8" s="114" t="s">
        <v>1450</v>
      </c>
      <c r="AA8" s="115" t="s">
        <v>92</v>
      </c>
      <c r="AB8" s="117" t="s">
        <v>86</v>
      </c>
      <c r="AC8" s="118" t="s">
        <v>86</v>
      </c>
      <c r="AD8" s="119" t="s">
        <v>304</v>
      </c>
      <c r="AE8" s="120" t="s">
        <v>87</v>
      </c>
      <c r="AF8" s="121"/>
      <c r="AG8" s="837"/>
      <c r="AH8" s="7"/>
    </row>
    <row r="9" spans="1:34" ht="30" customHeight="1" thickBot="1">
      <c r="A9" s="1703"/>
      <c r="B9" s="35" t="s">
        <v>47</v>
      </c>
      <c r="C9" s="122" t="s">
        <v>1456</v>
      </c>
      <c r="D9" s="122" t="s">
        <v>83</v>
      </c>
      <c r="E9" s="123" t="s">
        <v>425</v>
      </c>
      <c r="F9" s="123" t="s">
        <v>1447</v>
      </c>
      <c r="G9" s="123" t="s">
        <v>785</v>
      </c>
      <c r="H9" s="79" t="s">
        <v>1449</v>
      </c>
      <c r="I9" s="80" t="s">
        <v>11</v>
      </c>
      <c r="J9" s="80" t="s">
        <v>225</v>
      </c>
      <c r="K9" s="124" t="s">
        <v>1453</v>
      </c>
      <c r="L9" s="125" t="s">
        <v>1453</v>
      </c>
      <c r="M9" s="126" t="s">
        <v>1453</v>
      </c>
      <c r="N9" s="127" t="s">
        <v>1453</v>
      </c>
      <c r="O9" s="1422"/>
      <c r="P9" s="128">
        <v>0</v>
      </c>
      <c r="Q9" s="129" t="s">
        <v>95</v>
      </c>
      <c r="R9" s="1437"/>
      <c r="S9" s="1437"/>
      <c r="T9" s="130" t="s">
        <v>84</v>
      </c>
      <c r="U9" s="456" t="s">
        <v>277</v>
      </c>
      <c r="V9" s="457" t="s">
        <v>11</v>
      </c>
      <c r="W9" s="457" t="s">
        <v>340</v>
      </c>
      <c r="X9" s="132" t="s">
        <v>380</v>
      </c>
      <c r="Y9" s="133" t="s">
        <v>39</v>
      </c>
      <c r="Z9" s="134" t="s">
        <v>1450</v>
      </c>
      <c r="AA9" s="135" t="s">
        <v>92</v>
      </c>
      <c r="AB9" s="136" t="s">
        <v>86</v>
      </c>
      <c r="AC9" s="137" t="s">
        <v>86</v>
      </c>
      <c r="AD9" s="138" t="s">
        <v>304</v>
      </c>
      <c r="AE9" s="139" t="s">
        <v>87</v>
      </c>
      <c r="AF9" s="140"/>
      <c r="AG9" s="837"/>
      <c r="AH9" s="7"/>
    </row>
    <row r="10" spans="1:34" ht="30" customHeight="1">
      <c r="A10" s="1704" t="s">
        <v>48</v>
      </c>
      <c r="B10" s="36" t="s">
        <v>49</v>
      </c>
      <c r="C10" s="81" t="s">
        <v>1457</v>
      </c>
      <c r="D10" s="81" t="s">
        <v>83</v>
      </c>
      <c r="E10" s="82" t="s">
        <v>425</v>
      </c>
      <c r="F10" s="82" t="s">
        <v>1447</v>
      </c>
      <c r="G10" s="82" t="s">
        <v>785</v>
      </c>
      <c r="H10" s="83" t="s">
        <v>1449</v>
      </c>
      <c r="I10" s="84" t="s">
        <v>11</v>
      </c>
      <c r="J10" s="84" t="s">
        <v>225</v>
      </c>
      <c r="K10" s="85" t="s">
        <v>1453</v>
      </c>
      <c r="L10" s="86" t="s">
        <v>1453</v>
      </c>
      <c r="M10" s="87" t="s">
        <v>1453</v>
      </c>
      <c r="N10" s="88" t="s">
        <v>1453</v>
      </c>
      <c r="O10" s="1423"/>
      <c r="P10" s="89">
        <v>0</v>
      </c>
      <c r="Q10" s="90" t="s">
        <v>95</v>
      </c>
      <c r="R10" s="1435"/>
      <c r="S10" s="1435"/>
      <c r="T10" s="91" t="s">
        <v>84</v>
      </c>
      <c r="U10" s="92" t="s">
        <v>277</v>
      </c>
      <c r="V10" s="84" t="s">
        <v>11</v>
      </c>
      <c r="W10" s="84" t="s">
        <v>340</v>
      </c>
      <c r="X10" s="93" t="s">
        <v>380</v>
      </c>
      <c r="Y10" s="94" t="s">
        <v>39</v>
      </c>
      <c r="Z10" s="95" t="s">
        <v>1450</v>
      </c>
      <c r="AA10" s="96" t="s">
        <v>92</v>
      </c>
      <c r="AB10" s="97" t="s">
        <v>86</v>
      </c>
      <c r="AC10" s="98" t="s">
        <v>86</v>
      </c>
      <c r="AD10" s="99" t="s">
        <v>304</v>
      </c>
      <c r="AE10" s="100" t="s">
        <v>87</v>
      </c>
      <c r="AF10" s="101"/>
      <c r="AG10" s="837"/>
      <c r="AH10" s="7"/>
    </row>
    <row r="11" spans="1:34" ht="30" customHeight="1">
      <c r="A11" s="1705"/>
      <c r="B11" s="37" t="s">
        <v>50</v>
      </c>
      <c r="C11" s="102" t="s">
        <v>1457</v>
      </c>
      <c r="D11" s="102" t="s">
        <v>83</v>
      </c>
      <c r="E11" s="103" t="s">
        <v>425</v>
      </c>
      <c r="F11" s="103" t="s">
        <v>1451</v>
      </c>
      <c r="G11" s="103" t="s">
        <v>785</v>
      </c>
      <c r="H11" s="199" t="s">
        <v>1449</v>
      </c>
      <c r="I11" s="200" t="s">
        <v>11</v>
      </c>
      <c r="J11" s="200" t="s">
        <v>225</v>
      </c>
      <c r="K11" s="104" t="s">
        <v>1453</v>
      </c>
      <c r="L11" s="105" t="s">
        <v>1453</v>
      </c>
      <c r="M11" s="106" t="s">
        <v>1453</v>
      </c>
      <c r="N11" s="107" t="s">
        <v>1453</v>
      </c>
      <c r="O11" s="1421"/>
      <c r="P11" s="108">
        <v>0</v>
      </c>
      <c r="Q11" s="109" t="s">
        <v>95</v>
      </c>
      <c r="R11" s="1436"/>
      <c r="S11" s="1436"/>
      <c r="T11" s="110" t="s">
        <v>84</v>
      </c>
      <c r="U11" s="111" t="s">
        <v>277</v>
      </c>
      <c r="V11" s="200" t="s">
        <v>11</v>
      </c>
      <c r="W11" s="200" t="s">
        <v>340</v>
      </c>
      <c r="X11" s="112" t="s">
        <v>380</v>
      </c>
      <c r="Y11" s="113" t="s">
        <v>39</v>
      </c>
      <c r="Z11" s="114" t="s">
        <v>1450</v>
      </c>
      <c r="AA11" s="115" t="s">
        <v>92</v>
      </c>
      <c r="AB11" s="117" t="s">
        <v>86</v>
      </c>
      <c r="AC11" s="118" t="s">
        <v>86</v>
      </c>
      <c r="AD11" s="119" t="s">
        <v>304</v>
      </c>
      <c r="AE11" s="120" t="s">
        <v>87</v>
      </c>
      <c r="AF11" s="121"/>
      <c r="AG11" s="837"/>
      <c r="AH11" s="7"/>
    </row>
    <row r="12" spans="1:34" ht="30" customHeight="1">
      <c r="A12" s="1705"/>
      <c r="B12" s="38" t="s">
        <v>51</v>
      </c>
      <c r="C12" s="102" t="s">
        <v>1457</v>
      </c>
      <c r="D12" s="102" t="s">
        <v>83</v>
      </c>
      <c r="E12" s="103" t="s">
        <v>425</v>
      </c>
      <c r="F12" s="103" t="s">
        <v>1451</v>
      </c>
      <c r="G12" s="103" t="s">
        <v>785</v>
      </c>
      <c r="H12" s="199" t="s">
        <v>1449</v>
      </c>
      <c r="I12" s="200" t="s">
        <v>11</v>
      </c>
      <c r="J12" s="200" t="s">
        <v>225</v>
      </c>
      <c r="K12" s="104" t="s">
        <v>1453</v>
      </c>
      <c r="L12" s="105" t="s">
        <v>1453</v>
      </c>
      <c r="M12" s="106" t="s">
        <v>1453</v>
      </c>
      <c r="N12" s="107" t="s">
        <v>1453</v>
      </c>
      <c r="O12" s="1421"/>
      <c r="P12" s="108">
        <v>0</v>
      </c>
      <c r="Q12" s="109" t="s">
        <v>95</v>
      </c>
      <c r="R12" s="1436"/>
      <c r="S12" s="1436"/>
      <c r="T12" s="110" t="s">
        <v>84</v>
      </c>
      <c r="U12" s="111" t="s">
        <v>277</v>
      </c>
      <c r="V12" s="200" t="s">
        <v>11</v>
      </c>
      <c r="W12" s="200" t="s">
        <v>340</v>
      </c>
      <c r="X12" s="112" t="s">
        <v>380</v>
      </c>
      <c r="Y12" s="113" t="s">
        <v>39</v>
      </c>
      <c r="Z12" s="114" t="s">
        <v>1450</v>
      </c>
      <c r="AA12" s="115" t="s">
        <v>92</v>
      </c>
      <c r="AB12" s="117" t="s">
        <v>86</v>
      </c>
      <c r="AC12" s="118" t="s">
        <v>86</v>
      </c>
      <c r="AD12" s="119" t="s">
        <v>304</v>
      </c>
      <c r="AE12" s="120" t="s">
        <v>87</v>
      </c>
      <c r="AF12" s="121"/>
      <c r="AG12" s="837"/>
      <c r="AH12" s="7"/>
    </row>
    <row r="13" spans="1:34" ht="30" customHeight="1">
      <c r="A13" s="1705"/>
      <c r="B13" s="38" t="s">
        <v>52</v>
      </c>
      <c r="C13" s="102" t="s">
        <v>354</v>
      </c>
      <c r="D13" s="102" t="s">
        <v>83</v>
      </c>
      <c r="E13" s="103" t="s">
        <v>1064</v>
      </c>
      <c r="F13" s="103" t="s">
        <v>1451</v>
      </c>
      <c r="G13" s="103" t="s">
        <v>785</v>
      </c>
      <c r="H13" s="199" t="s">
        <v>1449</v>
      </c>
      <c r="I13" s="200" t="s">
        <v>11</v>
      </c>
      <c r="J13" s="200" t="s">
        <v>225</v>
      </c>
      <c r="K13" s="104" t="s">
        <v>1453</v>
      </c>
      <c r="L13" s="105" t="s">
        <v>1453</v>
      </c>
      <c r="M13" s="106" t="s">
        <v>1453</v>
      </c>
      <c r="N13" s="107" t="s">
        <v>1453</v>
      </c>
      <c r="O13" s="1421"/>
      <c r="P13" s="108">
        <v>0</v>
      </c>
      <c r="Q13" s="109" t="s">
        <v>95</v>
      </c>
      <c r="R13" s="1436"/>
      <c r="S13" s="1436"/>
      <c r="T13" s="110" t="s">
        <v>84</v>
      </c>
      <c r="U13" s="111" t="s">
        <v>277</v>
      </c>
      <c r="V13" s="200" t="s">
        <v>11</v>
      </c>
      <c r="W13" s="200" t="s">
        <v>340</v>
      </c>
      <c r="X13" s="112" t="s">
        <v>380</v>
      </c>
      <c r="Y13" s="113" t="s">
        <v>39</v>
      </c>
      <c r="Z13" s="114" t="s">
        <v>1450</v>
      </c>
      <c r="AA13" s="115" t="s">
        <v>92</v>
      </c>
      <c r="AB13" s="117" t="s">
        <v>86</v>
      </c>
      <c r="AC13" s="118" t="s">
        <v>86</v>
      </c>
      <c r="AD13" s="119" t="s">
        <v>304</v>
      </c>
      <c r="AE13" s="120" t="s">
        <v>87</v>
      </c>
      <c r="AF13" s="121"/>
      <c r="AG13" s="837"/>
      <c r="AH13" s="7"/>
    </row>
    <row r="14" spans="1:34" ht="30" customHeight="1">
      <c r="A14" s="1705"/>
      <c r="B14" s="38" t="s">
        <v>53</v>
      </c>
      <c r="C14" s="102" t="s">
        <v>1457</v>
      </c>
      <c r="D14" s="102" t="s">
        <v>83</v>
      </c>
      <c r="E14" s="103" t="s">
        <v>1064</v>
      </c>
      <c r="F14" s="103" t="s">
        <v>1065</v>
      </c>
      <c r="G14" s="103" t="s">
        <v>1458</v>
      </c>
      <c r="H14" s="199" t="s">
        <v>277</v>
      </c>
      <c r="I14" s="200" t="s">
        <v>11</v>
      </c>
      <c r="J14" s="200" t="s">
        <v>340</v>
      </c>
      <c r="K14" s="104" t="s">
        <v>1453</v>
      </c>
      <c r="L14" s="105">
        <v>568</v>
      </c>
      <c r="M14" s="106">
        <v>505</v>
      </c>
      <c r="N14" s="107">
        <v>0</v>
      </c>
      <c r="O14" s="1421"/>
      <c r="P14" s="108">
        <v>0</v>
      </c>
      <c r="Q14" s="109" t="s">
        <v>95</v>
      </c>
      <c r="R14" s="1436"/>
      <c r="S14" s="1436"/>
      <c r="T14" s="110" t="s">
        <v>84</v>
      </c>
      <c r="U14" s="111" t="s">
        <v>1345</v>
      </c>
      <c r="V14" s="200" t="s">
        <v>11</v>
      </c>
      <c r="W14" s="200" t="s">
        <v>420</v>
      </c>
      <c r="X14" s="112" t="s">
        <v>380</v>
      </c>
      <c r="Y14" s="113" t="s">
        <v>39</v>
      </c>
      <c r="Z14" s="114" t="s">
        <v>1459</v>
      </c>
      <c r="AA14" s="115" t="s">
        <v>92</v>
      </c>
      <c r="AB14" s="117" t="s">
        <v>86</v>
      </c>
      <c r="AC14" s="118" t="s">
        <v>86</v>
      </c>
      <c r="AD14" s="119" t="s">
        <v>87</v>
      </c>
      <c r="AE14" s="120"/>
      <c r="AF14" s="121"/>
      <c r="AG14" s="837"/>
      <c r="AH14" s="7"/>
    </row>
    <row r="15" spans="1:34" ht="30" customHeight="1">
      <c r="A15" s="1705"/>
      <c r="B15" s="39" t="s">
        <v>54</v>
      </c>
      <c r="C15" s="122" t="s">
        <v>1457</v>
      </c>
      <c r="D15" s="122" t="s">
        <v>83</v>
      </c>
      <c r="E15" s="123" t="s">
        <v>1460</v>
      </c>
      <c r="F15" s="103"/>
      <c r="G15" s="123" t="s">
        <v>1169</v>
      </c>
      <c r="H15" s="199" t="s">
        <v>277</v>
      </c>
      <c r="I15" s="200" t="s">
        <v>11</v>
      </c>
      <c r="J15" s="200" t="s">
        <v>340</v>
      </c>
      <c r="K15" s="124" t="s">
        <v>1453</v>
      </c>
      <c r="L15" s="125" t="s">
        <v>1453</v>
      </c>
      <c r="M15" s="126" t="s">
        <v>1453</v>
      </c>
      <c r="N15" s="127">
        <v>3168</v>
      </c>
      <c r="O15" s="1422"/>
      <c r="P15" s="128">
        <v>0</v>
      </c>
      <c r="Q15" s="129" t="s">
        <v>95</v>
      </c>
      <c r="R15" s="1437"/>
      <c r="S15" s="1437"/>
      <c r="T15" s="130" t="s">
        <v>96</v>
      </c>
      <c r="U15" s="131"/>
      <c r="V15" s="80"/>
      <c r="W15" s="80"/>
      <c r="X15" s="132" t="s">
        <v>380</v>
      </c>
      <c r="Y15" s="133" t="s">
        <v>39</v>
      </c>
      <c r="Z15" s="134" t="s">
        <v>1461</v>
      </c>
      <c r="AA15" s="135" t="s">
        <v>92</v>
      </c>
      <c r="AB15" s="117" t="s">
        <v>86</v>
      </c>
      <c r="AC15" s="118" t="s">
        <v>86</v>
      </c>
      <c r="AD15" s="119" t="s">
        <v>87</v>
      </c>
      <c r="AE15" s="120"/>
      <c r="AF15" s="121"/>
      <c r="AG15" s="837"/>
      <c r="AH15" s="7"/>
    </row>
    <row r="16" spans="1:34" ht="30" customHeight="1" thickBot="1">
      <c r="A16" s="1706"/>
      <c r="B16" s="40" t="s">
        <v>55</v>
      </c>
      <c r="C16" s="141" t="s">
        <v>1462</v>
      </c>
      <c r="D16" s="141" t="s">
        <v>83</v>
      </c>
      <c r="E16" s="142" t="s">
        <v>1463</v>
      </c>
      <c r="F16" s="142"/>
      <c r="G16" s="142" t="s">
        <v>785</v>
      </c>
      <c r="H16" s="143" t="s">
        <v>1449</v>
      </c>
      <c r="I16" s="144" t="s">
        <v>11</v>
      </c>
      <c r="J16" s="144" t="s">
        <v>225</v>
      </c>
      <c r="K16" s="145" t="s">
        <v>1453</v>
      </c>
      <c r="L16" s="146" t="s">
        <v>1453</v>
      </c>
      <c r="M16" s="147" t="s">
        <v>1453</v>
      </c>
      <c r="N16" s="148" t="s">
        <v>1453</v>
      </c>
      <c r="O16" s="1424"/>
      <c r="P16" s="149">
        <v>0</v>
      </c>
      <c r="Q16" s="150" t="s">
        <v>95</v>
      </c>
      <c r="R16" s="1438"/>
      <c r="S16" s="1438"/>
      <c r="T16" s="151" t="s">
        <v>84</v>
      </c>
      <c r="U16" s="152" t="s">
        <v>277</v>
      </c>
      <c r="V16" s="144" t="s">
        <v>11</v>
      </c>
      <c r="W16" s="144" t="s">
        <v>340</v>
      </c>
      <c r="X16" s="153" t="s">
        <v>380</v>
      </c>
      <c r="Y16" s="154" t="s">
        <v>39</v>
      </c>
      <c r="Z16" s="155" t="s">
        <v>434</v>
      </c>
      <c r="AA16" s="156" t="s">
        <v>92</v>
      </c>
      <c r="AB16" s="158" t="s">
        <v>93</v>
      </c>
      <c r="AC16" s="159" t="s">
        <v>93</v>
      </c>
      <c r="AD16" s="160" t="s">
        <v>304</v>
      </c>
      <c r="AE16" s="161" t="s">
        <v>87</v>
      </c>
      <c r="AF16" s="162"/>
      <c r="AG16" s="837"/>
      <c r="AH16" s="7"/>
    </row>
    <row r="17" spans="1:34" ht="30" customHeight="1">
      <c r="A17" s="1707" t="s">
        <v>56</v>
      </c>
      <c r="B17" s="41" t="s">
        <v>57</v>
      </c>
      <c r="C17" s="81" t="s">
        <v>1464</v>
      </c>
      <c r="D17" s="81" t="s">
        <v>83</v>
      </c>
      <c r="E17" s="82" t="s">
        <v>425</v>
      </c>
      <c r="F17" s="82" t="s">
        <v>1447</v>
      </c>
      <c r="G17" s="82" t="s">
        <v>785</v>
      </c>
      <c r="H17" s="83" t="s">
        <v>1449</v>
      </c>
      <c r="I17" s="84" t="s">
        <v>11</v>
      </c>
      <c r="J17" s="84" t="s">
        <v>225</v>
      </c>
      <c r="K17" s="85" t="s">
        <v>1453</v>
      </c>
      <c r="L17" s="86" t="s">
        <v>1453</v>
      </c>
      <c r="M17" s="87">
        <v>6326</v>
      </c>
      <c r="N17" s="88" t="s">
        <v>1453</v>
      </c>
      <c r="O17" s="1423"/>
      <c r="P17" s="89">
        <v>0</v>
      </c>
      <c r="Q17" s="90" t="s">
        <v>95</v>
      </c>
      <c r="R17" s="1435"/>
      <c r="S17" s="1435"/>
      <c r="T17" s="91" t="s">
        <v>84</v>
      </c>
      <c r="U17" s="92" t="s">
        <v>277</v>
      </c>
      <c r="V17" s="84" t="s">
        <v>11</v>
      </c>
      <c r="W17" s="84" t="s">
        <v>340</v>
      </c>
      <c r="X17" s="93" t="s">
        <v>380</v>
      </c>
      <c r="Y17" s="94" t="s">
        <v>39</v>
      </c>
      <c r="Z17" s="95" t="s">
        <v>1450</v>
      </c>
      <c r="AA17" s="96" t="s">
        <v>92</v>
      </c>
      <c r="AB17" s="97" t="s">
        <v>86</v>
      </c>
      <c r="AC17" s="98" t="s">
        <v>86</v>
      </c>
      <c r="AD17" s="99" t="s">
        <v>304</v>
      </c>
      <c r="AE17" s="100" t="s">
        <v>87</v>
      </c>
      <c r="AF17" s="101"/>
      <c r="AG17" s="837"/>
      <c r="AH17" s="7"/>
    </row>
    <row r="18" spans="1:34" ht="30" customHeight="1">
      <c r="A18" s="1708"/>
      <c r="B18" s="42" t="s">
        <v>58</v>
      </c>
      <c r="C18" s="102" t="s">
        <v>1465</v>
      </c>
      <c r="D18" s="102" t="s">
        <v>83</v>
      </c>
      <c r="E18" s="103" t="s">
        <v>425</v>
      </c>
      <c r="F18" s="103" t="s">
        <v>1451</v>
      </c>
      <c r="G18" s="103" t="s">
        <v>785</v>
      </c>
      <c r="H18" s="199" t="s">
        <v>1449</v>
      </c>
      <c r="I18" s="200" t="s">
        <v>11</v>
      </c>
      <c r="J18" s="200" t="s">
        <v>225</v>
      </c>
      <c r="K18" s="104" t="s">
        <v>1453</v>
      </c>
      <c r="L18" s="105" t="s">
        <v>1453</v>
      </c>
      <c r="M18" s="106">
        <v>2261</v>
      </c>
      <c r="N18" s="107" t="s">
        <v>1453</v>
      </c>
      <c r="O18" s="1421"/>
      <c r="P18" s="108">
        <v>0</v>
      </c>
      <c r="Q18" s="109" t="s">
        <v>95</v>
      </c>
      <c r="R18" s="1436"/>
      <c r="S18" s="1436"/>
      <c r="T18" s="110" t="s">
        <v>84</v>
      </c>
      <c r="U18" s="111" t="s">
        <v>277</v>
      </c>
      <c r="V18" s="200" t="s">
        <v>11</v>
      </c>
      <c r="W18" s="200" t="s">
        <v>340</v>
      </c>
      <c r="X18" s="112" t="s">
        <v>380</v>
      </c>
      <c r="Y18" s="113" t="s">
        <v>39</v>
      </c>
      <c r="Z18" s="114" t="s">
        <v>1450</v>
      </c>
      <c r="AA18" s="115" t="s">
        <v>92</v>
      </c>
      <c r="AB18" s="117" t="s">
        <v>86</v>
      </c>
      <c r="AC18" s="118" t="s">
        <v>86</v>
      </c>
      <c r="AD18" s="119" t="s">
        <v>304</v>
      </c>
      <c r="AE18" s="120" t="s">
        <v>87</v>
      </c>
      <c r="AF18" s="121"/>
      <c r="AG18" s="837"/>
      <c r="AH18" s="7"/>
    </row>
    <row r="19" spans="1:34" ht="30" customHeight="1">
      <c r="A19" s="1708"/>
      <c r="B19" s="42" t="s">
        <v>59</v>
      </c>
      <c r="C19" s="1399" t="s">
        <v>2151</v>
      </c>
      <c r="D19" s="102" t="s">
        <v>83</v>
      </c>
      <c r="E19" s="103" t="s">
        <v>425</v>
      </c>
      <c r="F19" s="103" t="s">
        <v>1451</v>
      </c>
      <c r="G19" s="103" t="s">
        <v>1466</v>
      </c>
      <c r="H19" s="199" t="s">
        <v>1466</v>
      </c>
      <c r="I19" s="200" t="s">
        <v>11</v>
      </c>
      <c r="J19" s="200" t="s">
        <v>225</v>
      </c>
      <c r="K19" s="104" t="s">
        <v>1453</v>
      </c>
      <c r="L19" s="105" t="s">
        <v>1453</v>
      </c>
      <c r="M19" s="106">
        <v>608</v>
      </c>
      <c r="N19" s="107" t="s">
        <v>1453</v>
      </c>
      <c r="O19" s="1421"/>
      <c r="P19" s="108">
        <v>0</v>
      </c>
      <c r="Q19" s="109" t="s">
        <v>310</v>
      </c>
      <c r="R19" s="1436"/>
      <c r="S19" s="1436"/>
      <c r="T19" s="110" t="s">
        <v>84</v>
      </c>
      <c r="U19" s="111" t="s">
        <v>277</v>
      </c>
      <c r="V19" s="200" t="s">
        <v>11</v>
      </c>
      <c r="W19" s="200" t="s">
        <v>340</v>
      </c>
      <c r="X19" s="112" t="s">
        <v>89</v>
      </c>
      <c r="Y19" s="113" t="s">
        <v>866</v>
      </c>
      <c r="Z19" s="114"/>
      <c r="AA19" s="115" t="s">
        <v>85</v>
      </c>
      <c r="AB19" s="117" t="s">
        <v>86</v>
      </c>
      <c r="AC19" s="118" t="s">
        <v>86</v>
      </c>
      <c r="AD19" s="119" t="s">
        <v>304</v>
      </c>
      <c r="AE19" s="120" t="s">
        <v>87</v>
      </c>
      <c r="AF19" s="121"/>
      <c r="AG19" s="837"/>
      <c r="AH19" s="7"/>
    </row>
    <row r="20" spans="1:34" ht="29.25" customHeight="1">
      <c r="A20" s="1708"/>
      <c r="B20" s="43" t="s">
        <v>60</v>
      </c>
      <c r="C20" s="122"/>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41" t="s">
        <v>1464</v>
      </c>
      <c r="D21" s="141" t="s">
        <v>83</v>
      </c>
      <c r="E21" s="142" t="s">
        <v>94</v>
      </c>
      <c r="F21" s="142"/>
      <c r="G21" s="142" t="s">
        <v>1448</v>
      </c>
      <c r="H21" s="143" t="s">
        <v>1449</v>
      </c>
      <c r="I21" s="144" t="s">
        <v>11</v>
      </c>
      <c r="J21" s="144" t="s">
        <v>225</v>
      </c>
      <c r="K21" s="145" t="s">
        <v>1453</v>
      </c>
      <c r="L21" s="146" t="s">
        <v>1453</v>
      </c>
      <c r="M21" s="147" t="s">
        <v>1453</v>
      </c>
      <c r="N21" s="148" t="s">
        <v>1453</v>
      </c>
      <c r="O21" s="1424"/>
      <c r="P21" s="149">
        <v>0</v>
      </c>
      <c r="Q21" s="150" t="s">
        <v>95</v>
      </c>
      <c r="R21" s="1438"/>
      <c r="S21" s="1438"/>
      <c r="T21" s="151" t="s">
        <v>84</v>
      </c>
      <c r="U21" s="152" t="s">
        <v>277</v>
      </c>
      <c r="V21" s="144" t="s">
        <v>11</v>
      </c>
      <c r="W21" s="144" t="s">
        <v>340</v>
      </c>
      <c r="X21" s="153" t="s">
        <v>380</v>
      </c>
      <c r="Y21" s="154" t="s">
        <v>39</v>
      </c>
      <c r="Z21" s="155" t="s">
        <v>434</v>
      </c>
      <c r="AA21" s="156" t="s">
        <v>92</v>
      </c>
      <c r="AB21" s="158" t="s">
        <v>86</v>
      </c>
      <c r="AC21" s="159" t="s">
        <v>86</v>
      </c>
      <c r="AD21" s="160" t="s">
        <v>304</v>
      </c>
      <c r="AE21" s="161" t="s">
        <v>87</v>
      </c>
      <c r="AF21" s="162"/>
      <c r="AG21" s="837"/>
      <c r="AH21" s="7"/>
    </row>
    <row r="22" spans="1:34" ht="30" customHeight="1" thickBot="1">
      <c r="A22" s="45" t="s">
        <v>62</v>
      </c>
      <c r="B22" s="46" t="s">
        <v>63</v>
      </c>
      <c r="C22" s="163" t="s">
        <v>1464</v>
      </c>
      <c r="D22" s="163" t="s">
        <v>83</v>
      </c>
      <c r="E22" s="164" t="s">
        <v>425</v>
      </c>
      <c r="F22" s="164" t="s">
        <v>1447</v>
      </c>
      <c r="G22" s="164" t="s">
        <v>785</v>
      </c>
      <c r="H22" s="165" t="s">
        <v>1449</v>
      </c>
      <c r="I22" s="166" t="s">
        <v>11</v>
      </c>
      <c r="J22" s="166" t="s">
        <v>225</v>
      </c>
      <c r="K22" s="167" t="s">
        <v>1453</v>
      </c>
      <c r="L22" s="168" t="s">
        <v>1453</v>
      </c>
      <c r="M22" s="169" t="s">
        <v>1453</v>
      </c>
      <c r="N22" s="170" t="s">
        <v>1453</v>
      </c>
      <c r="O22" s="1425"/>
      <c r="P22" s="229">
        <v>0</v>
      </c>
      <c r="Q22" s="171" t="s">
        <v>95</v>
      </c>
      <c r="R22" s="1439"/>
      <c r="S22" s="1439"/>
      <c r="T22" s="172" t="s">
        <v>84</v>
      </c>
      <c r="U22" s="173" t="s">
        <v>277</v>
      </c>
      <c r="V22" s="166" t="s">
        <v>11</v>
      </c>
      <c r="W22" s="166" t="s">
        <v>340</v>
      </c>
      <c r="X22" s="174" t="s">
        <v>380</v>
      </c>
      <c r="Y22" s="175" t="s">
        <v>39</v>
      </c>
      <c r="Z22" s="176" t="s">
        <v>1450</v>
      </c>
      <c r="AA22" s="177" t="s">
        <v>92</v>
      </c>
      <c r="AB22" s="178" t="s">
        <v>86</v>
      </c>
      <c r="AC22" s="179" t="s">
        <v>86</v>
      </c>
      <c r="AD22" s="180" t="s">
        <v>304</v>
      </c>
      <c r="AE22" s="181" t="s">
        <v>87</v>
      </c>
      <c r="AF22" s="182"/>
      <c r="AG22" s="837"/>
      <c r="AH22" s="7"/>
    </row>
    <row r="23" spans="1:34" ht="30" customHeight="1">
      <c r="A23" s="1710" t="s">
        <v>64</v>
      </c>
      <c r="B23" s="47" t="s">
        <v>65</v>
      </c>
      <c r="C23" s="81" t="s">
        <v>1467</v>
      </c>
      <c r="D23" s="81" t="s">
        <v>83</v>
      </c>
      <c r="E23" s="82" t="s">
        <v>425</v>
      </c>
      <c r="F23" s="82" t="s">
        <v>1447</v>
      </c>
      <c r="G23" s="82" t="s">
        <v>785</v>
      </c>
      <c r="H23" s="83" t="s">
        <v>1449</v>
      </c>
      <c r="I23" s="84" t="s">
        <v>11</v>
      </c>
      <c r="J23" s="84" t="s">
        <v>225</v>
      </c>
      <c r="K23" s="85" t="s">
        <v>1453</v>
      </c>
      <c r="L23" s="86" t="s">
        <v>1453</v>
      </c>
      <c r="M23" s="87" t="s">
        <v>1453</v>
      </c>
      <c r="N23" s="88" t="s">
        <v>1453</v>
      </c>
      <c r="O23" s="1423"/>
      <c r="P23" s="89">
        <v>0</v>
      </c>
      <c r="Q23" s="90" t="s">
        <v>95</v>
      </c>
      <c r="R23" s="1435"/>
      <c r="S23" s="1435"/>
      <c r="T23" s="91" t="s">
        <v>84</v>
      </c>
      <c r="U23" s="92" t="s">
        <v>277</v>
      </c>
      <c r="V23" s="84" t="s">
        <v>11</v>
      </c>
      <c r="W23" s="84" t="s">
        <v>345</v>
      </c>
      <c r="X23" s="93" t="s">
        <v>380</v>
      </c>
      <c r="Y23" s="94" t="s">
        <v>39</v>
      </c>
      <c r="Z23" s="95" t="s">
        <v>1450</v>
      </c>
      <c r="AA23" s="96" t="s">
        <v>92</v>
      </c>
      <c r="AB23" s="97" t="s">
        <v>86</v>
      </c>
      <c r="AC23" s="98" t="s">
        <v>86</v>
      </c>
      <c r="AD23" s="99" t="s">
        <v>304</v>
      </c>
      <c r="AE23" s="100" t="s">
        <v>87</v>
      </c>
      <c r="AF23" s="101"/>
      <c r="AG23" s="837"/>
      <c r="AH23" s="7"/>
    </row>
    <row r="24" spans="1:34" ht="30" customHeight="1">
      <c r="A24" s="1711"/>
      <c r="B24" s="48" t="s">
        <v>66</v>
      </c>
      <c r="C24" s="102" t="s">
        <v>1467</v>
      </c>
      <c r="D24" s="102" t="s">
        <v>83</v>
      </c>
      <c r="E24" s="103" t="s">
        <v>425</v>
      </c>
      <c r="F24" s="103" t="s">
        <v>1451</v>
      </c>
      <c r="G24" s="103" t="s">
        <v>785</v>
      </c>
      <c r="H24" s="199" t="s">
        <v>1449</v>
      </c>
      <c r="I24" s="200" t="s">
        <v>11</v>
      </c>
      <c r="J24" s="200" t="s">
        <v>225</v>
      </c>
      <c r="K24" s="104" t="s">
        <v>1453</v>
      </c>
      <c r="L24" s="105" t="s">
        <v>1453</v>
      </c>
      <c r="M24" s="106" t="s">
        <v>1453</v>
      </c>
      <c r="N24" s="107" t="s">
        <v>1453</v>
      </c>
      <c r="O24" s="1421"/>
      <c r="P24" s="108">
        <v>0</v>
      </c>
      <c r="Q24" s="109" t="s">
        <v>95</v>
      </c>
      <c r="R24" s="1436"/>
      <c r="S24" s="1436"/>
      <c r="T24" s="110" t="s">
        <v>84</v>
      </c>
      <c r="U24" s="111" t="s">
        <v>277</v>
      </c>
      <c r="V24" s="200" t="s">
        <v>11</v>
      </c>
      <c r="W24" s="200" t="s">
        <v>345</v>
      </c>
      <c r="X24" s="112" t="s">
        <v>380</v>
      </c>
      <c r="Y24" s="113" t="s">
        <v>39</v>
      </c>
      <c r="Z24" s="114" t="s">
        <v>1450</v>
      </c>
      <c r="AA24" s="115" t="s">
        <v>92</v>
      </c>
      <c r="AB24" s="117" t="s">
        <v>86</v>
      </c>
      <c r="AC24" s="118" t="s">
        <v>86</v>
      </c>
      <c r="AD24" s="119" t="s">
        <v>304</v>
      </c>
      <c r="AE24" s="120" t="s">
        <v>87</v>
      </c>
      <c r="AF24" s="121"/>
      <c r="AG24" s="837"/>
      <c r="AH24" s="7"/>
    </row>
    <row r="25" spans="1:34" ht="30" customHeight="1">
      <c r="A25" s="1711"/>
      <c r="B25" s="49" t="s">
        <v>67</v>
      </c>
      <c r="C25" s="122" t="s">
        <v>1467</v>
      </c>
      <c r="D25" s="122" t="s">
        <v>83</v>
      </c>
      <c r="E25" s="123" t="s">
        <v>425</v>
      </c>
      <c r="F25" s="103" t="s">
        <v>1451</v>
      </c>
      <c r="G25" s="123" t="s">
        <v>785</v>
      </c>
      <c r="H25" s="79" t="s">
        <v>1449</v>
      </c>
      <c r="I25" s="80" t="s">
        <v>11</v>
      </c>
      <c r="J25" s="80" t="s">
        <v>225</v>
      </c>
      <c r="K25" s="124" t="s">
        <v>1453</v>
      </c>
      <c r="L25" s="125" t="s">
        <v>1453</v>
      </c>
      <c r="M25" s="126" t="s">
        <v>1453</v>
      </c>
      <c r="N25" s="127" t="s">
        <v>1453</v>
      </c>
      <c r="O25" s="1422"/>
      <c r="P25" s="128">
        <v>0</v>
      </c>
      <c r="Q25" s="129" t="s">
        <v>95</v>
      </c>
      <c r="R25" s="1437"/>
      <c r="S25" s="1437"/>
      <c r="T25" s="130" t="s">
        <v>84</v>
      </c>
      <c r="U25" s="131" t="s">
        <v>277</v>
      </c>
      <c r="V25" s="80" t="s">
        <v>11</v>
      </c>
      <c r="W25" s="80" t="s">
        <v>345</v>
      </c>
      <c r="X25" s="132" t="s">
        <v>380</v>
      </c>
      <c r="Y25" s="133" t="s">
        <v>39</v>
      </c>
      <c r="Z25" s="134" t="s">
        <v>1450</v>
      </c>
      <c r="AA25" s="135" t="s">
        <v>92</v>
      </c>
      <c r="AB25" s="117" t="s">
        <v>86</v>
      </c>
      <c r="AC25" s="118" t="s">
        <v>86</v>
      </c>
      <c r="AD25" s="119" t="s">
        <v>304</v>
      </c>
      <c r="AE25" s="120" t="s">
        <v>87</v>
      </c>
      <c r="AF25" s="121"/>
      <c r="AG25" s="837"/>
      <c r="AH25" s="7"/>
    </row>
    <row r="26" spans="1:34" ht="30" customHeight="1">
      <c r="A26" s="1711"/>
      <c r="B26" s="49" t="s">
        <v>184</v>
      </c>
      <c r="C26" s="122" t="s">
        <v>1468</v>
      </c>
      <c r="D26" s="122" t="s">
        <v>83</v>
      </c>
      <c r="E26" s="123" t="s">
        <v>425</v>
      </c>
      <c r="F26" s="103" t="s">
        <v>1451</v>
      </c>
      <c r="G26" s="123" t="s">
        <v>785</v>
      </c>
      <c r="H26" s="79" t="s">
        <v>1449</v>
      </c>
      <c r="I26" s="80" t="s">
        <v>11</v>
      </c>
      <c r="J26" s="80" t="s">
        <v>225</v>
      </c>
      <c r="K26" s="124" t="s">
        <v>1453</v>
      </c>
      <c r="L26" s="125" t="s">
        <v>1453</v>
      </c>
      <c r="M26" s="126" t="s">
        <v>1453</v>
      </c>
      <c r="N26" s="127" t="s">
        <v>1453</v>
      </c>
      <c r="O26" s="1426"/>
      <c r="P26" s="128">
        <v>0</v>
      </c>
      <c r="Q26" s="129" t="s">
        <v>95</v>
      </c>
      <c r="R26" s="1437"/>
      <c r="S26" s="1437"/>
      <c r="T26" s="130" t="s">
        <v>84</v>
      </c>
      <c r="U26" s="131" t="s">
        <v>277</v>
      </c>
      <c r="V26" s="80" t="s">
        <v>11</v>
      </c>
      <c r="W26" s="80" t="s">
        <v>345</v>
      </c>
      <c r="X26" s="132" t="s">
        <v>380</v>
      </c>
      <c r="Y26" s="133" t="s">
        <v>39</v>
      </c>
      <c r="Z26" s="134" t="s">
        <v>1450</v>
      </c>
      <c r="AA26" s="135" t="s">
        <v>92</v>
      </c>
      <c r="AB26" s="117" t="s">
        <v>86</v>
      </c>
      <c r="AC26" s="118" t="s">
        <v>86</v>
      </c>
      <c r="AD26" s="119" t="s">
        <v>304</v>
      </c>
      <c r="AE26" s="120" t="s">
        <v>87</v>
      </c>
      <c r="AF26" s="121"/>
      <c r="AG26" s="837"/>
      <c r="AH26" s="7"/>
    </row>
    <row r="27" spans="1:34" ht="30" customHeight="1">
      <c r="A27" s="1711"/>
      <c r="B27" s="50" t="s">
        <v>68</v>
      </c>
      <c r="C27" s="102" t="s">
        <v>1469</v>
      </c>
      <c r="D27" s="102" t="s">
        <v>83</v>
      </c>
      <c r="E27" s="103" t="s">
        <v>425</v>
      </c>
      <c r="F27" s="103" t="s">
        <v>1451</v>
      </c>
      <c r="G27" s="103" t="s">
        <v>785</v>
      </c>
      <c r="H27" s="199" t="s">
        <v>1449</v>
      </c>
      <c r="I27" s="200" t="s">
        <v>11</v>
      </c>
      <c r="J27" s="200" t="s">
        <v>225</v>
      </c>
      <c r="K27" s="104" t="s">
        <v>1453</v>
      </c>
      <c r="L27" s="105" t="s">
        <v>1453</v>
      </c>
      <c r="M27" s="106" t="s">
        <v>1453</v>
      </c>
      <c r="N27" s="107" t="s">
        <v>1453</v>
      </c>
      <c r="O27" s="1421"/>
      <c r="P27" s="108">
        <v>0</v>
      </c>
      <c r="Q27" s="109" t="s">
        <v>95</v>
      </c>
      <c r="R27" s="1436"/>
      <c r="S27" s="1436"/>
      <c r="T27" s="110" t="s">
        <v>84</v>
      </c>
      <c r="U27" s="111" t="s">
        <v>277</v>
      </c>
      <c r="V27" s="200" t="s">
        <v>11</v>
      </c>
      <c r="W27" s="200" t="s">
        <v>345</v>
      </c>
      <c r="X27" s="112" t="s">
        <v>380</v>
      </c>
      <c r="Y27" s="113" t="s">
        <v>39</v>
      </c>
      <c r="Z27" s="114" t="s">
        <v>1450</v>
      </c>
      <c r="AA27" s="115" t="s">
        <v>92</v>
      </c>
      <c r="AB27" s="117" t="s">
        <v>86</v>
      </c>
      <c r="AC27" s="118" t="s">
        <v>86</v>
      </c>
      <c r="AD27" s="119" t="s">
        <v>304</v>
      </c>
      <c r="AE27" s="120" t="s">
        <v>87</v>
      </c>
      <c r="AF27" s="121"/>
      <c r="AG27" s="837"/>
      <c r="AH27" s="7"/>
    </row>
    <row r="28" spans="1:34" ht="30" customHeight="1">
      <c r="A28" s="1711"/>
      <c r="B28" s="48" t="s">
        <v>69</v>
      </c>
      <c r="C28" s="102" t="s">
        <v>1470</v>
      </c>
      <c r="D28" s="102" t="s">
        <v>83</v>
      </c>
      <c r="E28" s="103" t="s">
        <v>425</v>
      </c>
      <c r="F28" s="103" t="s">
        <v>1451</v>
      </c>
      <c r="G28" s="103" t="s">
        <v>785</v>
      </c>
      <c r="H28" s="199" t="s">
        <v>1449</v>
      </c>
      <c r="I28" s="200" t="s">
        <v>11</v>
      </c>
      <c r="J28" s="200" t="s">
        <v>225</v>
      </c>
      <c r="K28" s="104" t="s">
        <v>1453</v>
      </c>
      <c r="L28" s="105" t="s">
        <v>1453</v>
      </c>
      <c r="M28" s="106" t="s">
        <v>1453</v>
      </c>
      <c r="N28" s="107" t="s">
        <v>1453</v>
      </c>
      <c r="O28" s="1421"/>
      <c r="P28" s="108">
        <v>0</v>
      </c>
      <c r="Q28" s="109" t="s">
        <v>95</v>
      </c>
      <c r="R28" s="1436"/>
      <c r="S28" s="1436"/>
      <c r="T28" s="110" t="s">
        <v>84</v>
      </c>
      <c r="U28" s="111" t="s">
        <v>277</v>
      </c>
      <c r="V28" s="200" t="s">
        <v>11</v>
      </c>
      <c r="W28" s="200" t="s">
        <v>345</v>
      </c>
      <c r="X28" s="112" t="s">
        <v>380</v>
      </c>
      <c r="Y28" s="113" t="s">
        <v>39</v>
      </c>
      <c r="Z28" s="114" t="s">
        <v>1450</v>
      </c>
      <c r="AA28" s="115" t="s">
        <v>92</v>
      </c>
      <c r="AB28" s="117" t="s">
        <v>86</v>
      </c>
      <c r="AC28" s="118" t="s">
        <v>86</v>
      </c>
      <c r="AD28" s="119" t="s">
        <v>304</v>
      </c>
      <c r="AE28" s="120" t="s">
        <v>87</v>
      </c>
      <c r="AF28" s="121"/>
      <c r="AG28" s="837"/>
      <c r="AH28" s="7"/>
    </row>
    <row r="29" spans="1:34" ht="30" customHeight="1">
      <c r="A29" s="1711"/>
      <c r="B29" s="48" t="s">
        <v>70</v>
      </c>
      <c r="C29" s="102" t="s">
        <v>1465</v>
      </c>
      <c r="D29" s="102" t="s">
        <v>83</v>
      </c>
      <c r="E29" s="103" t="s">
        <v>425</v>
      </c>
      <c r="F29" s="103" t="s">
        <v>1451</v>
      </c>
      <c r="G29" s="103" t="s">
        <v>785</v>
      </c>
      <c r="H29" s="199" t="s">
        <v>1449</v>
      </c>
      <c r="I29" s="200" t="s">
        <v>11</v>
      </c>
      <c r="J29" s="200" t="s">
        <v>225</v>
      </c>
      <c r="K29" s="104" t="s">
        <v>1453</v>
      </c>
      <c r="L29" s="105" t="s">
        <v>1453</v>
      </c>
      <c r="M29" s="106" t="s">
        <v>1453</v>
      </c>
      <c r="N29" s="107" t="s">
        <v>1453</v>
      </c>
      <c r="O29" s="1421"/>
      <c r="P29" s="108">
        <v>0</v>
      </c>
      <c r="Q29" s="109" t="s">
        <v>95</v>
      </c>
      <c r="R29" s="1436"/>
      <c r="S29" s="1436"/>
      <c r="T29" s="110" t="s">
        <v>84</v>
      </c>
      <c r="U29" s="111" t="s">
        <v>277</v>
      </c>
      <c r="V29" s="200" t="s">
        <v>11</v>
      </c>
      <c r="W29" s="200" t="s">
        <v>345</v>
      </c>
      <c r="X29" s="112" t="s">
        <v>380</v>
      </c>
      <c r="Y29" s="113" t="s">
        <v>39</v>
      </c>
      <c r="Z29" s="114" t="s">
        <v>1450</v>
      </c>
      <c r="AA29" s="115" t="s">
        <v>41</v>
      </c>
      <c r="AB29" s="117" t="s">
        <v>86</v>
      </c>
      <c r="AC29" s="118" t="s">
        <v>86</v>
      </c>
      <c r="AD29" s="119" t="s">
        <v>304</v>
      </c>
      <c r="AE29" s="120" t="s">
        <v>87</v>
      </c>
      <c r="AF29" s="121"/>
      <c r="AG29" s="837"/>
      <c r="AH29" s="7"/>
    </row>
    <row r="30" spans="1:34" ht="30" customHeight="1">
      <c r="A30" s="1711"/>
      <c r="B30" s="48" t="s">
        <v>71</v>
      </c>
      <c r="C30" s="102" t="s">
        <v>1471</v>
      </c>
      <c r="D30" s="102" t="s">
        <v>83</v>
      </c>
      <c r="E30" s="103" t="s">
        <v>425</v>
      </c>
      <c r="F30" s="103" t="s">
        <v>1451</v>
      </c>
      <c r="G30" s="103" t="s">
        <v>472</v>
      </c>
      <c r="H30" s="199" t="s">
        <v>472</v>
      </c>
      <c r="I30" s="200" t="s">
        <v>11</v>
      </c>
      <c r="J30" s="200" t="s">
        <v>225</v>
      </c>
      <c r="K30" s="104" t="s">
        <v>1472</v>
      </c>
      <c r="L30" s="105" t="s">
        <v>1453</v>
      </c>
      <c r="M30" s="106" t="s">
        <v>1453</v>
      </c>
      <c r="N30" s="107" t="s">
        <v>1453</v>
      </c>
      <c r="O30" s="1421"/>
      <c r="P30" s="108">
        <v>0</v>
      </c>
      <c r="Q30" s="109" t="s">
        <v>95</v>
      </c>
      <c r="R30" s="1436"/>
      <c r="S30" s="1436"/>
      <c r="T30" s="110" t="s">
        <v>84</v>
      </c>
      <c r="U30" s="111" t="s">
        <v>277</v>
      </c>
      <c r="V30" s="200" t="s">
        <v>11</v>
      </c>
      <c r="W30" s="200" t="s">
        <v>345</v>
      </c>
      <c r="X30" s="112" t="s">
        <v>380</v>
      </c>
      <c r="Y30" s="113" t="s">
        <v>39</v>
      </c>
      <c r="Z30" s="114" t="s">
        <v>1450</v>
      </c>
      <c r="AA30" s="115" t="s">
        <v>92</v>
      </c>
      <c r="AB30" s="117" t="s">
        <v>86</v>
      </c>
      <c r="AC30" s="118" t="s">
        <v>86</v>
      </c>
      <c r="AD30" s="119" t="s">
        <v>304</v>
      </c>
      <c r="AE30" s="120" t="s">
        <v>87</v>
      </c>
      <c r="AF30" s="121"/>
      <c r="AG30" s="837"/>
      <c r="AH30" s="7"/>
    </row>
    <row r="31" spans="1:34" ht="30" customHeight="1">
      <c r="A31" s="1711"/>
      <c r="B31" s="49" t="s">
        <v>72</v>
      </c>
      <c r="C31" s="122" t="s">
        <v>1473</v>
      </c>
      <c r="D31" s="122" t="s">
        <v>83</v>
      </c>
      <c r="E31" s="123" t="s">
        <v>94</v>
      </c>
      <c r="F31" s="123"/>
      <c r="G31" s="123" t="s">
        <v>785</v>
      </c>
      <c r="H31" s="79" t="s">
        <v>277</v>
      </c>
      <c r="I31" s="80" t="s">
        <v>11</v>
      </c>
      <c r="J31" s="80" t="s">
        <v>340</v>
      </c>
      <c r="K31" s="124">
        <v>3726</v>
      </c>
      <c r="L31" s="125" t="s">
        <v>1472</v>
      </c>
      <c r="M31" s="126" t="s">
        <v>1453</v>
      </c>
      <c r="N31" s="127">
        <v>4356</v>
      </c>
      <c r="O31" s="1422"/>
      <c r="P31" s="128">
        <v>0</v>
      </c>
      <c r="Q31" s="129" t="s">
        <v>95</v>
      </c>
      <c r="R31" s="1437"/>
      <c r="S31" s="1437"/>
      <c r="T31" s="130" t="s">
        <v>84</v>
      </c>
      <c r="U31" s="131" t="s">
        <v>277</v>
      </c>
      <c r="V31" s="80" t="s">
        <v>11</v>
      </c>
      <c r="W31" s="80" t="s">
        <v>345</v>
      </c>
      <c r="X31" s="132" t="s">
        <v>380</v>
      </c>
      <c r="Y31" s="133" t="s">
        <v>39</v>
      </c>
      <c r="Z31" s="134" t="s">
        <v>642</v>
      </c>
      <c r="AA31" s="135" t="s">
        <v>90</v>
      </c>
      <c r="AB31" s="117" t="s">
        <v>86</v>
      </c>
      <c r="AC31" s="118" t="s">
        <v>86</v>
      </c>
      <c r="AD31" s="119" t="s">
        <v>304</v>
      </c>
      <c r="AE31" s="120" t="s">
        <v>87</v>
      </c>
      <c r="AF31" s="121"/>
      <c r="AG31" s="837"/>
      <c r="AH31" s="7"/>
    </row>
    <row r="32" spans="1:34" ht="30" customHeight="1">
      <c r="A32" s="1711"/>
      <c r="B32" s="50" t="s">
        <v>73</v>
      </c>
      <c r="C32" s="102" t="s">
        <v>1474</v>
      </c>
      <c r="D32" s="102" t="s">
        <v>83</v>
      </c>
      <c r="E32" s="103" t="s">
        <v>425</v>
      </c>
      <c r="F32" s="103" t="s">
        <v>1447</v>
      </c>
      <c r="G32" s="103" t="s">
        <v>1449</v>
      </c>
      <c r="H32" s="199" t="s">
        <v>1449</v>
      </c>
      <c r="I32" s="200" t="s">
        <v>11</v>
      </c>
      <c r="J32" s="200" t="s">
        <v>225</v>
      </c>
      <c r="K32" s="104" t="s">
        <v>1475</v>
      </c>
      <c r="L32" s="105" t="s">
        <v>1476</v>
      </c>
      <c r="M32" s="106" t="s">
        <v>1476</v>
      </c>
      <c r="N32" s="107" t="s">
        <v>1476</v>
      </c>
      <c r="O32" s="1421"/>
      <c r="P32" s="108">
        <v>0</v>
      </c>
      <c r="Q32" s="129" t="s">
        <v>95</v>
      </c>
      <c r="R32" s="1436"/>
      <c r="S32" s="1436"/>
      <c r="T32" s="110" t="s">
        <v>84</v>
      </c>
      <c r="U32" s="111" t="s">
        <v>277</v>
      </c>
      <c r="V32" s="200" t="s">
        <v>11</v>
      </c>
      <c r="W32" s="200" t="s">
        <v>345</v>
      </c>
      <c r="X32" s="132" t="s">
        <v>380</v>
      </c>
      <c r="Y32" s="133" t="s">
        <v>39</v>
      </c>
      <c r="Z32" s="114" t="s">
        <v>1477</v>
      </c>
      <c r="AA32" s="115" t="s">
        <v>41</v>
      </c>
      <c r="AB32" s="117" t="s">
        <v>86</v>
      </c>
      <c r="AC32" s="118" t="s">
        <v>86</v>
      </c>
      <c r="AD32" s="119" t="s">
        <v>304</v>
      </c>
      <c r="AE32" s="120" t="s">
        <v>87</v>
      </c>
      <c r="AF32" s="121"/>
      <c r="AG32" s="837"/>
      <c r="AH32" s="7"/>
    </row>
    <row r="33" spans="1:34" ht="30" customHeight="1">
      <c r="A33" s="1711"/>
      <c r="B33" s="48" t="s">
        <v>74</v>
      </c>
      <c r="C33" s="102" t="s">
        <v>1474</v>
      </c>
      <c r="D33" s="102" t="s">
        <v>83</v>
      </c>
      <c r="E33" s="103" t="s">
        <v>425</v>
      </c>
      <c r="F33" s="103" t="s">
        <v>1447</v>
      </c>
      <c r="G33" s="103" t="s">
        <v>1449</v>
      </c>
      <c r="H33" s="199" t="s">
        <v>1449</v>
      </c>
      <c r="I33" s="200" t="s">
        <v>11</v>
      </c>
      <c r="J33" s="200" t="s">
        <v>225</v>
      </c>
      <c r="K33" s="104">
        <v>9900</v>
      </c>
      <c r="L33" s="105" t="s">
        <v>1472</v>
      </c>
      <c r="M33" s="106" t="s">
        <v>1478</v>
      </c>
      <c r="N33" s="107">
        <v>956</v>
      </c>
      <c r="O33" s="1421"/>
      <c r="P33" s="108">
        <v>0</v>
      </c>
      <c r="Q33" s="129" t="s">
        <v>95</v>
      </c>
      <c r="R33" s="1436"/>
      <c r="S33" s="1436"/>
      <c r="T33" s="110" t="s">
        <v>84</v>
      </c>
      <c r="U33" s="111" t="s">
        <v>277</v>
      </c>
      <c r="V33" s="200" t="s">
        <v>11</v>
      </c>
      <c r="W33" s="200" t="s">
        <v>345</v>
      </c>
      <c r="X33" s="132" t="s">
        <v>380</v>
      </c>
      <c r="Y33" s="133" t="s">
        <v>39</v>
      </c>
      <c r="Z33" s="114" t="s">
        <v>1477</v>
      </c>
      <c r="AA33" s="115" t="s">
        <v>41</v>
      </c>
      <c r="AB33" s="117" t="s">
        <v>86</v>
      </c>
      <c r="AC33" s="118" t="s">
        <v>86</v>
      </c>
      <c r="AD33" s="119" t="s">
        <v>304</v>
      </c>
      <c r="AE33" s="120" t="s">
        <v>87</v>
      </c>
      <c r="AF33" s="121"/>
      <c r="AG33" s="837"/>
      <c r="AH33" s="7"/>
    </row>
    <row r="34" spans="1:34" ht="30" customHeight="1" thickBot="1">
      <c r="A34" s="1712"/>
      <c r="B34" s="51" t="s">
        <v>75</v>
      </c>
      <c r="C34" s="141" t="s">
        <v>1479</v>
      </c>
      <c r="D34" s="141" t="s">
        <v>83</v>
      </c>
      <c r="E34" s="142" t="s">
        <v>425</v>
      </c>
      <c r="F34" s="142" t="s">
        <v>1447</v>
      </c>
      <c r="G34" s="142" t="s">
        <v>785</v>
      </c>
      <c r="H34" s="143" t="s">
        <v>1449</v>
      </c>
      <c r="I34" s="144" t="s">
        <v>11</v>
      </c>
      <c r="J34" s="144" t="s">
        <v>225</v>
      </c>
      <c r="K34" s="145" t="s">
        <v>1453</v>
      </c>
      <c r="L34" s="146" t="s">
        <v>1453</v>
      </c>
      <c r="M34" s="147" t="s">
        <v>1453</v>
      </c>
      <c r="N34" s="148" t="s">
        <v>1453</v>
      </c>
      <c r="O34" s="1424"/>
      <c r="P34" s="149">
        <v>0</v>
      </c>
      <c r="Q34" s="150" t="s">
        <v>95</v>
      </c>
      <c r="R34" s="1438"/>
      <c r="S34" s="1438"/>
      <c r="T34" s="151" t="s">
        <v>84</v>
      </c>
      <c r="U34" s="152" t="s">
        <v>277</v>
      </c>
      <c r="V34" s="144" t="s">
        <v>11</v>
      </c>
      <c r="W34" s="144" t="s">
        <v>345</v>
      </c>
      <c r="X34" s="153" t="s">
        <v>380</v>
      </c>
      <c r="Y34" s="154" t="s">
        <v>39</v>
      </c>
      <c r="Z34" s="155" t="s">
        <v>1450</v>
      </c>
      <c r="AA34" s="156" t="s">
        <v>92</v>
      </c>
      <c r="AB34" s="158" t="s">
        <v>86</v>
      </c>
      <c r="AC34" s="159" t="s">
        <v>86</v>
      </c>
      <c r="AD34" s="160" t="s">
        <v>304</v>
      </c>
      <c r="AE34" s="161" t="s">
        <v>87</v>
      </c>
      <c r="AF34" s="162"/>
      <c r="AG34" s="837"/>
      <c r="AH34" s="7"/>
    </row>
    <row r="35" spans="1:34" ht="30" customHeight="1">
      <c r="A35" s="1734" t="s">
        <v>76</v>
      </c>
      <c r="B35" s="52" t="s">
        <v>77</v>
      </c>
      <c r="C35" s="81" t="s">
        <v>1480</v>
      </c>
      <c r="D35" s="81" t="s">
        <v>83</v>
      </c>
      <c r="E35" s="82" t="s">
        <v>94</v>
      </c>
      <c r="F35" s="82"/>
      <c r="G35" s="82" t="s">
        <v>785</v>
      </c>
      <c r="H35" s="83" t="s">
        <v>1449</v>
      </c>
      <c r="I35" s="84" t="s">
        <v>11</v>
      </c>
      <c r="J35" s="84" t="s">
        <v>225</v>
      </c>
      <c r="K35" s="85" t="s">
        <v>1453</v>
      </c>
      <c r="L35" s="86" t="s">
        <v>1453</v>
      </c>
      <c r="M35" s="87" t="s">
        <v>1453</v>
      </c>
      <c r="N35" s="88" t="s">
        <v>1453</v>
      </c>
      <c r="O35" s="1423"/>
      <c r="P35" s="89">
        <v>0</v>
      </c>
      <c r="Q35" s="90" t="s">
        <v>95</v>
      </c>
      <c r="R35" s="1435"/>
      <c r="S35" s="1435"/>
      <c r="T35" s="91" t="s">
        <v>84</v>
      </c>
      <c r="U35" s="92" t="s">
        <v>277</v>
      </c>
      <c r="V35" s="84" t="s">
        <v>11</v>
      </c>
      <c r="W35" s="84" t="s">
        <v>345</v>
      </c>
      <c r="X35" s="93" t="s">
        <v>380</v>
      </c>
      <c r="Y35" s="94" t="s">
        <v>39</v>
      </c>
      <c r="Z35" s="95" t="s">
        <v>1450</v>
      </c>
      <c r="AA35" s="96" t="s">
        <v>92</v>
      </c>
      <c r="AB35" s="97" t="s">
        <v>86</v>
      </c>
      <c r="AC35" s="98" t="s">
        <v>86</v>
      </c>
      <c r="AD35" s="99" t="s">
        <v>304</v>
      </c>
      <c r="AE35" s="100" t="s">
        <v>87</v>
      </c>
      <c r="AF35" s="101"/>
      <c r="AG35" s="837"/>
      <c r="AH35" s="7"/>
    </row>
    <row r="36" spans="1:34" ht="30" customHeight="1">
      <c r="A36" s="1735"/>
      <c r="B36" s="352" t="s">
        <v>78</v>
      </c>
      <c r="C36" s="122" t="s">
        <v>1480</v>
      </c>
      <c r="D36" s="122" t="s">
        <v>83</v>
      </c>
      <c r="E36" s="123" t="s">
        <v>425</v>
      </c>
      <c r="F36" s="123" t="s">
        <v>1447</v>
      </c>
      <c r="G36" s="123" t="s">
        <v>785</v>
      </c>
      <c r="H36" s="79" t="s">
        <v>1449</v>
      </c>
      <c r="I36" s="80" t="s">
        <v>11</v>
      </c>
      <c r="J36" s="80" t="s">
        <v>225</v>
      </c>
      <c r="K36" s="124" t="s">
        <v>1453</v>
      </c>
      <c r="L36" s="125" t="s">
        <v>1453</v>
      </c>
      <c r="M36" s="126" t="s">
        <v>1453</v>
      </c>
      <c r="N36" s="127" t="s">
        <v>1453</v>
      </c>
      <c r="O36" s="1422"/>
      <c r="P36" s="128">
        <v>0</v>
      </c>
      <c r="Q36" s="129" t="s">
        <v>95</v>
      </c>
      <c r="R36" s="1437"/>
      <c r="S36" s="1437"/>
      <c r="T36" s="130" t="s">
        <v>84</v>
      </c>
      <c r="U36" s="131" t="s">
        <v>277</v>
      </c>
      <c r="V36" s="80" t="s">
        <v>11</v>
      </c>
      <c r="W36" s="80" t="s">
        <v>345</v>
      </c>
      <c r="X36" s="132" t="s">
        <v>380</v>
      </c>
      <c r="Y36" s="133" t="s">
        <v>39</v>
      </c>
      <c r="Z36" s="134" t="s">
        <v>1450</v>
      </c>
      <c r="AA36" s="135" t="s">
        <v>92</v>
      </c>
      <c r="AB36" s="117" t="s">
        <v>86</v>
      </c>
      <c r="AC36" s="118" t="s">
        <v>86</v>
      </c>
      <c r="AD36" s="119" t="s">
        <v>304</v>
      </c>
      <c r="AE36" s="120" t="s">
        <v>87</v>
      </c>
      <c r="AF36" s="121"/>
      <c r="AG36" s="837"/>
      <c r="AH36" s="7"/>
    </row>
    <row r="37" spans="1:34" ht="30" customHeight="1" thickBot="1">
      <c r="A37" s="1736"/>
      <c r="B37" s="54" t="s">
        <v>79</v>
      </c>
      <c r="C37" s="141" t="s">
        <v>1468</v>
      </c>
      <c r="D37" s="141" t="s">
        <v>83</v>
      </c>
      <c r="E37" s="142" t="s">
        <v>425</v>
      </c>
      <c r="F37" s="142" t="s">
        <v>1447</v>
      </c>
      <c r="G37" s="142" t="s">
        <v>785</v>
      </c>
      <c r="H37" s="143" t="s">
        <v>1449</v>
      </c>
      <c r="I37" s="144" t="s">
        <v>11</v>
      </c>
      <c r="J37" s="144" t="s">
        <v>225</v>
      </c>
      <c r="K37" s="145" t="s">
        <v>1453</v>
      </c>
      <c r="L37" s="146" t="s">
        <v>1453</v>
      </c>
      <c r="M37" s="147" t="s">
        <v>1453</v>
      </c>
      <c r="N37" s="148" t="s">
        <v>1453</v>
      </c>
      <c r="O37" s="1424"/>
      <c r="P37" s="149">
        <v>0</v>
      </c>
      <c r="Q37" s="150" t="s">
        <v>95</v>
      </c>
      <c r="R37" s="1438"/>
      <c r="S37" s="1438"/>
      <c r="T37" s="151" t="s">
        <v>84</v>
      </c>
      <c r="U37" s="152" t="s">
        <v>277</v>
      </c>
      <c r="V37" s="144" t="s">
        <v>11</v>
      </c>
      <c r="W37" s="144" t="s">
        <v>345</v>
      </c>
      <c r="X37" s="153" t="s">
        <v>380</v>
      </c>
      <c r="Y37" s="154" t="s">
        <v>39</v>
      </c>
      <c r="Z37" s="155" t="s">
        <v>1450</v>
      </c>
      <c r="AA37" s="156" t="s">
        <v>92</v>
      </c>
      <c r="AB37" s="158" t="s">
        <v>86</v>
      </c>
      <c r="AC37" s="159" t="s">
        <v>86</v>
      </c>
      <c r="AD37" s="160" t="s">
        <v>304</v>
      </c>
      <c r="AE37" s="161" t="s">
        <v>87</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161235</v>
      </c>
      <c r="L62" s="57">
        <f>SUM(L5:L37)</f>
        <v>18102</v>
      </c>
      <c r="M62" s="57">
        <f>SUM(M5:M37)</f>
        <v>76732</v>
      </c>
      <c r="N62" s="57">
        <f>SUM(N5:N37)</f>
        <v>67961</v>
      </c>
      <c r="O62" s="10"/>
      <c r="P62" s="57">
        <f>SUM(P5:P37)</f>
        <v>0</v>
      </c>
    </row>
    <row r="63" spans="1:34" ht="18.75" customHeight="1">
      <c r="C63" s="11"/>
      <c r="D63" s="11"/>
      <c r="L63" s="1700" t="s">
        <v>80</v>
      </c>
      <c r="M63" s="1700"/>
      <c r="N63" s="1701"/>
      <c r="O63" s="10"/>
      <c r="P63" s="9">
        <f>K62+(L62+M62+N62+P62)*5</f>
        <v>975210</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0900-000000000000}">
      <formula1>"①AWS,②OCI,③Azure,④GC,⑤さくら"</formula1>
    </dataValidation>
    <dataValidation type="list" allowBlank="1" showInputMessage="1" showErrorMessage="1" sqref="R5:R37 R41:R60" xr:uid="{00000000-0002-0000-0900-000001000000}">
      <formula1>"①システム事業者,②別途用意している(LGCS),③別途用意している(その他),"</formula1>
    </dataValidation>
    <dataValidation type="list" allowBlank="1" showInputMessage="1" sqref="D38:D40" xr:uid="{00000000-0002-0000-0900-000002000000}">
      <formula1>"①導入済,②無償版導入済（実証実験を含む）,③今年度導入予定,④導入予定なし,⑤当該事務自体を実施していない"</formula1>
    </dataValidation>
    <dataValidation type="list" allowBlank="1" showInputMessage="1" sqref="D41:D60" xr:uid="{00000000-0002-0000-09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155"/>
  <sheetViews>
    <sheetView showGridLines="0" view="pageBreakPreview" zoomScale="50" zoomScaleNormal="50"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82" t="s">
        <v>3</v>
      </c>
      <c r="D2" s="780" t="s">
        <v>4</v>
      </c>
      <c r="E2" s="1" t="s">
        <v>3</v>
      </c>
      <c r="F2" s="193" t="s">
        <v>3</v>
      </c>
      <c r="G2" s="1" t="s">
        <v>3</v>
      </c>
      <c r="H2" s="1717" t="s">
        <v>5</v>
      </c>
      <c r="I2" s="1718"/>
      <c r="J2" s="1719"/>
      <c r="K2" s="779"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80" t="s">
        <v>7</v>
      </c>
      <c r="AE2" s="781"/>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1909</v>
      </c>
      <c r="D5" s="81" t="s">
        <v>83</v>
      </c>
      <c r="E5" s="82" t="s">
        <v>838</v>
      </c>
      <c r="F5" s="82"/>
      <c r="G5" s="82" t="s">
        <v>463</v>
      </c>
      <c r="H5" s="83" t="s">
        <v>463</v>
      </c>
      <c r="I5" s="84" t="s">
        <v>11</v>
      </c>
      <c r="J5" s="84" t="s">
        <v>300</v>
      </c>
      <c r="K5" s="85">
        <v>7334</v>
      </c>
      <c r="L5" s="86">
        <v>67328</v>
      </c>
      <c r="M5" s="87">
        <v>103581</v>
      </c>
      <c r="N5" s="88">
        <v>12329</v>
      </c>
      <c r="O5" s="1420"/>
      <c r="P5" s="89">
        <v>0</v>
      </c>
      <c r="Q5" s="90" t="s">
        <v>95</v>
      </c>
      <c r="R5" s="1435"/>
      <c r="S5" s="1435"/>
      <c r="T5" s="1092" t="s">
        <v>96</v>
      </c>
      <c r="U5" s="1093" t="s">
        <v>463</v>
      </c>
      <c r="V5" s="84" t="s">
        <v>11</v>
      </c>
      <c r="W5" s="792" t="s">
        <v>300</v>
      </c>
      <c r="X5" s="93" t="s">
        <v>303</v>
      </c>
      <c r="Y5" s="94" t="s">
        <v>39</v>
      </c>
      <c r="Z5" s="95" t="s">
        <v>778</v>
      </c>
      <c r="AA5" s="96" t="s">
        <v>197</v>
      </c>
      <c r="AB5" s="97" t="s">
        <v>86</v>
      </c>
      <c r="AC5" s="98" t="s">
        <v>86</v>
      </c>
      <c r="AD5" s="99" t="s">
        <v>87</v>
      </c>
      <c r="AE5" s="100"/>
      <c r="AF5" s="101"/>
      <c r="AG5" s="837"/>
      <c r="AH5" s="7"/>
    </row>
    <row r="6" spans="1:34" ht="30" customHeight="1">
      <c r="A6" s="1703"/>
      <c r="B6" s="34" t="s">
        <v>44</v>
      </c>
      <c r="C6" s="184" t="s">
        <v>1909</v>
      </c>
      <c r="D6" s="102" t="s">
        <v>83</v>
      </c>
      <c r="E6" s="103" t="s">
        <v>838</v>
      </c>
      <c r="F6" s="103"/>
      <c r="G6" s="103" t="s">
        <v>463</v>
      </c>
      <c r="H6" s="199" t="s">
        <v>463</v>
      </c>
      <c r="I6" s="200" t="s">
        <v>11</v>
      </c>
      <c r="J6" s="200" t="s">
        <v>312</v>
      </c>
      <c r="K6" s="104" t="s">
        <v>1910</v>
      </c>
      <c r="L6" s="105" t="s">
        <v>1910</v>
      </c>
      <c r="M6" s="105" t="s">
        <v>1910</v>
      </c>
      <c r="N6" s="107" t="s">
        <v>1910</v>
      </c>
      <c r="O6" s="1421"/>
      <c r="P6" s="108">
        <v>0</v>
      </c>
      <c r="Q6" s="109" t="s">
        <v>95</v>
      </c>
      <c r="R6" s="1436"/>
      <c r="S6" s="1436"/>
      <c r="T6" s="1094" t="s">
        <v>96</v>
      </c>
      <c r="U6" s="1095" t="s">
        <v>463</v>
      </c>
      <c r="V6" s="200" t="s">
        <v>11</v>
      </c>
      <c r="W6" s="635" t="s">
        <v>300</v>
      </c>
      <c r="X6" s="112" t="s">
        <v>303</v>
      </c>
      <c r="Y6" s="113" t="s">
        <v>39</v>
      </c>
      <c r="Z6" s="114" t="s">
        <v>778</v>
      </c>
      <c r="AA6" s="115" t="s">
        <v>197</v>
      </c>
      <c r="AB6" s="117" t="s">
        <v>86</v>
      </c>
      <c r="AC6" s="118" t="s">
        <v>86</v>
      </c>
      <c r="AD6" s="119" t="s">
        <v>87</v>
      </c>
      <c r="AE6" s="120"/>
      <c r="AF6" s="121"/>
      <c r="AG6" s="837"/>
      <c r="AH6" s="7"/>
    </row>
    <row r="7" spans="1:34" ht="30" customHeight="1">
      <c r="A7" s="1703"/>
      <c r="B7" s="34" t="s">
        <v>45</v>
      </c>
      <c r="C7" s="184" t="s">
        <v>1796</v>
      </c>
      <c r="D7" s="102" t="s">
        <v>83</v>
      </c>
      <c r="E7" s="103" t="s">
        <v>346</v>
      </c>
      <c r="F7" s="103"/>
      <c r="G7" s="103" t="s">
        <v>259</v>
      </c>
      <c r="H7" s="199" t="s">
        <v>259</v>
      </c>
      <c r="I7" s="200" t="s">
        <v>11</v>
      </c>
      <c r="J7" s="200" t="s">
        <v>418</v>
      </c>
      <c r="K7" s="104">
        <v>0</v>
      </c>
      <c r="L7" s="105">
        <v>4824</v>
      </c>
      <c r="M7" s="106">
        <v>10230</v>
      </c>
      <c r="N7" s="107">
        <v>0</v>
      </c>
      <c r="O7" s="1421"/>
      <c r="P7" s="108">
        <f>5753+26+185</f>
        <v>5964</v>
      </c>
      <c r="Q7" s="109" t="s">
        <v>95</v>
      </c>
      <c r="R7" s="1436"/>
      <c r="S7" s="1436"/>
      <c r="T7" s="1094" t="s">
        <v>96</v>
      </c>
      <c r="U7" s="1095" t="s">
        <v>259</v>
      </c>
      <c r="V7" s="200" t="s">
        <v>11</v>
      </c>
      <c r="W7" s="635" t="s">
        <v>418</v>
      </c>
      <c r="X7" s="112" t="s">
        <v>303</v>
      </c>
      <c r="Y7" s="113" t="s">
        <v>39</v>
      </c>
      <c r="Z7" s="114" t="s">
        <v>1546</v>
      </c>
      <c r="AA7" s="115" t="s">
        <v>92</v>
      </c>
      <c r="AB7" s="117" t="s">
        <v>93</v>
      </c>
      <c r="AC7" s="118" t="s">
        <v>86</v>
      </c>
      <c r="AD7" s="119" t="s">
        <v>478</v>
      </c>
      <c r="AE7" s="120" t="s">
        <v>335</v>
      </c>
      <c r="AF7" s="232" t="s">
        <v>1911</v>
      </c>
      <c r="AG7" s="837"/>
      <c r="AH7" s="7"/>
    </row>
    <row r="8" spans="1:34" ht="30" customHeight="1">
      <c r="A8" s="1703"/>
      <c r="B8" s="34" t="s">
        <v>46</v>
      </c>
      <c r="C8" s="184" t="s">
        <v>1909</v>
      </c>
      <c r="D8" s="102" t="s">
        <v>83</v>
      </c>
      <c r="E8" s="103" t="s">
        <v>838</v>
      </c>
      <c r="F8" s="103"/>
      <c r="G8" s="103" t="s">
        <v>463</v>
      </c>
      <c r="H8" s="199" t="s">
        <v>463</v>
      </c>
      <c r="I8" s="200" t="s">
        <v>11</v>
      </c>
      <c r="J8" s="200" t="s">
        <v>300</v>
      </c>
      <c r="K8" s="104" t="s">
        <v>1910</v>
      </c>
      <c r="L8" s="105" t="s">
        <v>1910</v>
      </c>
      <c r="M8" s="105" t="s">
        <v>1910</v>
      </c>
      <c r="N8" s="107" t="s">
        <v>1910</v>
      </c>
      <c r="O8" s="1421"/>
      <c r="P8" s="108">
        <v>0</v>
      </c>
      <c r="Q8" s="109" t="s">
        <v>95</v>
      </c>
      <c r="R8" s="1436"/>
      <c r="S8" s="1436"/>
      <c r="T8" s="1094" t="s">
        <v>96</v>
      </c>
      <c r="U8" s="1095" t="s">
        <v>463</v>
      </c>
      <c r="V8" s="200" t="s">
        <v>11</v>
      </c>
      <c r="W8" s="635" t="s">
        <v>300</v>
      </c>
      <c r="X8" s="112" t="s">
        <v>303</v>
      </c>
      <c r="Y8" s="113" t="s">
        <v>39</v>
      </c>
      <c r="Z8" s="114" t="s">
        <v>778</v>
      </c>
      <c r="AA8" s="115" t="s">
        <v>197</v>
      </c>
      <c r="AB8" s="117" t="s">
        <v>86</v>
      </c>
      <c r="AC8" s="118" t="s">
        <v>86</v>
      </c>
      <c r="AD8" s="119" t="s">
        <v>87</v>
      </c>
      <c r="AE8" s="120"/>
      <c r="AF8" s="121"/>
      <c r="AG8" s="837"/>
      <c r="AH8" s="7"/>
    </row>
    <row r="9" spans="1:34" ht="30" customHeight="1" thickBot="1">
      <c r="A9" s="1703"/>
      <c r="B9" s="35" t="s">
        <v>47</v>
      </c>
      <c r="C9" s="185" t="s">
        <v>1912</v>
      </c>
      <c r="D9" s="122" t="s">
        <v>83</v>
      </c>
      <c r="E9" s="123" t="s">
        <v>838</v>
      </c>
      <c r="F9" s="123"/>
      <c r="G9" s="123" t="s">
        <v>463</v>
      </c>
      <c r="H9" s="79" t="s">
        <v>463</v>
      </c>
      <c r="I9" s="80" t="s">
        <v>11</v>
      </c>
      <c r="J9" s="80" t="s">
        <v>300</v>
      </c>
      <c r="K9" s="124" t="s">
        <v>1910</v>
      </c>
      <c r="L9" s="125" t="s">
        <v>1910</v>
      </c>
      <c r="M9" s="146" t="s">
        <v>1910</v>
      </c>
      <c r="N9" s="127" t="s">
        <v>1910</v>
      </c>
      <c r="O9" s="1422"/>
      <c r="P9" s="128">
        <v>0</v>
      </c>
      <c r="Q9" s="129" t="s">
        <v>95</v>
      </c>
      <c r="R9" s="1437"/>
      <c r="S9" s="1437"/>
      <c r="T9" s="1096" t="s">
        <v>96</v>
      </c>
      <c r="U9" s="1097" t="s">
        <v>463</v>
      </c>
      <c r="V9" s="80" t="s">
        <v>11</v>
      </c>
      <c r="W9" s="1098" t="s">
        <v>300</v>
      </c>
      <c r="X9" s="132" t="s">
        <v>303</v>
      </c>
      <c r="Y9" s="133" t="s">
        <v>39</v>
      </c>
      <c r="Z9" s="134" t="s">
        <v>778</v>
      </c>
      <c r="AA9" s="135" t="s">
        <v>85</v>
      </c>
      <c r="AB9" s="136" t="s">
        <v>86</v>
      </c>
      <c r="AC9" s="137" t="s">
        <v>86</v>
      </c>
      <c r="AD9" s="138" t="s">
        <v>584</v>
      </c>
      <c r="AE9" s="139" t="s">
        <v>204</v>
      </c>
      <c r="AF9" s="140"/>
      <c r="AG9" s="837"/>
      <c r="AH9" s="7"/>
    </row>
    <row r="10" spans="1:34" ht="30" customHeight="1">
      <c r="A10" s="1704" t="s">
        <v>48</v>
      </c>
      <c r="B10" s="36" t="s">
        <v>49</v>
      </c>
      <c r="C10" s="183" t="s">
        <v>1913</v>
      </c>
      <c r="D10" s="81" t="s">
        <v>83</v>
      </c>
      <c r="E10" s="82" t="s">
        <v>838</v>
      </c>
      <c r="F10" s="82"/>
      <c r="G10" s="82" t="s">
        <v>463</v>
      </c>
      <c r="H10" s="83" t="s">
        <v>463</v>
      </c>
      <c r="I10" s="84" t="s">
        <v>11</v>
      </c>
      <c r="J10" s="84" t="s">
        <v>300</v>
      </c>
      <c r="K10" s="85" t="s">
        <v>1910</v>
      </c>
      <c r="L10" s="86" t="s">
        <v>1910</v>
      </c>
      <c r="M10" s="86" t="s">
        <v>1910</v>
      </c>
      <c r="N10" s="88" t="s">
        <v>1910</v>
      </c>
      <c r="O10" s="1423"/>
      <c r="P10" s="89">
        <v>0</v>
      </c>
      <c r="Q10" s="90" t="s">
        <v>95</v>
      </c>
      <c r="R10" s="1435"/>
      <c r="S10" s="1435"/>
      <c r="T10" s="1092" t="s">
        <v>96</v>
      </c>
      <c r="U10" s="1093" t="s">
        <v>463</v>
      </c>
      <c r="V10" s="84" t="s">
        <v>11</v>
      </c>
      <c r="W10" s="792" t="s">
        <v>300</v>
      </c>
      <c r="X10" s="93" t="s">
        <v>303</v>
      </c>
      <c r="Y10" s="94" t="s">
        <v>39</v>
      </c>
      <c r="Z10" s="95" t="s">
        <v>778</v>
      </c>
      <c r="AA10" s="96" t="s">
        <v>197</v>
      </c>
      <c r="AB10" s="97" t="s">
        <v>86</v>
      </c>
      <c r="AC10" s="98" t="s">
        <v>86</v>
      </c>
      <c r="AD10" s="99"/>
      <c r="AE10" s="100"/>
      <c r="AF10" s="101"/>
      <c r="AG10" s="837"/>
      <c r="AH10" s="7"/>
    </row>
    <row r="11" spans="1:34" ht="30" customHeight="1">
      <c r="A11" s="1705"/>
      <c r="B11" s="37" t="s">
        <v>50</v>
      </c>
      <c r="C11" s="184" t="s">
        <v>1913</v>
      </c>
      <c r="D11" s="102" t="s">
        <v>83</v>
      </c>
      <c r="E11" s="103" t="s">
        <v>838</v>
      </c>
      <c r="F11" s="103"/>
      <c r="G11" s="103" t="s">
        <v>463</v>
      </c>
      <c r="H11" s="199" t="s">
        <v>463</v>
      </c>
      <c r="I11" s="200" t="s">
        <v>11</v>
      </c>
      <c r="J11" s="200" t="s">
        <v>300</v>
      </c>
      <c r="K11" s="104" t="s">
        <v>1910</v>
      </c>
      <c r="L11" s="105" t="s">
        <v>1910</v>
      </c>
      <c r="M11" s="105" t="s">
        <v>1910</v>
      </c>
      <c r="N11" s="107" t="s">
        <v>1910</v>
      </c>
      <c r="O11" s="1421"/>
      <c r="P11" s="108">
        <v>0</v>
      </c>
      <c r="Q11" s="109" t="s">
        <v>95</v>
      </c>
      <c r="R11" s="1436"/>
      <c r="S11" s="1436"/>
      <c r="T11" s="1094" t="s">
        <v>96</v>
      </c>
      <c r="U11" s="1095" t="s">
        <v>463</v>
      </c>
      <c r="V11" s="200" t="s">
        <v>11</v>
      </c>
      <c r="W11" s="635" t="s">
        <v>300</v>
      </c>
      <c r="X11" s="112" t="s">
        <v>303</v>
      </c>
      <c r="Y11" s="113" t="s">
        <v>39</v>
      </c>
      <c r="Z11" s="114" t="s">
        <v>778</v>
      </c>
      <c r="AA11" s="115" t="s">
        <v>197</v>
      </c>
      <c r="AB11" s="117" t="s">
        <v>86</v>
      </c>
      <c r="AC11" s="118" t="s">
        <v>86</v>
      </c>
      <c r="AD11" s="119"/>
      <c r="AE11" s="120"/>
      <c r="AF11" s="121"/>
      <c r="AG11" s="837"/>
      <c r="AH11" s="7"/>
    </row>
    <row r="12" spans="1:34" ht="30" customHeight="1">
      <c r="A12" s="1705"/>
      <c r="B12" s="38" t="s">
        <v>51</v>
      </c>
      <c r="C12" s="184" t="s">
        <v>1913</v>
      </c>
      <c r="D12" s="102" t="s">
        <v>83</v>
      </c>
      <c r="E12" s="103" t="s">
        <v>838</v>
      </c>
      <c r="F12" s="103"/>
      <c r="G12" s="103" t="s">
        <v>463</v>
      </c>
      <c r="H12" s="199" t="s">
        <v>463</v>
      </c>
      <c r="I12" s="200" t="s">
        <v>11</v>
      </c>
      <c r="J12" s="200" t="s">
        <v>300</v>
      </c>
      <c r="K12" s="104" t="s">
        <v>1910</v>
      </c>
      <c r="L12" s="105" t="s">
        <v>1910</v>
      </c>
      <c r="M12" s="105" t="s">
        <v>1910</v>
      </c>
      <c r="N12" s="107" t="s">
        <v>1910</v>
      </c>
      <c r="O12" s="1421"/>
      <c r="P12" s="108">
        <v>0</v>
      </c>
      <c r="Q12" s="109" t="s">
        <v>95</v>
      </c>
      <c r="R12" s="1436"/>
      <c r="S12" s="1436"/>
      <c r="T12" s="1094" t="s">
        <v>96</v>
      </c>
      <c r="U12" s="1095" t="s">
        <v>463</v>
      </c>
      <c r="V12" s="200" t="s">
        <v>11</v>
      </c>
      <c r="W12" s="635" t="s">
        <v>300</v>
      </c>
      <c r="X12" s="112" t="s">
        <v>303</v>
      </c>
      <c r="Y12" s="113" t="s">
        <v>39</v>
      </c>
      <c r="Z12" s="114" t="s">
        <v>778</v>
      </c>
      <c r="AA12" s="115" t="s">
        <v>197</v>
      </c>
      <c r="AB12" s="117" t="s">
        <v>86</v>
      </c>
      <c r="AC12" s="118" t="s">
        <v>86</v>
      </c>
      <c r="AD12" s="119"/>
      <c r="AE12" s="120"/>
      <c r="AF12" s="121"/>
      <c r="AG12" s="837"/>
      <c r="AH12" s="7"/>
    </row>
    <row r="13" spans="1:34" ht="30" customHeight="1">
      <c r="A13" s="1705"/>
      <c r="B13" s="38" t="s">
        <v>52</v>
      </c>
      <c r="C13" s="184" t="s">
        <v>1913</v>
      </c>
      <c r="D13" s="102" t="s">
        <v>83</v>
      </c>
      <c r="E13" s="103" t="s">
        <v>838</v>
      </c>
      <c r="F13" s="103"/>
      <c r="G13" s="103" t="s">
        <v>463</v>
      </c>
      <c r="H13" s="199" t="s">
        <v>463</v>
      </c>
      <c r="I13" s="200" t="s">
        <v>11</v>
      </c>
      <c r="J13" s="200" t="s">
        <v>300</v>
      </c>
      <c r="K13" s="104" t="s">
        <v>1910</v>
      </c>
      <c r="L13" s="105" t="s">
        <v>1910</v>
      </c>
      <c r="M13" s="105" t="s">
        <v>1910</v>
      </c>
      <c r="N13" s="107" t="s">
        <v>1910</v>
      </c>
      <c r="O13" s="1421"/>
      <c r="P13" s="108">
        <v>0</v>
      </c>
      <c r="Q13" s="109" t="s">
        <v>95</v>
      </c>
      <c r="R13" s="1436"/>
      <c r="S13" s="1436"/>
      <c r="T13" s="1094" t="s">
        <v>96</v>
      </c>
      <c r="U13" s="1095" t="s">
        <v>463</v>
      </c>
      <c r="V13" s="200" t="s">
        <v>11</v>
      </c>
      <c r="W13" s="635" t="s">
        <v>300</v>
      </c>
      <c r="X13" s="112" t="s">
        <v>303</v>
      </c>
      <c r="Y13" s="113" t="s">
        <v>39</v>
      </c>
      <c r="Z13" s="114" t="s">
        <v>778</v>
      </c>
      <c r="AA13" s="115" t="s">
        <v>197</v>
      </c>
      <c r="AB13" s="117" t="s">
        <v>86</v>
      </c>
      <c r="AC13" s="118" t="s">
        <v>86</v>
      </c>
      <c r="AD13" s="119"/>
      <c r="AE13" s="120"/>
      <c r="AF13" s="121"/>
      <c r="AG13" s="837"/>
      <c r="AH13" s="7"/>
    </row>
    <row r="14" spans="1:34" ht="30" customHeight="1">
      <c r="A14" s="1705"/>
      <c r="B14" s="38" t="s">
        <v>53</v>
      </c>
      <c r="C14" s="184" t="s">
        <v>354</v>
      </c>
      <c r="D14" s="102" t="s">
        <v>83</v>
      </c>
      <c r="E14" s="103" t="s">
        <v>269</v>
      </c>
      <c r="F14" s="103"/>
      <c r="G14" s="103" t="s">
        <v>1914</v>
      </c>
      <c r="H14" s="199" t="s">
        <v>427</v>
      </c>
      <c r="I14" s="200" t="s">
        <v>11</v>
      </c>
      <c r="J14" s="200" t="s">
        <v>428</v>
      </c>
      <c r="K14" s="104">
        <v>0</v>
      </c>
      <c r="L14" s="105">
        <v>0</v>
      </c>
      <c r="M14" s="106">
        <v>0</v>
      </c>
      <c r="N14" s="107">
        <v>1419</v>
      </c>
      <c r="O14" s="1421"/>
      <c r="P14" s="108">
        <v>0</v>
      </c>
      <c r="Q14" s="109" t="s">
        <v>95</v>
      </c>
      <c r="R14" s="1436"/>
      <c r="S14" s="1436"/>
      <c r="T14" s="1094" t="s">
        <v>96</v>
      </c>
      <c r="U14" s="1095" t="s">
        <v>427</v>
      </c>
      <c r="V14" s="200" t="s">
        <v>11</v>
      </c>
      <c r="W14" s="635" t="s">
        <v>428</v>
      </c>
      <c r="X14" s="112" t="s">
        <v>303</v>
      </c>
      <c r="Y14" s="113" t="s">
        <v>39</v>
      </c>
      <c r="Z14" s="114" t="s">
        <v>479</v>
      </c>
      <c r="AA14" s="115" t="s">
        <v>90</v>
      </c>
      <c r="AB14" s="117" t="s">
        <v>86</v>
      </c>
      <c r="AC14" s="118" t="s">
        <v>86</v>
      </c>
      <c r="AD14" s="119" t="s">
        <v>335</v>
      </c>
      <c r="AE14" s="120"/>
      <c r="AF14" s="121"/>
      <c r="AG14" s="837"/>
      <c r="AH14" s="7"/>
    </row>
    <row r="15" spans="1:34" ht="30" customHeight="1">
      <c r="A15" s="1705"/>
      <c r="B15" s="39" t="s">
        <v>54</v>
      </c>
      <c r="C15" s="185" t="s">
        <v>354</v>
      </c>
      <c r="D15" s="122" t="s">
        <v>83</v>
      </c>
      <c r="E15" s="123" t="s">
        <v>222</v>
      </c>
      <c r="F15" s="123"/>
      <c r="G15" s="123" t="s">
        <v>591</v>
      </c>
      <c r="H15" s="79" t="s">
        <v>591</v>
      </c>
      <c r="I15" s="80" t="s">
        <v>11</v>
      </c>
      <c r="J15" s="80" t="s">
        <v>1256</v>
      </c>
      <c r="K15" s="124">
        <v>605</v>
      </c>
      <c r="L15" s="125">
        <v>0</v>
      </c>
      <c r="M15" s="126">
        <v>0</v>
      </c>
      <c r="N15" s="127">
        <v>568</v>
      </c>
      <c r="O15" s="1422"/>
      <c r="P15" s="128">
        <v>0</v>
      </c>
      <c r="Q15" s="129" t="s">
        <v>95</v>
      </c>
      <c r="R15" s="1437"/>
      <c r="S15" s="1437"/>
      <c r="T15" s="1096" t="s">
        <v>96</v>
      </c>
      <c r="U15" s="1097" t="s">
        <v>591</v>
      </c>
      <c r="V15" s="80" t="s">
        <v>11</v>
      </c>
      <c r="W15" s="1098" t="s">
        <v>1256</v>
      </c>
      <c r="X15" s="132" t="s">
        <v>303</v>
      </c>
      <c r="Y15" s="133" t="s">
        <v>39</v>
      </c>
      <c r="Z15" s="134" t="s">
        <v>1915</v>
      </c>
      <c r="AA15" s="135" t="s">
        <v>92</v>
      </c>
      <c r="AB15" s="117" t="s">
        <v>86</v>
      </c>
      <c r="AC15" s="118" t="s">
        <v>86</v>
      </c>
      <c r="AD15" s="119" t="s">
        <v>335</v>
      </c>
      <c r="AE15" s="120"/>
      <c r="AF15" s="121"/>
      <c r="AG15" s="837"/>
      <c r="AH15" s="7"/>
    </row>
    <row r="16" spans="1:34" ht="30" customHeight="1" thickBot="1">
      <c r="A16" s="1706"/>
      <c r="B16" s="40" t="s">
        <v>55</v>
      </c>
      <c r="C16" s="186" t="s">
        <v>1916</v>
      </c>
      <c r="D16" s="141" t="s">
        <v>83</v>
      </c>
      <c r="E16" s="142" t="s">
        <v>838</v>
      </c>
      <c r="F16" s="142" t="s">
        <v>2139</v>
      </c>
      <c r="G16" s="142" t="s">
        <v>463</v>
      </c>
      <c r="H16" s="143" t="s">
        <v>463</v>
      </c>
      <c r="I16" s="144" t="s">
        <v>11</v>
      </c>
      <c r="J16" s="144" t="s">
        <v>300</v>
      </c>
      <c r="K16" s="145" t="s">
        <v>1910</v>
      </c>
      <c r="L16" s="146" t="s">
        <v>1910</v>
      </c>
      <c r="M16" s="146" t="s">
        <v>1910</v>
      </c>
      <c r="N16" s="148" t="s">
        <v>1910</v>
      </c>
      <c r="O16" s="1424"/>
      <c r="P16" s="149">
        <v>0</v>
      </c>
      <c r="Q16" s="150" t="s">
        <v>95</v>
      </c>
      <c r="R16" s="1438"/>
      <c r="S16" s="1438"/>
      <c r="T16" s="1099" t="s">
        <v>96</v>
      </c>
      <c r="U16" s="1100" t="s">
        <v>463</v>
      </c>
      <c r="V16" s="144" t="s">
        <v>11</v>
      </c>
      <c r="W16" s="459" t="s">
        <v>300</v>
      </c>
      <c r="X16" s="153" t="s">
        <v>303</v>
      </c>
      <c r="Y16" s="154" t="s">
        <v>39</v>
      </c>
      <c r="Z16" s="155" t="s">
        <v>778</v>
      </c>
      <c r="AA16" s="156" t="s">
        <v>197</v>
      </c>
      <c r="AB16" s="158" t="s">
        <v>86</v>
      </c>
      <c r="AC16" s="159" t="s">
        <v>86</v>
      </c>
      <c r="AD16" s="160"/>
      <c r="AE16" s="161"/>
      <c r="AF16" s="162"/>
      <c r="AG16" s="837"/>
      <c r="AH16" s="7"/>
    </row>
    <row r="17" spans="1:34" ht="30" customHeight="1">
      <c r="A17" s="1707" t="s">
        <v>56</v>
      </c>
      <c r="B17" s="41" t="s">
        <v>57</v>
      </c>
      <c r="C17" s="183" t="s">
        <v>1917</v>
      </c>
      <c r="D17" s="81" t="s">
        <v>83</v>
      </c>
      <c r="E17" s="82" t="s">
        <v>838</v>
      </c>
      <c r="F17" s="82"/>
      <c r="G17" s="82" t="s">
        <v>463</v>
      </c>
      <c r="H17" s="83" t="s">
        <v>463</v>
      </c>
      <c r="I17" s="84" t="s">
        <v>11</v>
      </c>
      <c r="J17" s="84" t="s">
        <v>300</v>
      </c>
      <c r="K17" s="85" t="s">
        <v>1910</v>
      </c>
      <c r="L17" s="86" t="s">
        <v>1910</v>
      </c>
      <c r="M17" s="86" t="s">
        <v>1910</v>
      </c>
      <c r="N17" s="88" t="s">
        <v>1910</v>
      </c>
      <c r="O17" s="1423"/>
      <c r="P17" s="89">
        <v>2653</v>
      </c>
      <c r="Q17" s="90" t="s">
        <v>95</v>
      </c>
      <c r="R17" s="1435"/>
      <c r="S17" s="1435"/>
      <c r="T17" s="1092" t="s">
        <v>96</v>
      </c>
      <c r="U17" s="1093" t="s">
        <v>463</v>
      </c>
      <c r="V17" s="84" t="s">
        <v>11</v>
      </c>
      <c r="W17" s="792" t="s">
        <v>300</v>
      </c>
      <c r="X17" s="93" t="s">
        <v>303</v>
      </c>
      <c r="Y17" s="94" t="s">
        <v>39</v>
      </c>
      <c r="Z17" s="95" t="s">
        <v>778</v>
      </c>
      <c r="AA17" s="96" t="s">
        <v>197</v>
      </c>
      <c r="AB17" s="97" t="s">
        <v>86</v>
      </c>
      <c r="AC17" s="98" t="s">
        <v>86</v>
      </c>
      <c r="AD17" s="99" t="s">
        <v>478</v>
      </c>
      <c r="AE17" s="100" t="s">
        <v>87</v>
      </c>
      <c r="AF17" s="632" t="s">
        <v>1918</v>
      </c>
      <c r="AG17" s="837"/>
      <c r="AH17" s="7"/>
    </row>
    <row r="18" spans="1:34" ht="30" customHeight="1">
      <c r="A18" s="1708"/>
      <c r="B18" s="42" t="s">
        <v>58</v>
      </c>
      <c r="C18" s="184" t="s">
        <v>1917</v>
      </c>
      <c r="D18" s="102" t="s">
        <v>83</v>
      </c>
      <c r="E18" s="103" t="s">
        <v>838</v>
      </c>
      <c r="F18" s="103"/>
      <c r="G18" s="103" t="s">
        <v>463</v>
      </c>
      <c r="H18" s="199" t="s">
        <v>463</v>
      </c>
      <c r="I18" s="200" t="s">
        <v>11</v>
      </c>
      <c r="J18" s="200" t="s">
        <v>300</v>
      </c>
      <c r="K18" s="104" t="s">
        <v>1910</v>
      </c>
      <c r="L18" s="105" t="s">
        <v>1910</v>
      </c>
      <c r="M18" s="105" t="s">
        <v>1910</v>
      </c>
      <c r="N18" s="107" t="s">
        <v>1910</v>
      </c>
      <c r="O18" s="1421"/>
      <c r="P18" s="108">
        <v>0</v>
      </c>
      <c r="Q18" s="109" t="s">
        <v>95</v>
      </c>
      <c r="R18" s="1436"/>
      <c r="S18" s="1436"/>
      <c r="T18" s="1094" t="s">
        <v>96</v>
      </c>
      <c r="U18" s="1095" t="s">
        <v>463</v>
      </c>
      <c r="V18" s="200" t="s">
        <v>11</v>
      </c>
      <c r="W18" s="635" t="s">
        <v>300</v>
      </c>
      <c r="X18" s="112" t="s">
        <v>303</v>
      </c>
      <c r="Y18" s="113" t="s">
        <v>39</v>
      </c>
      <c r="Z18" s="114" t="s">
        <v>778</v>
      </c>
      <c r="AA18" s="115" t="s">
        <v>197</v>
      </c>
      <c r="AB18" s="117" t="s">
        <v>86</v>
      </c>
      <c r="AC18" s="118" t="s">
        <v>86</v>
      </c>
      <c r="AD18" s="119" t="s">
        <v>478</v>
      </c>
      <c r="AE18" s="120" t="s">
        <v>87</v>
      </c>
      <c r="AF18" s="232" t="s">
        <v>1918</v>
      </c>
      <c r="AG18" s="837"/>
      <c r="AH18" s="7"/>
    </row>
    <row r="19" spans="1:34" ht="30" customHeight="1">
      <c r="A19" s="1708"/>
      <c r="B19" s="42" t="s">
        <v>59</v>
      </c>
      <c r="C19" s="184" t="s">
        <v>1530</v>
      </c>
      <c r="D19" s="102" t="s">
        <v>83</v>
      </c>
      <c r="E19" s="103" t="s">
        <v>1593</v>
      </c>
      <c r="F19" s="103" t="s">
        <v>1763</v>
      </c>
      <c r="G19" s="103" t="s">
        <v>259</v>
      </c>
      <c r="H19" s="199" t="s">
        <v>259</v>
      </c>
      <c r="I19" s="200" t="s">
        <v>11</v>
      </c>
      <c r="J19" s="200" t="s">
        <v>217</v>
      </c>
      <c r="K19" s="104" t="s">
        <v>1919</v>
      </c>
      <c r="L19" s="105" t="s">
        <v>1919</v>
      </c>
      <c r="M19" s="106" t="s">
        <v>1919</v>
      </c>
      <c r="N19" s="107">
        <v>0</v>
      </c>
      <c r="O19" s="1421"/>
      <c r="P19" s="108">
        <v>0</v>
      </c>
      <c r="Q19" s="109" t="s">
        <v>91</v>
      </c>
      <c r="R19" s="1436"/>
      <c r="S19" s="1436"/>
      <c r="T19" s="1094" t="s">
        <v>84</v>
      </c>
      <c r="U19" s="1095" t="s">
        <v>259</v>
      </c>
      <c r="V19" s="200" t="s">
        <v>11</v>
      </c>
      <c r="W19" s="635" t="s">
        <v>217</v>
      </c>
      <c r="X19" s="112" t="s">
        <v>89</v>
      </c>
      <c r="Y19" s="113" t="s">
        <v>39</v>
      </c>
      <c r="Z19" s="114" t="s">
        <v>1077</v>
      </c>
      <c r="AA19" s="115" t="s">
        <v>197</v>
      </c>
      <c r="AB19" s="117" t="s">
        <v>93</v>
      </c>
      <c r="AC19" s="118" t="s">
        <v>93</v>
      </c>
      <c r="AD19" s="119" t="s">
        <v>304</v>
      </c>
      <c r="AE19" s="120" t="s">
        <v>87</v>
      </c>
      <c r="AF19" s="121"/>
      <c r="AG19" s="837"/>
      <c r="AH19" s="7"/>
    </row>
    <row r="20" spans="1:34" ht="30" customHeight="1">
      <c r="A20" s="1708"/>
      <c r="B20" s="43" t="s">
        <v>60</v>
      </c>
      <c r="C20" s="185" t="s">
        <v>1920</v>
      </c>
      <c r="D20" s="122" t="s">
        <v>83</v>
      </c>
      <c r="E20" s="123" t="s">
        <v>201</v>
      </c>
      <c r="F20" s="123"/>
      <c r="G20" s="123" t="s">
        <v>463</v>
      </c>
      <c r="H20" s="79" t="s">
        <v>463</v>
      </c>
      <c r="I20" s="80" t="s">
        <v>11</v>
      </c>
      <c r="J20" s="80" t="s">
        <v>300</v>
      </c>
      <c r="K20" s="124" t="s">
        <v>1921</v>
      </c>
      <c r="L20" s="125" t="s">
        <v>1921</v>
      </c>
      <c r="M20" s="126">
        <v>0</v>
      </c>
      <c r="N20" s="127" t="s">
        <v>1921</v>
      </c>
      <c r="O20" s="1422"/>
      <c r="P20" s="128">
        <v>0</v>
      </c>
      <c r="Q20" s="129" t="s">
        <v>95</v>
      </c>
      <c r="R20" s="1437"/>
      <c r="S20" s="1437"/>
      <c r="T20" s="1096" t="s">
        <v>96</v>
      </c>
      <c r="U20" s="1097" t="s">
        <v>463</v>
      </c>
      <c r="V20" s="80" t="s">
        <v>11</v>
      </c>
      <c r="W20" s="1098" t="s">
        <v>300</v>
      </c>
      <c r="X20" s="132" t="s">
        <v>303</v>
      </c>
      <c r="Y20" s="133" t="s">
        <v>39</v>
      </c>
      <c r="Z20" s="134" t="s">
        <v>1922</v>
      </c>
      <c r="AA20" s="135" t="s">
        <v>197</v>
      </c>
      <c r="AB20" s="117" t="s">
        <v>93</v>
      </c>
      <c r="AC20" s="118" t="s">
        <v>86</v>
      </c>
      <c r="AD20" s="119" t="s">
        <v>343</v>
      </c>
      <c r="AE20" s="120" t="s">
        <v>204</v>
      </c>
      <c r="AF20" s="121"/>
      <c r="AG20" s="837"/>
      <c r="AH20" s="7"/>
    </row>
    <row r="21" spans="1:34" ht="30" customHeight="1" thickBot="1">
      <c r="A21" s="1709"/>
      <c r="B21" s="44" t="s">
        <v>61</v>
      </c>
      <c r="C21" s="186" t="s">
        <v>1923</v>
      </c>
      <c r="D21" s="141" t="s">
        <v>83</v>
      </c>
      <c r="E21" s="142" t="s">
        <v>838</v>
      </c>
      <c r="F21" s="142" t="s">
        <v>2139</v>
      </c>
      <c r="G21" s="142" t="s">
        <v>463</v>
      </c>
      <c r="H21" s="143" t="s">
        <v>463</v>
      </c>
      <c r="I21" s="144" t="s">
        <v>11</v>
      </c>
      <c r="J21" s="144" t="s">
        <v>300</v>
      </c>
      <c r="K21" s="145" t="s">
        <v>1910</v>
      </c>
      <c r="L21" s="146" t="s">
        <v>1910</v>
      </c>
      <c r="M21" s="146" t="s">
        <v>1910</v>
      </c>
      <c r="N21" s="148" t="s">
        <v>1910</v>
      </c>
      <c r="O21" s="1424"/>
      <c r="P21" s="149">
        <v>0</v>
      </c>
      <c r="Q21" s="150" t="s">
        <v>95</v>
      </c>
      <c r="R21" s="1438"/>
      <c r="S21" s="1438"/>
      <c r="T21" s="1099" t="s">
        <v>96</v>
      </c>
      <c r="U21" s="1100" t="s">
        <v>463</v>
      </c>
      <c r="V21" s="144" t="s">
        <v>11</v>
      </c>
      <c r="W21" s="459" t="s">
        <v>300</v>
      </c>
      <c r="X21" s="153" t="s">
        <v>303</v>
      </c>
      <c r="Y21" s="154" t="s">
        <v>39</v>
      </c>
      <c r="Z21" s="155" t="s">
        <v>778</v>
      </c>
      <c r="AA21" s="156" t="s">
        <v>197</v>
      </c>
      <c r="AB21" s="158" t="s">
        <v>364</v>
      </c>
      <c r="AC21" s="159" t="s">
        <v>364</v>
      </c>
      <c r="AD21" s="160" t="s">
        <v>204</v>
      </c>
      <c r="AE21" s="161"/>
      <c r="AF21" s="162"/>
      <c r="AG21" s="837"/>
      <c r="AH21" s="7"/>
    </row>
    <row r="22" spans="1:34" ht="30" customHeight="1" thickBot="1">
      <c r="A22" s="45" t="s">
        <v>62</v>
      </c>
      <c r="B22" s="46" t="s">
        <v>63</v>
      </c>
      <c r="C22" s="187" t="s">
        <v>1909</v>
      </c>
      <c r="D22" s="163" t="s">
        <v>83</v>
      </c>
      <c r="E22" s="164" t="s">
        <v>838</v>
      </c>
      <c r="F22" s="164"/>
      <c r="G22" s="164" t="s">
        <v>463</v>
      </c>
      <c r="H22" s="165" t="s">
        <v>463</v>
      </c>
      <c r="I22" s="166" t="s">
        <v>11</v>
      </c>
      <c r="J22" s="166" t="s">
        <v>300</v>
      </c>
      <c r="K22" s="167" t="s">
        <v>1910</v>
      </c>
      <c r="L22" s="168" t="s">
        <v>1910</v>
      </c>
      <c r="M22" s="783" t="s">
        <v>1910</v>
      </c>
      <c r="N22" s="170" t="s">
        <v>1910</v>
      </c>
      <c r="O22" s="1425"/>
      <c r="P22" s="229">
        <v>0</v>
      </c>
      <c r="Q22" s="171" t="s">
        <v>95</v>
      </c>
      <c r="R22" s="1439"/>
      <c r="S22" s="1439"/>
      <c r="T22" s="1101" t="s">
        <v>96</v>
      </c>
      <c r="U22" s="1102" t="s">
        <v>463</v>
      </c>
      <c r="V22" s="166" t="s">
        <v>11</v>
      </c>
      <c r="W22" s="1103" t="s">
        <v>300</v>
      </c>
      <c r="X22" s="174" t="s">
        <v>303</v>
      </c>
      <c r="Y22" s="175" t="s">
        <v>39</v>
      </c>
      <c r="Z22" s="176" t="s">
        <v>778</v>
      </c>
      <c r="AA22" s="177" t="s">
        <v>197</v>
      </c>
      <c r="AB22" s="178" t="s">
        <v>86</v>
      </c>
      <c r="AC22" s="179" t="s">
        <v>86</v>
      </c>
      <c r="AD22" s="180" t="s">
        <v>478</v>
      </c>
      <c r="AE22" s="181"/>
      <c r="AF22" s="182"/>
      <c r="AG22" s="837"/>
      <c r="AH22" s="7"/>
    </row>
    <row r="23" spans="1:34" ht="30" customHeight="1">
      <c r="A23" s="1710" t="s">
        <v>64</v>
      </c>
      <c r="B23" s="47" t="s">
        <v>65</v>
      </c>
      <c r="C23" s="183" t="s">
        <v>1924</v>
      </c>
      <c r="D23" s="81" t="s">
        <v>83</v>
      </c>
      <c r="E23" s="82" t="s">
        <v>201</v>
      </c>
      <c r="F23" s="82"/>
      <c r="G23" s="82" t="s">
        <v>463</v>
      </c>
      <c r="H23" s="83" t="s">
        <v>463</v>
      </c>
      <c r="I23" s="84" t="s">
        <v>11</v>
      </c>
      <c r="J23" s="84" t="s">
        <v>300</v>
      </c>
      <c r="K23" s="85" t="s">
        <v>1925</v>
      </c>
      <c r="L23" s="86">
        <v>29714</v>
      </c>
      <c r="M23" s="87">
        <v>18289</v>
      </c>
      <c r="N23" s="88" t="s">
        <v>1925</v>
      </c>
      <c r="O23" s="1423"/>
      <c r="P23" s="89">
        <v>0</v>
      </c>
      <c r="Q23" s="90" t="s">
        <v>95</v>
      </c>
      <c r="R23" s="1435"/>
      <c r="S23" s="1435"/>
      <c r="T23" s="1092" t="s">
        <v>96</v>
      </c>
      <c r="U23" s="1093" t="s">
        <v>463</v>
      </c>
      <c r="V23" s="84" t="s">
        <v>11</v>
      </c>
      <c r="W23" s="792" t="s">
        <v>300</v>
      </c>
      <c r="X23" s="93" t="s">
        <v>303</v>
      </c>
      <c r="Y23" s="94" t="s">
        <v>39</v>
      </c>
      <c r="Z23" s="95" t="s">
        <v>560</v>
      </c>
      <c r="AA23" s="96" t="s">
        <v>197</v>
      </c>
      <c r="AB23" s="97" t="s">
        <v>93</v>
      </c>
      <c r="AC23" s="98" t="s">
        <v>86</v>
      </c>
      <c r="AD23" s="99" t="s">
        <v>343</v>
      </c>
      <c r="AE23" s="100" t="s">
        <v>204</v>
      </c>
      <c r="AF23" s="101"/>
      <c r="AG23" s="837"/>
      <c r="AH23" s="7"/>
    </row>
    <row r="24" spans="1:34" ht="30" customHeight="1">
      <c r="A24" s="1711"/>
      <c r="B24" s="48" t="s">
        <v>66</v>
      </c>
      <c r="C24" s="184" t="s">
        <v>1924</v>
      </c>
      <c r="D24" s="102" t="s">
        <v>83</v>
      </c>
      <c r="E24" s="103" t="s">
        <v>201</v>
      </c>
      <c r="F24" s="103"/>
      <c r="G24" s="103" t="s">
        <v>463</v>
      </c>
      <c r="H24" s="199" t="s">
        <v>463</v>
      </c>
      <c r="I24" s="200" t="s">
        <v>11</v>
      </c>
      <c r="J24" s="200" t="s">
        <v>300</v>
      </c>
      <c r="K24" s="104" t="s">
        <v>1921</v>
      </c>
      <c r="L24" s="105" t="s">
        <v>1921</v>
      </c>
      <c r="M24" s="106">
        <v>0</v>
      </c>
      <c r="N24" s="107" t="s">
        <v>1921</v>
      </c>
      <c r="O24" s="1421"/>
      <c r="P24" s="108">
        <v>0</v>
      </c>
      <c r="Q24" s="109" t="s">
        <v>95</v>
      </c>
      <c r="R24" s="1436"/>
      <c r="S24" s="1436"/>
      <c r="T24" s="1094" t="s">
        <v>96</v>
      </c>
      <c r="U24" s="1095" t="s">
        <v>463</v>
      </c>
      <c r="V24" s="200" t="s">
        <v>11</v>
      </c>
      <c r="W24" s="635" t="s">
        <v>300</v>
      </c>
      <c r="X24" s="112" t="s">
        <v>303</v>
      </c>
      <c r="Y24" s="113" t="s">
        <v>39</v>
      </c>
      <c r="Z24" s="114" t="s">
        <v>560</v>
      </c>
      <c r="AA24" s="115" t="s">
        <v>197</v>
      </c>
      <c r="AB24" s="117" t="s">
        <v>93</v>
      </c>
      <c r="AC24" s="118" t="s">
        <v>86</v>
      </c>
      <c r="AD24" s="119" t="s">
        <v>343</v>
      </c>
      <c r="AE24" s="120" t="s">
        <v>204</v>
      </c>
      <c r="AF24" s="121"/>
      <c r="AG24" s="837"/>
      <c r="AH24" s="7"/>
    </row>
    <row r="25" spans="1:34" ht="30" customHeight="1">
      <c r="A25" s="1711"/>
      <c r="B25" s="49" t="s">
        <v>67</v>
      </c>
      <c r="C25" s="185" t="s">
        <v>1924</v>
      </c>
      <c r="D25" s="122" t="s">
        <v>83</v>
      </c>
      <c r="E25" s="123" t="s">
        <v>201</v>
      </c>
      <c r="F25" s="123"/>
      <c r="G25" s="123" t="s">
        <v>463</v>
      </c>
      <c r="H25" s="79" t="s">
        <v>463</v>
      </c>
      <c r="I25" s="80" t="s">
        <v>11</v>
      </c>
      <c r="J25" s="80" t="s">
        <v>300</v>
      </c>
      <c r="K25" s="124" t="s">
        <v>1921</v>
      </c>
      <c r="L25" s="125" t="s">
        <v>1921</v>
      </c>
      <c r="M25" s="126">
        <v>0</v>
      </c>
      <c r="N25" s="127" t="s">
        <v>1921</v>
      </c>
      <c r="O25" s="1422"/>
      <c r="P25" s="128">
        <v>0</v>
      </c>
      <c r="Q25" s="129" t="s">
        <v>95</v>
      </c>
      <c r="R25" s="1437"/>
      <c r="S25" s="1437"/>
      <c r="T25" s="1096" t="s">
        <v>96</v>
      </c>
      <c r="U25" s="1097" t="s">
        <v>463</v>
      </c>
      <c r="V25" s="80" t="s">
        <v>11</v>
      </c>
      <c r="W25" s="1098" t="s">
        <v>300</v>
      </c>
      <c r="X25" s="132" t="s">
        <v>303</v>
      </c>
      <c r="Y25" s="133" t="s">
        <v>39</v>
      </c>
      <c r="Z25" s="134" t="s">
        <v>1525</v>
      </c>
      <c r="AA25" s="135" t="s">
        <v>197</v>
      </c>
      <c r="AB25" s="117" t="s">
        <v>93</v>
      </c>
      <c r="AC25" s="118" t="s">
        <v>86</v>
      </c>
      <c r="AD25" s="119" t="s">
        <v>478</v>
      </c>
      <c r="AE25" s="120" t="s">
        <v>204</v>
      </c>
      <c r="AF25" s="121"/>
      <c r="AG25" s="837"/>
      <c r="AH25" s="7"/>
    </row>
    <row r="26" spans="1:34" ht="30" customHeight="1">
      <c r="A26" s="1711"/>
      <c r="B26" s="49" t="s">
        <v>184</v>
      </c>
      <c r="C26" s="237" t="s">
        <v>1926</v>
      </c>
      <c r="D26" s="122" t="s">
        <v>83</v>
      </c>
      <c r="E26" s="123" t="s">
        <v>201</v>
      </c>
      <c r="F26" s="123"/>
      <c r="G26" s="123" t="s">
        <v>463</v>
      </c>
      <c r="H26" s="79" t="s">
        <v>463</v>
      </c>
      <c r="I26" s="80" t="s">
        <v>787</v>
      </c>
      <c r="J26" s="80" t="s">
        <v>300</v>
      </c>
      <c r="K26" s="124" t="s">
        <v>1921</v>
      </c>
      <c r="L26" s="125" t="s">
        <v>1921</v>
      </c>
      <c r="M26" s="126">
        <v>0</v>
      </c>
      <c r="N26" s="127">
        <v>0</v>
      </c>
      <c r="O26" s="1426"/>
      <c r="P26" s="128">
        <v>0</v>
      </c>
      <c r="Q26" s="129" t="s">
        <v>95</v>
      </c>
      <c r="R26" s="1437"/>
      <c r="S26" s="1437"/>
      <c r="T26" s="1096" t="s">
        <v>96</v>
      </c>
      <c r="U26" s="1097" t="s">
        <v>463</v>
      </c>
      <c r="V26" s="80" t="s">
        <v>11</v>
      </c>
      <c r="W26" s="1098" t="s">
        <v>300</v>
      </c>
      <c r="X26" s="132" t="s">
        <v>303</v>
      </c>
      <c r="Y26" s="133" t="s">
        <v>39</v>
      </c>
      <c r="Z26" s="114" t="s">
        <v>560</v>
      </c>
      <c r="AA26" s="135" t="s">
        <v>230</v>
      </c>
      <c r="AB26" s="117" t="s">
        <v>93</v>
      </c>
      <c r="AC26" s="118" t="s">
        <v>86</v>
      </c>
      <c r="AD26" s="119" t="s">
        <v>204</v>
      </c>
      <c r="AE26" s="120" t="s">
        <v>304</v>
      </c>
      <c r="AF26" s="121"/>
      <c r="AG26" s="837"/>
      <c r="AH26" s="7"/>
    </row>
    <row r="27" spans="1:34" ht="30" customHeight="1">
      <c r="A27" s="1711"/>
      <c r="B27" s="50" t="s">
        <v>68</v>
      </c>
      <c r="C27" s="236" t="s">
        <v>1924</v>
      </c>
      <c r="D27" s="102" t="s">
        <v>83</v>
      </c>
      <c r="E27" s="103" t="s">
        <v>201</v>
      </c>
      <c r="F27" s="103"/>
      <c r="G27" s="103" t="s">
        <v>463</v>
      </c>
      <c r="H27" s="199" t="s">
        <v>463</v>
      </c>
      <c r="I27" s="200" t="s">
        <v>11</v>
      </c>
      <c r="J27" s="200" t="s">
        <v>300</v>
      </c>
      <c r="K27" s="104" t="s">
        <v>1921</v>
      </c>
      <c r="L27" s="105" t="s">
        <v>1921</v>
      </c>
      <c r="M27" s="106">
        <v>0</v>
      </c>
      <c r="N27" s="107" t="s">
        <v>1921</v>
      </c>
      <c r="O27" s="1421"/>
      <c r="P27" s="108">
        <v>0</v>
      </c>
      <c r="Q27" s="109" t="s">
        <v>95</v>
      </c>
      <c r="R27" s="1436"/>
      <c r="S27" s="1436"/>
      <c r="T27" s="1094" t="s">
        <v>96</v>
      </c>
      <c r="U27" s="1095" t="s">
        <v>463</v>
      </c>
      <c r="V27" s="200" t="s">
        <v>11</v>
      </c>
      <c r="W27" s="635" t="s">
        <v>300</v>
      </c>
      <c r="X27" s="112" t="s">
        <v>303</v>
      </c>
      <c r="Y27" s="113" t="s">
        <v>39</v>
      </c>
      <c r="Z27" s="114" t="s">
        <v>560</v>
      </c>
      <c r="AA27" s="115" t="s">
        <v>197</v>
      </c>
      <c r="AB27" s="117" t="s">
        <v>93</v>
      </c>
      <c r="AC27" s="118" t="s">
        <v>86</v>
      </c>
      <c r="AD27" s="119" t="s">
        <v>343</v>
      </c>
      <c r="AE27" s="120" t="s">
        <v>204</v>
      </c>
      <c r="AF27" s="121"/>
      <c r="AG27" s="837"/>
      <c r="AH27" s="7"/>
    </row>
    <row r="28" spans="1:34" ht="30" customHeight="1">
      <c r="A28" s="1711"/>
      <c r="B28" s="48" t="s">
        <v>69</v>
      </c>
      <c r="C28" s="236" t="s">
        <v>254</v>
      </c>
      <c r="D28" s="102" t="s">
        <v>83</v>
      </c>
      <c r="E28" s="103" t="s">
        <v>201</v>
      </c>
      <c r="F28" s="103"/>
      <c r="G28" s="103" t="s">
        <v>463</v>
      </c>
      <c r="H28" s="199" t="s">
        <v>463</v>
      </c>
      <c r="I28" s="200" t="s">
        <v>11</v>
      </c>
      <c r="J28" s="200" t="s">
        <v>300</v>
      </c>
      <c r="K28" s="104" t="s">
        <v>1921</v>
      </c>
      <c r="L28" s="105" t="s">
        <v>1921</v>
      </c>
      <c r="M28" s="106">
        <v>0</v>
      </c>
      <c r="N28" s="107" t="s">
        <v>1921</v>
      </c>
      <c r="O28" s="1421"/>
      <c r="P28" s="108">
        <v>102795</v>
      </c>
      <c r="Q28" s="109" t="s">
        <v>95</v>
      </c>
      <c r="R28" s="1436"/>
      <c r="S28" s="1436"/>
      <c r="T28" s="1094" t="s">
        <v>96</v>
      </c>
      <c r="U28" s="1095" t="s">
        <v>463</v>
      </c>
      <c r="V28" s="200" t="s">
        <v>11</v>
      </c>
      <c r="W28" s="635" t="s">
        <v>300</v>
      </c>
      <c r="X28" s="112" t="s">
        <v>303</v>
      </c>
      <c r="Y28" s="113" t="s">
        <v>39</v>
      </c>
      <c r="Z28" s="114" t="s">
        <v>1525</v>
      </c>
      <c r="AA28" s="115" t="s">
        <v>197</v>
      </c>
      <c r="AB28" s="117" t="s">
        <v>86</v>
      </c>
      <c r="AC28" s="118" t="s">
        <v>86</v>
      </c>
      <c r="AD28" s="119" t="s">
        <v>304</v>
      </c>
      <c r="AE28" s="120"/>
      <c r="AF28" s="121" t="s">
        <v>1927</v>
      </c>
      <c r="AG28" s="837"/>
      <c r="AH28" s="7"/>
    </row>
    <row r="29" spans="1:34" ht="30" customHeight="1">
      <c r="A29" s="1711"/>
      <c r="B29" s="48" t="s">
        <v>70</v>
      </c>
      <c r="C29" s="236"/>
      <c r="D29" s="102" t="s">
        <v>88</v>
      </c>
      <c r="E29" s="103"/>
      <c r="F29" s="103"/>
      <c r="G29" s="103"/>
      <c r="H29" s="199"/>
      <c r="I29" s="200"/>
      <c r="J29" s="200"/>
      <c r="K29" s="104"/>
      <c r="L29" s="105"/>
      <c r="M29" s="106"/>
      <c r="N29" s="107"/>
      <c r="O29" s="1421"/>
      <c r="P29" s="108"/>
      <c r="Q29" s="109"/>
      <c r="R29" s="1436"/>
      <c r="S29" s="1436"/>
      <c r="T29" s="1094"/>
      <c r="U29" s="1095"/>
      <c r="V29" s="200"/>
      <c r="W29" s="635"/>
      <c r="X29" s="112"/>
      <c r="Y29" s="113"/>
      <c r="Z29" s="114"/>
      <c r="AA29" s="115"/>
      <c r="AB29" s="117"/>
      <c r="AC29" s="118"/>
      <c r="AD29" s="119"/>
      <c r="AE29" s="120"/>
      <c r="AF29" s="121"/>
      <c r="AG29" s="837"/>
      <c r="AH29" s="7"/>
    </row>
    <row r="30" spans="1:34" ht="30" customHeight="1">
      <c r="A30" s="1711"/>
      <c r="B30" s="48" t="s">
        <v>71</v>
      </c>
      <c r="C30" s="236" t="s">
        <v>1928</v>
      </c>
      <c r="D30" s="102" t="s">
        <v>83</v>
      </c>
      <c r="E30" s="103" t="s">
        <v>201</v>
      </c>
      <c r="F30" s="103"/>
      <c r="G30" s="103" t="s">
        <v>830</v>
      </c>
      <c r="H30" s="199" t="s">
        <v>830</v>
      </c>
      <c r="I30" s="200" t="s">
        <v>11</v>
      </c>
      <c r="J30" s="200" t="s">
        <v>893</v>
      </c>
      <c r="K30" s="104" t="s">
        <v>415</v>
      </c>
      <c r="L30" s="105">
        <v>10508</v>
      </c>
      <c r="M30" s="106">
        <v>37455</v>
      </c>
      <c r="N30" s="107">
        <v>0</v>
      </c>
      <c r="O30" s="1421"/>
      <c r="P30" s="108">
        <v>0</v>
      </c>
      <c r="Q30" s="109" t="s">
        <v>95</v>
      </c>
      <c r="R30" s="1436"/>
      <c r="S30" s="1436"/>
      <c r="T30" s="1094" t="s">
        <v>96</v>
      </c>
      <c r="U30" s="1095" t="s">
        <v>830</v>
      </c>
      <c r="V30" s="200" t="s">
        <v>11</v>
      </c>
      <c r="W30" s="635" t="s">
        <v>1929</v>
      </c>
      <c r="X30" s="112" t="s">
        <v>303</v>
      </c>
      <c r="Y30" s="113" t="s">
        <v>39</v>
      </c>
      <c r="Z30" s="114" t="s">
        <v>1930</v>
      </c>
      <c r="AA30" s="115" t="s">
        <v>90</v>
      </c>
      <c r="AB30" s="117" t="s">
        <v>86</v>
      </c>
      <c r="AC30" s="118" t="s">
        <v>86</v>
      </c>
      <c r="AD30" s="119" t="s">
        <v>204</v>
      </c>
      <c r="AE30" s="120" t="s">
        <v>304</v>
      </c>
      <c r="AF30" s="121"/>
      <c r="AG30" s="837"/>
      <c r="AH30" s="7"/>
    </row>
    <row r="31" spans="1:34" ht="30" customHeight="1">
      <c r="A31" s="1711"/>
      <c r="B31" s="49" t="s">
        <v>72</v>
      </c>
      <c r="C31" s="237" t="s">
        <v>1931</v>
      </c>
      <c r="D31" s="122" t="s">
        <v>83</v>
      </c>
      <c r="E31" s="123" t="s">
        <v>201</v>
      </c>
      <c r="F31" s="123" t="s">
        <v>1932</v>
      </c>
      <c r="G31" s="123" t="s">
        <v>463</v>
      </c>
      <c r="H31" s="79" t="s">
        <v>463</v>
      </c>
      <c r="I31" s="80" t="s">
        <v>11</v>
      </c>
      <c r="J31" s="80" t="s">
        <v>300</v>
      </c>
      <c r="K31" s="124" t="s">
        <v>1921</v>
      </c>
      <c r="L31" s="125" t="s">
        <v>1921</v>
      </c>
      <c r="M31" s="126"/>
      <c r="N31" s="127" t="s">
        <v>1921</v>
      </c>
      <c r="O31" s="1422"/>
      <c r="P31" s="128">
        <v>5322</v>
      </c>
      <c r="Q31" s="129" t="s">
        <v>95</v>
      </c>
      <c r="R31" s="1437"/>
      <c r="S31" s="1437"/>
      <c r="T31" s="1096" t="s">
        <v>96</v>
      </c>
      <c r="U31" s="1097" t="s">
        <v>463</v>
      </c>
      <c r="V31" s="80" t="s">
        <v>11</v>
      </c>
      <c r="W31" s="1098" t="s">
        <v>300</v>
      </c>
      <c r="X31" s="132" t="s">
        <v>303</v>
      </c>
      <c r="Y31" s="133" t="s">
        <v>39</v>
      </c>
      <c r="Z31" s="134" t="s">
        <v>1525</v>
      </c>
      <c r="AA31" s="135" t="s">
        <v>197</v>
      </c>
      <c r="AB31" s="117" t="s">
        <v>86</v>
      </c>
      <c r="AC31" s="118" t="s">
        <v>86</v>
      </c>
      <c r="AD31" s="119" t="s">
        <v>478</v>
      </c>
      <c r="AE31" s="120" t="s">
        <v>335</v>
      </c>
      <c r="AF31" s="121"/>
      <c r="AG31" s="837"/>
      <c r="AH31" s="7"/>
    </row>
    <row r="32" spans="1:34" ht="30" customHeight="1">
      <c r="A32" s="1711"/>
      <c r="B32" s="50" t="s">
        <v>73</v>
      </c>
      <c r="C32" s="236" t="s">
        <v>1530</v>
      </c>
      <c r="D32" s="102" t="s">
        <v>83</v>
      </c>
      <c r="E32" s="103" t="s">
        <v>1593</v>
      </c>
      <c r="F32" s="103" t="s">
        <v>1763</v>
      </c>
      <c r="G32" s="103" t="s">
        <v>259</v>
      </c>
      <c r="H32" s="199" t="s">
        <v>259</v>
      </c>
      <c r="I32" s="200" t="s">
        <v>11</v>
      </c>
      <c r="J32" s="200" t="s">
        <v>217</v>
      </c>
      <c r="K32" s="104" t="s">
        <v>1919</v>
      </c>
      <c r="L32" s="105" t="s">
        <v>1919</v>
      </c>
      <c r="M32" s="106" t="s">
        <v>1919</v>
      </c>
      <c r="N32" s="107">
        <v>0</v>
      </c>
      <c r="O32" s="1421"/>
      <c r="P32" s="108">
        <v>0</v>
      </c>
      <c r="Q32" s="109" t="s">
        <v>91</v>
      </c>
      <c r="R32" s="1436"/>
      <c r="S32" s="1436"/>
      <c r="T32" s="1094" t="s">
        <v>84</v>
      </c>
      <c r="U32" s="1095" t="s">
        <v>259</v>
      </c>
      <c r="V32" s="200" t="s">
        <v>11</v>
      </c>
      <c r="W32" s="635" t="s">
        <v>217</v>
      </c>
      <c r="X32" s="112" t="s">
        <v>89</v>
      </c>
      <c r="Y32" s="113" t="s">
        <v>39</v>
      </c>
      <c r="Z32" s="114" t="s">
        <v>1077</v>
      </c>
      <c r="AA32" s="115" t="s">
        <v>197</v>
      </c>
      <c r="AB32" s="117" t="s">
        <v>93</v>
      </c>
      <c r="AC32" s="118" t="s">
        <v>93</v>
      </c>
      <c r="AD32" s="119" t="s">
        <v>304</v>
      </c>
      <c r="AE32" s="120" t="s">
        <v>87</v>
      </c>
      <c r="AF32" s="121"/>
      <c r="AG32" s="837"/>
      <c r="AH32" s="7"/>
    </row>
    <row r="33" spans="1:34" ht="30" customHeight="1">
      <c r="A33" s="1711"/>
      <c r="B33" s="48" t="s">
        <v>74</v>
      </c>
      <c r="C33" s="184" t="s">
        <v>1530</v>
      </c>
      <c r="D33" s="102" t="s">
        <v>83</v>
      </c>
      <c r="E33" s="103" t="s">
        <v>1593</v>
      </c>
      <c r="F33" s="103" t="s">
        <v>1763</v>
      </c>
      <c r="G33" s="103" t="s">
        <v>259</v>
      </c>
      <c r="H33" s="199" t="s">
        <v>259</v>
      </c>
      <c r="I33" s="200" t="s">
        <v>11</v>
      </c>
      <c r="J33" s="200" t="s">
        <v>217</v>
      </c>
      <c r="K33" s="104">
        <v>48678</v>
      </c>
      <c r="L33" s="105">
        <v>13377</v>
      </c>
      <c r="M33" s="106">
        <v>5423</v>
      </c>
      <c r="N33" s="107">
        <v>0</v>
      </c>
      <c r="O33" s="1421"/>
      <c r="P33" s="108">
        <v>4669</v>
      </c>
      <c r="Q33" s="109" t="s">
        <v>91</v>
      </c>
      <c r="R33" s="1436"/>
      <c r="S33" s="1436"/>
      <c r="T33" s="1094" t="s">
        <v>84</v>
      </c>
      <c r="U33" s="1095" t="s">
        <v>259</v>
      </c>
      <c r="V33" s="200" t="s">
        <v>11</v>
      </c>
      <c r="W33" s="635" t="s">
        <v>217</v>
      </c>
      <c r="X33" s="112" t="s">
        <v>89</v>
      </c>
      <c r="Y33" s="113" t="s">
        <v>39</v>
      </c>
      <c r="Z33" s="114" t="s">
        <v>636</v>
      </c>
      <c r="AA33" s="115" t="s">
        <v>197</v>
      </c>
      <c r="AB33" s="117" t="s">
        <v>93</v>
      </c>
      <c r="AC33" s="118" t="s">
        <v>93</v>
      </c>
      <c r="AD33" s="119" t="s">
        <v>304</v>
      </c>
      <c r="AE33" s="120" t="s">
        <v>87</v>
      </c>
      <c r="AF33" s="121"/>
      <c r="AG33" s="837"/>
      <c r="AH33" s="7"/>
    </row>
    <row r="34" spans="1:34" ht="30" customHeight="1" thickBot="1">
      <c r="A34" s="1712"/>
      <c r="B34" s="51" t="s">
        <v>75</v>
      </c>
      <c r="C34" s="186" t="s">
        <v>1933</v>
      </c>
      <c r="D34" s="141" t="s">
        <v>83</v>
      </c>
      <c r="E34" s="142" t="s">
        <v>838</v>
      </c>
      <c r="F34" s="142"/>
      <c r="G34" s="142" t="s">
        <v>463</v>
      </c>
      <c r="H34" s="143" t="s">
        <v>463</v>
      </c>
      <c r="I34" s="144" t="s">
        <v>11</v>
      </c>
      <c r="J34" s="144" t="s">
        <v>300</v>
      </c>
      <c r="K34" s="145" t="s">
        <v>1910</v>
      </c>
      <c r="L34" s="146" t="s">
        <v>1910</v>
      </c>
      <c r="M34" s="105" t="s">
        <v>1910</v>
      </c>
      <c r="N34" s="148" t="s">
        <v>1910</v>
      </c>
      <c r="O34" s="1424"/>
      <c r="P34" s="149">
        <v>0</v>
      </c>
      <c r="Q34" s="150" t="s">
        <v>95</v>
      </c>
      <c r="R34" s="1438"/>
      <c r="S34" s="1438"/>
      <c r="T34" s="1099" t="s">
        <v>96</v>
      </c>
      <c r="U34" s="1100" t="s">
        <v>463</v>
      </c>
      <c r="V34" s="144" t="s">
        <v>11</v>
      </c>
      <c r="W34" s="459" t="s">
        <v>300</v>
      </c>
      <c r="X34" s="153" t="s">
        <v>303</v>
      </c>
      <c r="Y34" s="154" t="s">
        <v>39</v>
      </c>
      <c r="Z34" s="155" t="s">
        <v>778</v>
      </c>
      <c r="AA34" s="156" t="s">
        <v>197</v>
      </c>
      <c r="AB34" s="158" t="s">
        <v>86</v>
      </c>
      <c r="AC34" s="159" t="s">
        <v>86</v>
      </c>
      <c r="AD34" s="160" t="s">
        <v>478</v>
      </c>
      <c r="AE34" s="161" t="s">
        <v>304</v>
      </c>
      <c r="AF34" s="162"/>
      <c r="AG34" s="837"/>
      <c r="AH34" s="7"/>
    </row>
    <row r="35" spans="1:34" ht="30" customHeight="1">
      <c r="A35" s="1734" t="s">
        <v>76</v>
      </c>
      <c r="B35" s="52" t="s">
        <v>77</v>
      </c>
      <c r="C35" s="183" t="s">
        <v>1934</v>
      </c>
      <c r="D35" s="81" t="s">
        <v>83</v>
      </c>
      <c r="E35" s="82" t="s">
        <v>201</v>
      </c>
      <c r="F35" s="82"/>
      <c r="G35" s="82" t="s">
        <v>463</v>
      </c>
      <c r="H35" s="83" t="s">
        <v>463</v>
      </c>
      <c r="I35" s="84" t="s">
        <v>11</v>
      </c>
      <c r="J35" s="84" t="s">
        <v>300</v>
      </c>
      <c r="K35" s="85">
        <v>0</v>
      </c>
      <c r="L35" s="86">
        <v>6930</v>
      </c>
      <c r="M35" s="87">
        <v>4989</v>
      </c>
      <c r="N35" s="88">
        <v>0</v>
      </c>
      <c r="O35" s="1423"/>
      <c r="P35" s="89">
        <v>0</v>
      </c>
      <c r="Q35" s="90" t="s">
        <v>95</v>
      </c>
      <c r="R35" s="1435"/>
      <c r="S35" s="1435"/>
      <c r="T35" s="1092" t="s">
        <v>96</v>
      </c>
      <c r="U35" s="1093" t="s">
        <v>463</v>
      </c>
      <c r="V35" s="84" t="s">
        <v>11</v>
      </c>
      <c r="W35" s="792" t="s">
        <v>300</v>
      </c>
      <c r="X35" s="93" t="s">
        <v>303</v>
      </c>
      <c r="Y35" s="94" t="s">
        <v>39</v>
      </c>
      <c r="Z35" s="95" t="s">
        <v>1935</v>
      </c>
      <c r="AA35" s="96" t="s">
        <v>85</v>
      </c>
      <c r="AB35" s="97" t="s">
        <v>86</v>
      </c>
      <c r="AC35" s="98" t="s">
        <v>86</v>
      </c>
      <c r="AD35" s="99" t="s">
        <v>204</v>
      </c>
      <c r="AE35" s="100"/>
      <c r="AF35" s="101"/>
      <c r="AG35" s="837"/>
      <c r="AH35" s="7"/>
    </row>
    <row r="36" spans="1:34" ht="30" customHeight="1">
      <c r="A36" s="1735"/>
      <c r="B36" s="352" t="s">
        <v>78</v>
      </c>
      <c r="C36" s="185"/>
      <c r="D36" s="122" t="s">
        <v>507</v>
      </c>
      <c r="E36" s="123"/>
      <c r="F36" s="123"/>
      <c r="G36" s="123"/>
      <c r="H36" s="79"/>
      <c r="I36" s="80"/>
      <c r="J36" s="80"/>
      <c r="K36" s="124"/>
      <c r="L36" s="125"/>
      <c r="M36" s="126"/>
      <c r="N36" s="127"/>
      <c r="O36" s="1422"/>
      <c r="P36" s="128"/>
      <c r="Q36" s="129"/>
      <c r="R36" s="1437"/>
      <c r="S36" s="1437"/>
      <c r="T36" s="1096"/>
      <c r="U36" s="1097"/>
      <c r="V36" s="80"/>
      <c r="W36" s="1098"/>
      <c r="X36" s="132"/>
      <c r="Y36" s="133"/>
      <c r="Z36" s="134"/>
      <c r="AA36" s="135"/>
      <c r="AB36" s="117"/>
      <c r="AC36" s="118"/>
      <c r="AD36" s="119"/>
      <c r="AE36" s="120"/>
      <c r="AF36" s="121"/>
      <c r="AG36" s="837"/>
      <c r="AH36" s="7"/>
    </row>
    <row r="37" spans="1:34" ht="30" customHeight="1" thickBot="1">
      <c r="A37" s="1736"/>
      <c r="B37" s="54" t="s">
        <v>79</v>
      </c>
      <c r="C37" s="186" t="s">
        <v>1936</v>
      </c>
      <c r="D37" s="141" t="s">
        <v>83</v>
      </c>
      <c r="E37" s="142" t="s">
        <v>201</v>
      </c>
      <c r="F37" s="142"/>
      <c r="G37" s="142" t="s">
        <v>463</v>
      </c>
      <c r="H37" s="143" t="s">
        <v>463</v>
      </c>
      <c r="I37" s="144" t="s">
        <v>11</v>
      </c>
      <c r="J37" s="144" t="s">
        <v>300</v>
      </c>
      <c r="K37" s="145" t="s">
        <v>1937</v>
      </c>
      <c r="L37" s="146" t="s">
        <v>1937</v>
      </c>
      <c r="M37" s="147">
        <v>0</v>
      </c>
      <c r="N37" s="148">
        <v>0</v>
      </c>
      <c r="O37" s="1424"/>
      <c r="P37" s="149">
        <v>0</v>
      </c>
      <c r="Q37" s="150" t="s">
        <v>95</v>
      </c>
      <c r="R37" s="1438"/>
      <c r="S37" s="1438"/>
      <c r="T37" s="1099" t="s">
        <v>96</v>
      </c>
      <c r="U37" s="1100" t="s">
        <v>463</v>
      </c>
      <c r="V37" s="144" t="s">
        <v>11</v>
      </c>
      <c r="W37" s="459" t="s">
        <v>300</v>
      </c>
      <c r="X37" s="153" t="s">
        <v>303</v>
      </c>
      <c r="Y37" s="154" t="s">
        <v>39</v>
      </c>
      <c r="Z37" s="155" t="s">
        <v>1935</v>
      </c>
      <c r="AA37" s="156" t="s">
        <v>85</v>
      </c>
      <c r="AB37" s="158" t="s">
        <v>93</v>
      </c>
      <c r="AC37" s="159" t="s">
        <v>86</v>
      </c>
      <c r="AD37" s="160" t="s">
        <v>87</v>
      </c>
      <c r="AE37" s="161" t="s">
        <v>204</v>
      </c>
      <c r="AF37" s="233" t="s">
        <v>1938</v>
      </c>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56617</v>
      </c>
      <c r="L62" s="57">
        <f>SUM(L5:L37)</f>
        <v>132681</v>
      </c>
      <c r="M62" s="57">
        <f>SUM(M5:M37)</f>
        <v>179967</v>
      </c>
      <c r="N62" s="57">
        <f>SUM(N5:N37)</f>
        <v>14316</v>
      </c>
      <c r="O62" s="10"/>
      <c r="P62" s="57">
        <f>SUM(P5:P37)</f>
        <v>121403</v>
      </c>
    </row>
    <row r="63" spans="1:34" ht="18.75" customHeight="1">
      <c r="C63" s="11"/>
      <c r="D63" s="11"/>
      <c r="L63" s="1700" t="s">
        <v>80</v>
      </c>
      <c r="M63" s="1700"/>
      <c r="N63" s="1701"/>
      <c r="O63" s="10"/>
      <c r="P63" s="9">
        <f>K62+(L62+M62+N62+P62)*5</f>
        <v>2298452</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0A00-000000000000}">
      <formula1>"①AWS,②OCI,③Azure,④GC,⑤さくら"</formula1>
    </dataValidation>
    <dataValidation type="list" allowBlank="1" showInputMessage="1" showErrorMessage="1" sqref="R5:R37 R41:R60" xr:uid="{00000000-0002-0000-0A00-000001000000}">
      <formula1>"①システム事業者,②別途用意している(LGCS),③別途用意している(その他),"</formula1>
    </dataValidation>
    <dataValidation type="list" allowBlank="1" showInputMessage="1" sqref="D38:D40" xr:uid="{00000000-0002-0000-0A00-000002000000}">
      <formula1>"①導入済,②無償版導入済（実証実験を含む）,③今年度導入予定,④導入予定なし,⑤当該事務自体を実施していない"</formula1>
    </dataValidation>
    <dataValidation type="list" allowBlank="1" showInputMessage="1" sqref="D41:D60" xr:uid="{00000000-0002-0000-0A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r:id="rId1"/>
  <colBreaks count="1" manualBreakCount="1">
    <brk id="24" max="39"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74" t="s">
        <v>3</v>
      </c>
      <c r="D2" s="672" t="s">
        <v>4</v>
      </c>
      <c r="E2" s="1" t="s">
        <v>3</v>
      </c>
      <c r="F2" s="193" t="s">
        <v>3</v>
      </c>
      <c r="G2" s="1" t="s">
        <v>3</v>
      </c>
      <c r="H2" s="1717" t="s">
        <v>5</v>
      </c>
      <c r="I2" s="1718"/>
      <c r="J2" s="1719"/>
      <c r="K2" s="675"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72" t="s">
        <v>7</v>
      </c>
      <c r="AE2" s="673"/>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row>
    <row r="4" spans="1:34" s="3" customFormat="1" ht="15.75" customHeight="1" thickBot="1">
      <c r="A4" s="18"/>
      <c r="B4" s="19" t="s">
        <v>9</v>
      </c>
      <c r="C4" s="20" t="s">
        <v>35</v>
      </c>
      <c r="D4" s="20" t="s">
        <v>10</v>
      </c>
      <c r="E4" s="21" t="s">
        <v>82</v>
      </c>
      <c r="F4" s="21" t="s">
        <v>280</v>
      </c>
      <c r="G4" s="21" t="s">
        <v>264</v>
      </c>
      <c r="H4" s="1141" t="s">
        <v>279</v>
      </c>
      <c r="I4" s="1142" t="s">
        <v>11</v>
      </c>
      <c r="J4" s="1143"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row>
    <row r="5" spans="1:34" ht="30" customHeight="1">
      <c r="A5" s="1702" t="s">
        <v>42</v>
      </c>
      <c r="B5" s="33" t="s">
        <v>43</v>
      </c>
      <c r="C5" s="183" t="s">
        <v>193</v>
      </c>
      <c r="D5" s="81" t="s">
        <v>83</v>
      </c>
      <c r="E5" s="82" t="s">
        <v>1329</v>
      </c>
      <c r="F5" s="82"/>
      <c r="G5" s="82" t="s">
        <v>1330</v>
      </c>
      <c r="H5" s="820" t="s">
        <v>2055</v>
      </c>
      <c r="I5" s="1131" t="s">
        <v>11</v>
      </c>
      <c r="J5" s="822" t="s">
        <v>278</v>
      </c>
      <c r="K5" s="85" t="s">
        <v>1331</v>
      </c>
      <c r="L5" s="86">
        <v>48840</v>
      </c>
      <c r="M5" s="87">
        <v>12117</v>
      </c>
      <c r="N5" s="88">
        <v>0</v>
      </c>
      <c r="O5" s="1420"/>
      <c r="P5" s="89">
        <v>0</v>
      </c>
      <c r="Q5" s="90" t="s">
        <v>91</v>
      </c>
      <c r="R5" s="1435"/>
      <c r="S5" s="1435"/>
      <c r="T5" s="91" t="s">
        <v>84</v>
      </c>
      <c r="U5" s="813" t="s">
        <v>2055</v>
      </c>
      <c r="V5" s="457" t="s">
        <v>11</v>
      </c>
      <c r="W5" s="815" t="s">
        <v>278</v>
      </c>
      <c r="X5" s="93" t="s">
        <v>89</v>
      </c>
      <c r="Y5" s="94" t="s">
        <v>39</v>
      </c>
      <c r="Z5" s="95" t="s">
        <v>1332</v>
      </c>
      <c r="AA5" s="96" t="s">
        <v>85</v>
      </c>
      <c r="AB5" s="97" t="s">
        <v>86</v>
      </c>
      <c r="AC5" s="98" t="s">
        <v>370</v>
      </c>
      <c r="AD5" s="99" t="s">
        <v>407</v>
      </c>
      <c r="AE5" s="100" t="s">
        <v>204</v>
      </c>
      <c r="AF5" s="101"/>
      <c r="AG5" s="837"/>
      <c r="AH5" s="7"/>
    </row>
    <row r="6" spans="1:34" ht="30" customHeight="1">
      <c r="A6" s="1703"/>
      <c r="B6" s="34" t="s">
        <v>44</v>
      </c>
      <c r="C6" s="184" t="s">
        <v>193</v>
      </c>
      <c r="D6" s="102" t="s">
        <v>83</v>
      </c>
      <c r="E6" s="103" t="s">
        <v>1329</v>
      </c>
      <c r="F6" s="103"/>
      <c r="G6" s="103" t="s">
        <v>1330</v>
      </c>
      <c r="H6" s="813" t="s">
        <v>2055</v>
      </c>
      <c r="I6" s="457" t="s">
        <v>11</v>
      </c>
      <c r="J6" s="815" t="s">
        <v>278</v>
      </c>
      <c r="K6" s="104" t="s">
        <v>1331</v>
      </c>
      <c r="L6" s="105" t="s">
        <v>200</v>
      </c>
      <c r="M6" s="106" t="s">
        <v>200</v>
      </c>
      <c r="N6" s="107">
        <v>0</v>
      </c>
      <c r="O6" s="1421"/>
      <c r="P6" s="108">
        <v>0</v>
      </c>
      <c r="Q6" s="109" t="s">
        <v>91</v>
      </c>
      <c r="R6" s="1436"/>
      <c r="S6" s="1436"/>
      <c r="T6" s="110" t="s">
        <v>84</v>
      </c>
      <c r="U6" s="813" t="s">
        <v>2055</v>
      </c>
      <c r="V6" s="457" t="s">
        <v>11</v>
      </c>
      <c r="W6" s="815" t="s">
        <v>278</v>
      </c>
      <c r="X6" s="112" t="s">
        <v>89</v>
      </c>
      <c r="Y6" s="113" t="s">
        <v>39</v>
      </c>
      <c r="Z6" s="114" t="s">
        <v>1332</v>
      </c>
      <c r="AA6" s="115" t="s">
        <v>85</v>
      </c>
      <c r="AB6" s="117" t="s">
        <v>86</v>
      </c>
      <c r="AC6" s="118" t="s">
        <v>370</v>
      </c>
      <c r="AD6" s="119" t="s">
        <v>407</v>
      </c>
      <c r="AE6" s="120" t="s">
        <v>204</v>
      </c>
      <c r="AF6" s="121"/>
      <c r="AG6" s="837"/>
      <c r="AH6" s="7"/>
    </row>
    <row r="7" spans="1:34" ht="30" customHeight="1">
      <c r="A7" s="1703"/>
      <c r="B7" s="34" t="s">
        <v>45</v>
      </c>
      <c r="C7" s="184" t="s">
        <v>193</v>
      </c>
      <c r="D7" s="102" t="s">
        <v>83</v>
      </c>
      <c r="E7" s="103" t="s">
        <v>201</v>
      </c>
      <c r="F7" s="103"/>
      <c r="G7" s="103" t="s">
        <v>1333</v>
      </c>
      <c r="H7" s="813" t="s">
        <v>1334</v>
      </c>
      <c r="I7" s="814" t="s">
        <v>11</v>
      </c>
      <c r="J7" s="815" t="s">
        <v>1335</v>
      </c>
      <c r="K7" s="104" t="s">
        <v>1271</v>
      </c>
      <c r="L7" s="105">
        <v>17979</v>
      </c>
      <c r="M7" s="106" t="s">
        <v>1271</v>
      </c>
      <c r="N7" s="107" t="s">
        <v>429</v>
      </c>
      <c r="O7" s="1421"/>
      <c r="P7" s="108">
        <v>10191</v>
      </c>
      <c r="Q7" s="109" t="s">
        <v>91</v>
      </c>
      <c r="R7" s="1436"/>
      <c r="S7" s="1436"/>
      <c r="T7" s="110" t="s">
        <v>84</v>
      </c>
      <c r="U7" s="813" t="s">
        <v>1334</v>
      </c>
      <c r="V7" s="814" t="s">
        <v>11</v>
      </c>
      <c r="W7" s="815" t="s">
        <v>1335</v>
      </c>
      <c r="X7" s="112" t="s">
        <v>89</v>
      </c>
      <c r="Y7" s="113" t="s">
        <v>39</v>
      </c>
      <c r="Z7" s="114" t="s">
        <v>645</v>
      </c>
      <c r="AA7" s="115" t="s">
        <v>90</v>
      </c>
      <c r="AB7" s="117" t="s">
        <v>388</v>
      </c>
      <c r="AC7" s="118" t="s">
        <v>388</v>
      </c>
      <c r="AD7" s="119" t="s">
        <v>482</v>
      </c>
      <c r="AE7" s="120" t="s">
        <v>403</v>
      </c>
      <c r="AF7" s="121"/>
      <c r="AG7" s="837"/>
      <c r="AH7" s="7"/>
    </row>
    <row r="8" spans="1:34" ht="30" customHeight="1">
      <c r="A8" s="1703"/>
      <c r="B8" s="34" t="s">
        <v>46</v>
      </c>
      <c r="C8" s="184"/>
      <c r="D8" s="102" t="s">
        <v>88</v>
      </c>
      <c r="E8" s="103"/>
      <c r="F8" s="103"/>
      <c r="G8" s="103"/>
      <c r="H8" s="199"/>
      <c r="I8" s="200"/>
      <c r="J8" s="200"/>
      <c r="K8" s="104"/>
      <c r="L8" s="105"/>
      <c r="M8" s="106"/>
      <c r="N8" s="107"/>
      <c r="O8" s="1421"/>
      <c r="P8" s="108"/>
      <c r="Q8" s="109"/>
      <c r="R8" s="1436"/>
      <c r="S8" s="1436"/>
      <c r="T8" s="110"/>
      <c r="U8" s="111"/>
      <c r="V8" s="200"/>
      <c r="W8" s="200"/>
      <c r="X8" s="112"/>
      <c r="Y8" s="113"/>
      <c r="Z8" s="114"/>
      <c r="AA8" s="115"/>
      <c r="AB8" s="117"/>
      <c r="AC8" s="118"/>
      <c r="AD8" s="119"/>
      <c r="AE8" s="120"/>
      <c r="AF8" s="121"/>
      <c r="AG8" s="837"/>
      <c r="AH8" s="7"/>
    </row>
    <row r="9" spans="1:34" ht="30" customHeight="1" thickBot="1">
      <c r="A9" s="1703"/>
      <c r="B9" s="35" t="s">
        <v>47</v>
      </c>
      <c r="C9" s="185" t="s">
        <v>744</v>
      </c>
      <c r="D9" s="122" t="s">
        <v>83</v>
      </c>
      <c r="E9" s="123" t="s">
        <v>1329</v>
      </c>
      <c r="F9" s="123"/>
      <c r="G9" s="123" t="s">
        <v>1336</v>
      </c>
      <c r="H9" s="813" t="s">
        <v>1337</v>
      </c>
      <c r="I9" s="814" t="s">
        <v>11</v>
      </c>
      <c r="J9" s="815" t="s">
        <v>834</v>
      </c>
      <c r="K9" s="124">
        <v>14740</v>
      </c>
      <c r="L9" s="125">
        <v>713</v>
      </c>
      <c r="M9" s="126">
        <v>404</v>
      </c>
      <c r="N9" s="127">
        <v>0</v>
      </c>
      <c r="O9" s="1422"/>
      <c r="P9" s="128">
        <v>0</v>
      </c>
      <c r="Q9" s="129" t="s">
        <v>310</v>
      </c>
      <c r="R9" s="1437"/>
      <c r="S9" s="1437"/>
      <c r="T9" s="130" t="s">
        <v>84</v>
      </c>
      <c r="U9" s="1762" t="s">
        <v>1338</v>
      </c>
      <c r="V9" s="1763"/>
      <c r="W9" s="1764"/>
      <c r="X9" s="132" t="s">
        <v>89</v>
      </c>
      <c r="Y9" s="133" t="s">
        <v>39</v>
      </c>
      <c r="Z9" s="134" t="s">
        <v>1339</v>
      </c>
      <c r="AA9" s="135" t="s">
        <v>90</v>
      </c>
      <c r="AB9" s="136" t="s">
        <v>364</v>
      </c>
      <c r="AC9" s="137" t="s">
        <v>364</v>
      </c>
      <c r="AD9" s="138" t="s">
        <v>304</v>
      </c>
      <c r="AE9" s="139"/>
      <c r="AF9" s="140"/>
      <c r="AG9" s="837"/>
      <c r="AH9" s="7"/>
    </row>
    <row r="10" spans="1:34" ht="30" customHeight="1">
      <c r="A10" s="1704" t="s">
        <v>48</v>
      </c>
      <c r="B10" s="36" t="s">
        <v>49</v>
      </c>
      <c r="C10" s="183" t="s">
        <v>430</v>
      </c>
      <c r="D10" s="81" t="s">
        <v>83</v>
      </c>
      <c r="E10" s="82" t="s">
        <v>201</v>
      </c>
      <c r="F10" s="82"/>
      <c r="G10" s="82" t="s">
        <v>263</v>
      </c>
      <c r="H10" s="83" t="s">
        <v>263</v>
      </c>
      <c r="I10" s="84" t="s">
        <v>11</v>
      </c>
      <c r="J10" s="84" t="s">
        <v>1340</v>
      </c>
      <c r="K10" s="85">
        <v>674000</v>
      </c>
      <c r="L10" s="86">
        <v>68198</v>
      </c>
      <c r="M10" s="87">
        <v>57308</v>
      </c>
      <c r="N10" s="88">
        <v>0</v>
      </c>
      <c r="O10" s="1423"/>
      <c r="P10" s="89">
        <v>0</v>
      </c>
      <c r="Q10" s="90" t="s">
        <v>1341</v>
      </c>
      <c r="R10" s="1435"/>
      <c r="S10" s="1435"/>
      <c r="T10" s="91" t="s">
        <v>84</v>
      </c>
      <c r="U10" s="92" t="s">
        <v>263</v>
      </c>
      <c r="V10" s="84" t="s">
        <v>11</v>
      </c>
      <c r="W10" s="84" t="s">
        <v>1340</v>
      </c>
      <c r="X10" s="93" t="s">
        <v>89</v>
      </c>
      <c r="Y10" s="94" t="s">
        <v>39</v>
      </c>
      <c r="Z10" s="95" t="s">
        <v>1342</v>
      </c>
      <c r="AA10" s="96" t="s">
        <v>90</v>
      </c>
      <c r="AB10" s="97" t="s">
        <v>86</v>
      </c>
      <c r="AC10" s="98" t="s">
        <v>86</v>
      </c>
      <c r="AD10" s="99" t="s">
        <v>403</v>
      </c>
      <c r="AE10" s="100" t="s">
        <v>407</v>
      </c>
      <c r="AF10" s="101"/>
      <c r="AG10" s="837"/>
      <c r="AH10" s="7"/>
    </row>
    <row r="11" spans="1:34" ht="30" customHeight="1">
      <c r="A11" s="1705"/>
      <c r="B11" s="37" t="s">
        <v>50</v>
      </c>
      <c r="C11" s="184" t="s">
        <v>430</v>
      </c>
      <c r="D11" s="102" t="s">
        <v>83</v>
      </c>
      <c r="E11" s="103" t="s">
        <v>201</v>
      </c>
      <c r="F11" s="103"/>
      <c r="G11" s="103" t="s">
        <v>263</v>
      </c>
      <c r="H11" s="199" t="s">
        <v>263</v>
      </c>
      <c r="I11" s="200" t="s">
        <v>11</v>
      </c>
      <c r="J11" s="200" t="s">
        <v>1340</v>
      </c>
      <c r="K11" s="104" t="s">
        <v>770</v>
      </c>
      <c r="L11" s="105" t="s">
        <v>770</v>
      </c>
      <c r="M11" s="106" t="s">
        <v>770</v>
      </c>
      <c r="N11" s="107" t="s">
        <v>770</v>
      </c>
      <c r="O11" s="1421"/>
      <c r="P11" s="108" t="s">
        <v>770</v>
      </c>
      <c r="Q11" s="109" t="s">
        <v>1343</v>
      </c>
      <c r="R11" s="1436"/>
      <c r="S11" s="1436"/>
      <c r="T11" s="110" t="s">
        <v>84</v>
      </c>
      <c r="U11" s="111" t="s">
        <v>263</v>
      </c>
      <c r="V11" s="200" t="s">
        <v>11</v>
      </c>
      <c r="W11" s="200" t="s">
        <v>1340</v>
      </c>
      <c r="X11" s="112" t="s">
        <v>89</v>
      </c>
      <c r="Y11" s="113" t="s">
        <v>39</v>
      </c>
      <c r="Z11" s="114" t="s">
        <v>770</v>
      </c>
      <c r="AA11" s="115" t="s">
        <v>90</v>
      </c>
      <c r="AB11" s="117" t="s">
        <v>86</v>
      </c>
      <c r="AC11" s="118" t="s">
        <v>86</v>
      </c>
      <c r="AD11" s="119" t="s">
        <v>403</v>
      </c>
      <c r="AE11" s="120" t="s">
        <v>407</v>
      </c>
      <c r="AF11" s="121"/>
      <c r="AG11" s="837"/>
      <c r="AH11" s="7"/>
    </row>
    <row r="12" spans="1:34" ht="30" customHeight="1">
      <c r="A12" s="1705"/>
      <c r="B12" s="38" t="s">
        <v>51</v>
      </c>
      <c r="C12" s="184" t="s">
        <v>430</v>
      </c>
      <c r="D12" s="102" t="s">
        <v>83</v>
      </c>
      <c r="E12" s="103" t="s">
        <v>201</v>
      </c>
      <c r="F12" s="103"/>
      <c r="G12" s="103" t="s">
        <v>263</v>
      </c>
      <c r="H12" s="199" t="s">
        <v>263</v>
      </c>
      <c r="I12" s="200" t="s">
        <v>11</v>
      </c>
      <c r="J12" s="200" t="s">
        <v>1340</v>
      </c>
      <c r="K12" s="104" t="s">
        <v>770</v>
      </c>
      <c r="L12" s="105" t="s">
        <v>770</v>
      </c>
      <c r="M12" s="106" t="s">
        <v>770</v>
      </c>
      <c r="N12" s="107" t="s">
        <v>770</v>
      </c>
      <c r="O12" s="1421"/>
      <c r="P12" s="108" t="s">
        <v>770</v>
      </c>
      <c r="Q12" s="109" t="s">
        <v>1343</v>
      </c>
      <c r="R12" s="1436"/>
      <c r="S12" s="1436"/>
      <c r="T12" s="110" t="s">
        <v>84</v>
      </c>
      <c r="U12" s="111" t="s">
        <v>263</v>
      </c>
      <c r="V12" s="200" t="s">
        <v>11</v>
      </c>
      <c r="W12" s="200" t="s">
        <v>1340</v>
      </c>
      <c r="X12" s="112" t="s">
        <v>89</v>
      </c>
      <c r="Y12" s="113" t="s">
        <v>39</v>
      </c>
      <c r="Z12" s="114" t="s">
        <v>770</v>
      </c>
      <c r="AA12" s="115" t="s">
        <v>90</v>
      </c>
      <c r="AB12" s="117" t="s">
        <v>86</v>
      </c>
      <c r="AC12" s="118" t="s">
        <v>86</v>
      </c>
      <c r="AD12" s="119" t="s">
        <v>403</v>
      </c>
      <c r="AE12" s="120" t="s">
        <v>407</v>
      </c>
      <c r="AF12" s="121"/>
      <c r="AG12" s="837"/>
      <c r="AH12" s="7"/>
    </row>
    <row r="13" spans="1:34" ht="30" customHeight="1">
      <c r="A13" s="1705"/>
      <c r="B13" s="38" t="s">
        <v>52</v>
      </c>
      <c r="C13" s="184" t="s">
        <v>430</v>
      </c>
      <c r="D13" s="102" t="s">
        <v>83</v>
      </c>
      <c r="E13" s="103" t="s">
        <v>201</v>
      </c>
      <c r="F13" s="103"/>
      <c r="G13" s="103" t="s">
        <v>263</v>
      </c>
      <c r="H13" s="199" t="s">
        <v>263</v>
      </c>
      <c r="I13" s="200" t="s">
        <v>11</v>
      </c>
      <c r="J13" s="200" t="s">
        <v>1340</v>
      </c>
      <c r="K13" s="104" t="s">
        <v>770</v>
      </c>
      <c r="L13" s="105" t="s">
        <v>770</v>
      </c>
      <c r="M13" s="106" t="s">
        <v>770</v>
      </c>
      <c r="N13" s="107" t="s">
        <v>770</v>
      </c>
      <c r="O13" s="1421"/>
      <c r="P13" s="108" t="s">
        <v>770</v>
      </c>
      <c r="Q13" s="109" t="s">
        <v>1343</v>
      </c>
      <c r="R13" s="1436"/>
      <c r="S13" s="1436"/>
      <c r="T13" s="110" t="s">
        <v>84</v>
      </c>
      <c r="U13" s="111" t="s">
        <v>263</v>
      </c>
      <c r="V13" s="200" t="s">
        <v>11</v>
      </c>
      <c r="W13" s="200" t="s">
        <v>1340</v>
      </c>
      <c r="X13" s="112" t="s">
        <v>89</v>
      </c>
      <c r="Y13" s="113" t="s">
        <v>39</v>
      </c>
      <c r="Z13" s="114" t="s">
        <v>770</v>
      </c>
      <c r="AA13" s="115" t="s">
        <v>90</v>
      </c>
      <c r="AB13" s="117" t="s">
        <v>86</v>
      </c>
      <c r="AC13" s="118" t="s">
        <v>86</v>
      </c>
      <c r="AD13" s="119" t="s">
        <v>403</v>
      </c>
      <c r="AE13" s="120" t="s">
        <v>407</v>
      </c>
      <c r="AF13" s="121"/>
      <c r="AG13" s="837"/>
      <c r="AH13" s="7"/>
    </row>
    <row r="14" spans="1:34" ht="30" customHeight="1">
      <c r="A14" s="1705"/>
      <c r="B14" s="38" t="s">
        <v>53</v>
      </c>
      <c r="C14" s="184" t="s">
        <v>1167</v>
      </c>
      <c r="D14" s="102" t="s">
        <v>83</v>
      </c>
      <c r="E14" s="103" t="s">
        <v>745</v>
      </c>
      <c r="F14" s="103"/>
      <c r="G14" s="103" t="s">
        <v>858</v>
      </c>
      <c r="H14" s="817" t="s">
        <v>277</v>
      </c>
      <c r="I14" s="676" t="s">
        <v>11</v>
      </c>
      <c r="J14" s="818" t="s">
        <v>272</v>
      </c>
      <c r="K14" s="104">
        <v>3240</v>
      </c>
      <c r="L14" s="105">
        <v>0</v>
      </c>
      <c r="M14" s="106">
        <v>962</v>
      </c>
      <c r="N14" s="107">
        <v>0</v>
      </c>
      <c r="O14" s="1421"/>
      <c r="P14" s="108">
        <v>0</v>
      </c>
      <c r="Q14" s="109" t="s">
        <v>310</v>
      </c>
      <c r="R14" s="1436"/>
      <c r="S14" s="1436"/>
      <c r="T14" s="110" t="s">
        <v>84</v>
      </c>
      <c r="U14" s="1757" t="s">
        <v>1338</v>
      </c>
      <c r="V14" s="1752"/>
      <c r="W14" s="1753"/>
      <c r="X14" s="112" t="s">
        <v>89</v>
      </c>
      <c r="Y14" s="113" t="s">
        <v>39</v>
      </c>
      <c r="Z14" s="114" t="s">
        <v>1344</v>
      </c>
      <c r="AA14" s="115" t="s">
        <v>85</v>
      </c>
      <c r="AB14" s="117" t="s">
        <v>364</v>
      </c>
      <c r="AC14" s="118" t="s">
        <v>364</v>
      </c>
      <c r="AD14" s="119"/>
      <c r="AE14" s="120"/>
      <c r="AF14" s="121"/>
      <c r="AG14" s="837"/>
      <c r="AH14" s="7"/>
    </row>
    <row r="15" spans="1:34" ht="30" customHeight="1">
      <c r="A15" s="1705"/>
      <c r="B15" s="39" t="s">
        <v>54</v>
      </c>
      <c r="C15" s="237" t="s">
        <v>430</v>
      </c>
      <c r="D15" s="122" t="s">
        <v>83</v>
      </c>
      <c r="E15" s="123" t="s">
        <v>357</v>
      </c>
      <c r="F15" s="123"/>
      <c r="G15" s="123" t="s">
        <v>276</v>
      </c>
      <c r="H15" s="79" t="s">
        <v>1345</v>
      </c>
      <c r="I15" s="80" t="s">
        <v>11</v>
      </c>
      <c r="J15" s="80" t="s">
        <v>1346</v>
      </c>
      <c r="K15" s="124" t="s">
        <v>1347</v>
      </c>
      <c r="L15" s="125">
        <v>0</v>
      </c>
      <c r="M15" s="126">
        <v>0</v>
      </c>
      <c r="N15" s="127">
        <v>1898</v>
      </c>
      <c r="O15" s="1422"/>
      <c r="P15" s="128">
        <v>0</v>
      </c>
      <c r="Q15" s="129" t="s">
        <v>36</v>
      </c>
      <c r="R15" s="1437"/>
      <c r="S15" s="1437"/>
      <c r="T15" s="130" t="s">
        <v>96</v>
      </c>
      <c r="U15" s="131"/>
      <c r="V15" s="80"/>
      <c r="W15" s="80"/>
      <c r="X15" s="132" t="s">
        <v>303</v>
      </c>
      <c r="Y15" s="133" t="s">
        <v>39</v>
      </c>
      <c r="Z15" s="134" t="s">
        <v>361</v>
      </c>
      <c r="AA15" s="135" t="s">
        <v>92</v>
      </c>
      <c r="AB15" s="117" t="s">
        <v>86</v>
      </c>
      <c r="AC15" s="118" t="s">
        <v>86</v>
      </c>
      <c r="AD15" s="119"/>
      <c r="AE15" s="120"/>
      <c r="AF15" s="121"/>
      <c r="AG15" s="837"/>
      <c r="AH15" s="7"/>
    </row>
    <row r="16" spans="1:34" ht="30" customHeight="1" thickBot="1">
      <c r="A16" s="1706"/>
      <c r="B16" s="40" t="s">
        <v>55</v>
      </c>
      <c r="C16" s="238" t="s">
        <v>430</v>
      </c>
      <c r="D16" s="141" t="s">
        <v>83</v>
      </c>
      <c r="E16" s="142" t="s">
        <v>201</v>
      </c>
      <c r="F16" s="142"/>
      <c r="G16" s="142" t="s">
        <v>263</v>
      </c>
      <c r="H16" s="143" t="s">
        <v>263</v>
      </c>
      <c r="I16" s="144" t="s">
        <v>11</v>
      </c>
      <c r="J16" s="144" t="s">
        <v>1340</v>
      </c>
      <c r="K16" s="145" t="s">
        <v>1347</v>
      </c>
      <c r="L16" s="146" t="s">
        <v>770</v>
      </c>
      <c r="M16" s="147" t="s">
        <v>770</v>
      </c>
      <c r="N16" s="148" t="s">
        <v>770</v>
      </c>
      <c r="O16" s="1424"/>
      <c r="P16" s="149" t="s">
        <v>770</v>
      </c>
      <c r="Q16" s="150" t="s">
        <v>1343</v>
      </c>
      <c r="R16" s="1438"/>
      <c r="S16" s="1438"/>
      <c r="T16" s="151" t="s">
        <v>84</v>
      </c>
      <c r="U16" s="152" t="s">
        <v>263</v>
      </c>
      <c r="V16" s="144" t="s">
        <v>11</v>
      </c>
      <c r="W16" s="144" t="s">
        <v>1340</v>
      </c>
      <c r="X16" s="153" t="s">
        <v>89</v>
      </c>
      <c r="Y16" s="154" t="s">
        <v>39</v>
      </c>
      <c r="Z16" s="155" t="s">
        <v>1348</v>
      </c>
      <c r="AA16" s="156" t="s">
        <v>90</v>
      </c>
      <c r="AB16" s="158" t="s">
        <v>86</v>
      </c>
      <c r="AC16" s="159" t="s">
        <v>86</v>
      </c>
      <c r="AD16" s="119" t="s">
        <v>403</v>
      </c>
      <c r="AE16" s="120" t="s">
        <v>407</v>
      </c>
      <c r="AF16" s="162"/>
      <c r="AG16" s="837"/>
      <c r="AH16" s="7"/>
    </row>
    <row r="17" spans="1:34" ht="30" customHeight="1">
      <c r="A17" s="1707" t="s">
        <v>56</v>
      </c>
      <c r="B17" s="41" t="s">
        <v>57</v>
      </c>
      <c r="C17" s="234" t="s">
        <v>954</v>
      </c>
      <c r="D17" s="81" t="s">
        <v>83</v>
      </c>
      <c r="E17" s="82" t="s">
        <v>862</v>
      </c>
      <c r="F17" s="82"/>
      <c r="G17" s="82" t="s">
        <v>1349</v>
      </c>
      <c r="H17" s="813" t="s">
        <v>293</v>
      </c>
      <c r="I17" s="814" t="s">
        <v>11</v>
      </c>
      <c r="J17" s="822" t="s">
        <v>834</v>
      </c>
      <c r="K17" s="85">
        <v>112277</v>
      </c>
      <c r="L17" s="86">
        <v>49295</v>
      </c>
      <c r="M17" s="87">
        <v>29494</v>
      </c>
      <c r="N17" s="88">
        <v>0</v>
      </c>
      <c r="O17" s="1423"/>
      <c r="P17" s="89">
        <v>0</v>
      </c>
      <c r="Q17" s="90" t="s">
        <v>310</v>
      </c>
      <c r="R17" s="1435"/>
      <c r="S17" s="1435"/>
      <c r="T17" s="91" t="s">
        <v>84</v>
      </c>
      <c r="U17" s="1757" t="s">
        <v>1338</v>
      </c>
      <c r="V17" s="1752"/>
      <c r="W17" s="1753"/>
      <c r="X17" s="93" t="s">
        <v>89</v>
      </c>
      <c r="Y17" s="94" t="s">
        <v>39</v>
      </c>
      <c r="Z17" s="95" t="s">
        <v>1350</v>
      </c>
      <c r="AA17" s="96" t="s">
        <v>230</v>
      </c>
      <c r="AB17" s="97" t="s">
        <v>1051</v>
      </c>
      <c r="AC17" s="98" t="s">
        <v>86</v>
      </c>
      <c r="AD17" s="99" t="s">
        <v>584</v>
      </c>
      <c r="AE17" s="100" t="s">
        <v>87</v>
      </c>
      <c r="AF17" s="101"/>
      <c r="AG17" s="837"/>
      <c r="AH17" s="7"/>
    </row>
    <row r="18" spans="1:34" ht="30" customHeight="1">
      <c r="A18" s="1708"/>
      <c r="B18" s="42" t="s">
        <v>58</v>
      </c>
      <c r="C18" s="236" t="s">
        <v>954</v>
      </c>
      <c r="D18" s="102" t="s">
        <v>83</v>
      </c>
      <c r="E18" s="103" t="s">
        <v>414</v>
      </c>
      <c r="F18" s="103"/>
      <c r="G18" s="103" t="s">
        <v>591</v>
      </c>
      <c r="H18" s="199" t="s">
        <v>591</v>
      </c>
      <c r="I18" s="200" t="s">
        <v>11</v>
      </c>
      <c r="J18" s="200" t="s">
        <v>345</v>
      </c>
      <c r="K18" s="104" t="s">
        <v>1347</v>
      </c>
      <c r="L18" s="105">
        <v>19387</v>
      </c>
      <c r="M18" s="106" t="s">
        <v>229</v>
      </c>
      <c r="N18" s="107">
        <v>0</v>
      </c>
      <c r="O18" s="1421"/>
      <c r="P18" s="108">
        <v>12397</v>
      </c>
      <c r="Q18" s="109" t="s">
        <v>91</v>
      </c>
      <c r="R18" s="1436"/>
      <c r="S18" s="1436"/>
      <c r="T18" s="110" t="s">
        <v>84</v>
      </c>
      <c r="U18" s="1757" t="s">
        <v>1338</v>
      </c>
      <c r="V18" s="1752"/>
      <c r="W18" s="1753"/>
      <c r="X18" s="112" t="s">
        <v>89</v>
      </c>
      <c r="Y18" s="113" t="s">
        <v>39</v>
      </c>
      <c r="Z18" s="114" t="s">
        <v>417</v>
      </c>
      <c r="AA18" s="115" t="s">
        <v>85</v>
      </c>
      <c r="AB18" s="117" t="s">
        <v>86</v>
      </c>
      <c r="AC18" s="118" t="s">
        <v>86</v>
      </c>
      <c r="AD18" s="119" t="s">
        <v>304</v>
      </c>
      <c r="AE18" s="120"/>
      <c r="AF18" s="121"/>
      <c r="AG18" s="837"/>
      <c r="AH18" s="7"/>
    </row>
    <row r="19" spans="1:34" ht="30" customHeight="1">
      <c r="A19" s="1708"/>
      <c r="B19" s="42" t="s">
        <v>59</v>
      </c>
      <c r="C19" s="236" t="s">
        <v>1351</v>
      </c>
      <c r="D19" s="102" t="s">
        <v>83</v>
      </c>
      <c r="E19" s="103" t="s">
        <v>238</v>
      </c>
      <c r="F19" s="103"/>
      <c r="G19" s="103" t="s">
        <v>1142</v>
      </c>
      <c r="H19" s="199" t="s">
        <v>831</v>
      </c>
      <c r="I19" s="200" t="s">
        <v>11</v>
      </c>
      <c r="J19" s="200" t="s">
        <v>258</v>
      </c>
      <c r="K19" s="104" t="s">
        <v>1347</v>
      </c>
      <c r="L19" s="105">
        <v>0</v>
      </c>
      <c r="M19" s="106">
        <v>4498</v>
      </c>
      <c r="N19" s="107">
        <v>0</v>
      </c>
      <c r="O19" s="1421"/>
      <c r="P19" s="108">
        <v>0</v>
      </c>
      <c r="Q19" s="109" t="s">
        <v>310</v>
      </c>
      <c r="R19" s="1436"/>
      <c r="S19" s="1436"/>
      <c r="T19" s="110" t="s">
        <v>196</v>
      </c>
      <c r="U19" s="111"/>
      <c r="V19" s="200"/>
      <c r="W19" s="200"/>
      <c r="X19" s="112" t="s">
        <v>89</v>
      </c>
      <c r="Y19" s="113" t="s">
        <v>39</v>
      </c>
      <c r="Z19" s="114" t="s">
        <v>1352</v>
      </c>
      <c r="AA19" s="115" t="s">
        <v>197</v>
      </c>
      <c r="AB19" s="117" t="s">
        <v>86</v>
      </c>
      <c r="AC19" s="118" t="s">
        <v>86</v>
      </c>
      <c r="AD19" s="119" t="s">
        <v>304</v>
      </c>
      <c r="AE19" s="120" t="s">
        <v>87</v>
      </c>
      <c r="AF19" s="121"/>
      <c r="AG19" s="837"/>
      <c r="AH19" s="7"/>
    </row>
    <row r="20" spans="1:34" ht="30" customHeight="1">
      <c r="A20" s="1708"/>
      <c r="B20" s="43" t="s">
        <v>60</v>
      </c>
      <c r="C20" s="237" t="s">
        <v>1353</v>
      </c>
      <c r="D20" s="122" t="s">
        <v>83</v>
      </c>
      <c r="E20" s="123" t="s">
        <v>414</v>
      </c>
      <c r="F20" s="123" t="s">
        <v>2057</v>
      </c>
      <c r="G20" s="123" t="s">
        <v>411</v>
      </c>
      <c r="H20" s="79" t="s">
        <v>277</v>
      </c>
      <c r="I20" s="80" t="s">
        <v>11</v>
      </c>
      <c r="J20" s="80" t="s">
        <v>340</v>
      </c>
      <c r="K20" s="124">
        <v>118742</v>
      </c>
      <c r="L20" s="125">
        <v>20151</v>
      </c>
      <c r="M20" s="126">
        <v>7374</v>
      </c>
      <c r="N20" s="127">
        <v>0</v>
      </c>
      <c r="O20" s="1422"/>
      <c r="P20" s="128">
        <v>0</v>
      </c>
      <c r="Q20" s="129" t="s">
        <v>91</v>
      </c>
      <c r="R20" s="1437"/>
      <c r="S20" s="1437"/>
      <c r="T20" s="130" t="s">
        <v>84</v>
      </c>
      <c r="U20" s="1757" t="s">
        <v>1338</v>
      </c>
      <c r="V20" s="1752"/>
      <c r="W20" s="1753"/>
      <c r="X20" s="132" t="s">
        <v>89</v>
      </c>
      <c r="Y20" s="133" t="s">
        <v>39</v>
      </c>
      <c r="Z20" s="134" t="s">
        <v>1354</v>
      </c>
      <c r="AA20" s="135" t="s">
        <v>85</v>
      </c>
      <c r="AB20" s="117" t="s">
        <v>206</v>
      </c>
      <c r="AC20" s="118" t="s">
        <v>206</v>
      </c>
      <c r="AD20" s="119" t="s">
        <v>584</v>
      </c>
      <c r="AE20" s="120" t="s">
        <v>216</v>
      </c>
      <c r="AF20" s="232" t="s">
        <v>1355</v>
      </c>
      <c r="AG20" s="837"/>
      <c r="AH20" s="7"/>
    </row>
    <row r="21" spans="1:34" ht="30" customHeight="1" thickBot="1">
      <c r="A21" s="1709"/>
      <c r="B21" s="44" t="s">
        <v>61</v>
      </c>
      <c r="C21" s="238" t="s">
        <v>954</v>
      </c>
      <c r="D21" s="141" t="s">
        <v>83</v>
      </c>
      <c r="E21" s="142" t="s">
        <v>862</v>
      </c>
      <c r="F21" s="142"/>
      <c r="G21" s="142" t="s">
        <v>484</v>
      </c>
      <c r="H21" s="1123" t="s">
        <v>293</v>
      </c>
      <c r="I21" s="1042" t="s">
        <v>11</v>
      </c>
      <c r="J21" s="1058" t="s">
        <v>834</v>
      </c>
      <c r="K21" s="145" t="s">
        <v>1356</v>
      </c>
      <c r="L21" s="146" t="s">
        <v>1356</v>
      </c>
      <c r="M21" s="147" t="s">
        <v>1356</v>
      </c>
      <c r="N21" s="148" t="s">
        <v>1356</v>
      </c>
      <c r="O21" s="1424"/>
      <c r="P21" s="149" t="s">
        <v>1356</v>
      </c>
      <c r="Q21" s="150" t="s">
        <v>310</v>
      </c>
      <c r="R21" s="1438"/>
      <c r="S21" s="1438"/>
      <c r="T21" s="151" t="s">
        <v>84</v>
      </c>
      <c r="U21" s="846" t="s">
        <v>1360</v>
      </c>
      <c r="V21" s="847" t="s">
        <v>11</v>
      </c>
      <c r="W21" s="919" t="s">
        <v>278</v>
      </c>
      <c r="X21" s="153" t="s">
        <v>89</v>
      </c>
      <c r="Y21" s="154" t="s">
        <v>39</v>
      </c>
      <c r="Z21" s="155" t="s">
        <v>1357</v>
      </c>
      <c r="AA21" s="156" t="s">
        <v>85</v>
      </c>
      <c r="AB21" s="158" t="s">
        <v>1051</v>
      </c>
      <c r="AC21" s="159" t="s">
        <v>364</v>
      </c>
      <c r="AD21" s="160" t="s">
        <v>216</v>
      </c>
      <c r="AE21" s="161"/>
      <c r="AF21" s="233" t="s">
        <v>1358</v>
      </c>
      <c r="AG21" s="837"/>
      <c r="AH21" s="7"/>
    </row>
    <row r="22" spans="1:34" ht="30" customHeight="1" thickBot="1">
      <c r="A22" s="45" t="s">
        <v>62</v>
      </c>
      <c r="B22" s="46" t="s">
        <v>63</v>
      </c>
      <c r="C22" s="236" t="s">
        <v>954</v>
      </c>
      <c r="D22" s="163" t="s">
        <v>83</v>
      </c>
      <c r="E22" s="164" t="s">
        <v>1359</v>
      </c>
      <c r="F22" s="164"/>
      <c r="G22" s="164" t="s">
        <v>785</v>
      </c>
      <c r="H22" s="844" t="s">
        <v>1360</v>
      </c>
      <c r="I22" s="835" t="s">
        <v>11</v>
      </c>
      <c r="J22" s="845" t="s">
        <v>834</v>
      </c>
      <c r="K22" s="167">
        <v>41914</v>
      </c>
      <c r="L22" s="168">
        <v>284</v>
      </c>
      <c r="M22" s="169">
        <v>2244</v>
      </c>
      <c r="N22" s="170">
        <v>0</v>
      </c>
      <c r="O22" s="1425"/>
      <c r="P22" s="229">
        <v>0</v>
      </c>
      <c r="Q22" s="171" t="s">
        <v>91</v>
      </c>
      <c r="R22" s="1439"/>
      <c r="S22" s="1439"/>
      <c r="T22" s="172" t="s">
        <v>84</v>
      </c>
      <c r="U22" s="846" t="s">
        <v>1360</v>
      </c>
      <c r="V22" s="847" t="s">
        <v>11</v>
      </c>
      <c r="W22" s="919" t="s">
        <v>834</v>
      </c>
      <c r="X22" s="174" t="s">
        <v>89</v>
      </c>
      <c r="Y22" s="175" t="s">
        <v>39</v>
      </c>
      <c r="Z22" s="176" t="s">
        <v>1361</v>
      </c>
      <c r="AA22" s="177" t="s">
        <v>197</v>
      </c>
      <c r="AB22" s="178" t="s">
        <v>206</v>
      </c>
      <c r="AC22" s="179" t="s">
        <v>206</v>
      </c>
      <c r="AD22" s="180" t="s">
        <v>87</v>
      </c>
      <c r="AE22" s="181" t="s">
        <v>204</v>
      </c>
      <c r="AF22" s="182"/>
      <c r="AG22" s="837"/>
      <c r="AH22" s="7"/>
    </row>
    <row r="23" spans="1:34" ht="30" customHeight="1">
      <c r="A23" s="1710" t="s">
        <v>64</v>
      </c>
      <c r="B23" s="47" t="s">
        <v>65</v>
      </c>
      <c r="C23" s="234" t="s">
        <v>1362</v>
      </c>
      <c r="D23" s="81" t="s">
        <v>83</v>
      </c>
      <c r="E23" s="82" t="s">
        <v>786</v>
      </c>
      <c r="F23" s="82"/>
      <c r="G23" s="82" t="s">
        <v>451</v>
      </c>
      <c r="H23" s="1758" t="s">
        <v>1363</v>
      </c>
      <c r="I23" s="1759"/>
      <c r="J23" s="1760"/>
      <c r="K23" s="85">
        <v>13842</v>
      </c>
      <c r="L23" s="86">
        <v>0</v>
      </c>
      <c r="M23" s="87">
        <v>568</v>
      </c>
      <c r="N23" s="88">
        <v>0</v>
      </c>
      <c r="O23" s="1423"/>
      <c r="P23" s="89">
        <v>22753</v>
      </c>
      <c r="Q23" s="90" t="s">
        <v>91</v>
      </c>
      <c r="R23" s="1435"/>
      <c r="S23" s="1435"/>
      <c r="T23" s="91" t="s">
        <v>84</v>
      </c>
      <c r="U23" s="1761" t="s">
        <v>1338</v>
      </c>
      <c r="V23" s="1759"/>
      <c r="W23" s="1760"/>
      <c r="X23" s="93" t="s">
        <v>89</v>
      </c>
      <c r="Y23" s="94" t="s">
        <v>39</v>
      </c>
      <c r="Z23" s="95" t="s">
        <v>1364</v>
      </c>
      <c r="AA23" s="96" t="s">
        <v>85</v>
      </c>
      <c r="AB23" s="97" t="s">
        <v>86</v>
      </c>
      <c r="AC23" s="98" t="s">
        <v>86</v>
      </c>
      <c r="AD23" s="99" t="s">
        <v>304</v>
      </c>
      <c r="AE23" s="100" t="s">
        <v>476</v>
      </c>
      <c r="AF23" s="101"/>
      <c r="AG23" s="837"/>
      <c r="AH23" s="7"/>
    </row>
    <row r="24" spans="1:34" ht="30" customHeight="1">
      <c r="A24" s="1711"/>
      <c r="B24" s="48" t="s">
        <v>66</v>
      </c>
      <c r="C24" s="236" t="s">
        <v>1353</v>
      </c>
      <c r="D24" s="102" t="s">
        <v>83</v>
      </c>
      <c r="E24" s="103" t="s">
        <v>786</v>
      </c>
      <c r="F24" s="103"/>
      <c r="G24" s="103" t="s">
        <v>451</v>
      </c>
      <c r="H24" s="1751" t="s">
        <v>1363</v>
      </c>
      <c r="I24" s="1752"/>
      <c r="J24" s="1753"/>
      <c r="K24" s="104">
        <v>16710</v>
      </c>
      <c r="L24" s="105">
        <v>0</v>
      </c>
      <c r="M24" s="106">
        <v>396</v>
      </c>
      <c r="N24" s="107">
        <v>0</v>
      </c>
      <c r="O24" s="1421"/>
      <c r="P24" s="108">
        <v>0</v>
      </c>
      <c r="Q24" s="109" t="s">
        <v>91</v>
      </c>
      <c r="R24" s="1436"/>
      <c r="S24" s="1436"/>
      <c r="T24" s="110" t="s">
        <v>84</v>
      </c>
      <c r="U24" s="1757" t="s">
        <v>1365</v>
      </c>
      <c r="V24" s="1752"/>
      <c r="W24" s="1753"/>
      <c r="X24" s="112" t="s">
        <v>89</v>
      </c>
      <c r="Y24" s="113" t="s">
        <v>39</v>
      </c>
      <c r="Z24" s="114" t="s">
        <v>1366</v>
      </c>
      <c r="AA24" s="115" t="s">
        <v>85</v>
      </c>
      <c r="AB24" s="117" t="s">
        <v>93</v>
      </c>
      <c r="AC24" s="118" t="s">
        <v>86</v>
      </c>
      <c r="AD24" s="119" t="s">
        <v>304</v>
      </c>
      <c r="AE24" s="120" t="s">
        <v>476</v>
      </c>
      <c r="AF24" s="121"/>
      <c r="AG24" s="837"/>
      <c r="AH24" s="7"/>
    </row>
    <row r="25" spans="1:34" ht="30" customHeight="1">
      <c r="A25" s="1711"/>
      <c r="B25" s="49" t="s">
        <v>67</v>
      </c>
      <c r="C25" s="237" t="s">
        <v>1353</v>
      </c>
      <c r="D25" s="122" t="s">
        <v>83</v>
      </c>
      <c r="E25" s="123" t="s">
        <v>786</v>
      </c>
      <c r="F25" s="123"/>
      <c r="G25" s="123" t="s">
        <v>451</v>
      </c>
      <c r="H25" s="1751" t="s">
        <v>1363</v>
      </c>
      <c r="I25" s="1752"/>
      <c r="J25" s="1753"/>
      <c r="K25" s="124">
        <v>2205</v>
      </c>
      <c r="L25" s="125">
        <v>0</v>
      </c>
      <c r="M25" s="126">
        <v>88</v>
      </c>
      <c r="N25" s="127">
        <v>0</v>
      </c>
      <c r="O25" s="1422"/>
      <c r="P25" s="128">
        <v>0</v>
      </c>
      <c r="Q25" s="129" t="s">
        <v>91</v>
      </c>
      <c r="R25" s="1437"/>
      <c r="S25" s="1437"/>
      <c r="T25" s="130" t="s">
        <v>84</v>
      </c>
      <c r="U25" s="1757" t="s">
        <v>1338</v>
      </c>
      <c r="V25" s="1752"/>
      <c r="W25" s="1753"/>
      <c r="X25" s="132" t="s">
        <v>89</v>
      </c>
      <c r="Y25" s="133" t="s">
        <v>39</v>
      </c>
      <c r="Z25" s="134" t="s">
        <v>1367</v>
      </c>
      <c r="AA25" s="135" t="s">
        <v>85</v>
      </c>
      <c r="AB25" s="117" t="s">
        <v>86</v>
      </c>
      <c r="AC25" s="118" t="s">
        <v>86</v>
      </c>
      <c r="AD25" s="119" t="s">
        <v>304</v>
      </c>
      <c r="AE25" s="120" t="s">
        <v>476</v>
      </c>
      <c r="AF25" s="121"/>
      <c r="AG25" s="837"/>
      <c r="AH25" s="7"/>
    </row>
    <row r="26" spans="1:34" ht="30" customHeight="1">
      <c r="A26" s="1711"/>
      <c r="B26" s="49" t="s">
        <v>184</v>
      </c>
      <c r="C26" s="237" t="s">
        <v>1368</v>
      </c>
      <c r="D26" s="122" t="s">
        <v>83</v>
      </c>
      <c r="E26" s="123" t="s">
        <v>224</v>
      </c>
      <c r="F26" s="123"/>
      <c r="G26" s="123" t="s">
        <v>1276</v>
      </c>
      <c r="H26" s="79" t="s">
        <v>277</v>
      </c>
      <c r="I26" s="200" t="s">
        <v>11</v>
      </c>
      <c r="J26" s="80" t="s">
        <v>340</v>
      </c>
      <c r="K26" s="124" t="s">
        <v>1369</v>
      </c>
      <c r="L26" s="125">
        <v>0</v>
      </c>
      <c r="M26" s="126">
        <v>0</v>
      </c>
      <c r="N26" s="127">
        <v>0</v>
      </c>
      <c r="O26" s="1426"/>
      <c r="P26" s="128">
        <v>0</v>
      </c>
      <c r="Q26" s="129" t="s">
        <v>91</v>
      </c>
      <c r="R26" s="1437"/>
      <c r="S26" s="1437"/>
      <c r="T26" s="130" t="s">
        <v>84</v>
      </c>
      <c r="U26" s="1757" t="s">
        <v>1338</v>
      </c>
      <c r="V26" s="1752"/>
      <c r="W26" s="1753"/>
      <c r="X26" s="132" t="s">
        <v>89</v>
      </c>
      <c r="Y26" s="133" t="s">
        <v>39</v>
      </c>
      <c r="Z26" s="134" t="s">
        <v>1370</v>
      </c>
      <c r="AA26" s="135" t="s">
        <v>979</v>
      </c>
      <c r="AB26" s="117" t="s">
        <v>388</v>
      </c>
      <c r="AC26" s="118" t="s">
        <v>388</v>
      </c>
      <c r="AD26" s="119" t="s">
        <v>407</v>
      </c>
      <c r="AE26" s="120" t="s">
        <v>14</v>
      </c>
      <c r="AF26" s="121" t="s">
        <v>1371</v>
      </c>
      <c r="AG26" s="837"/>
      <c r="AH26" s="7"/>
    </row>
    <row r="27" spans="1:34" ht="30" customHeight="1">
      <c r="A27" s="1711"/>
      <c r="B27" s="50" t="s">
        <v>68</v>
      </c>
      <c r="C27" s="236"/>
      <c r="D27" s="102" t="s">
        <v>88</v>
      </c>
      <c r="E27" s="103"/>
      <c r="F27" s="103"/>
      <c r="G27" s="103"/>
      <c r="H27" s="199"/>
      <c r="I27" s="200"/>
      <c r="J27" s="200"/>
      <c r="K27" s="104"/>
      <c r="L27" s="105"/>
      <c r="M27" s="106"/>
      <c r="N27" s="107"/>
      <c r="O27" s="1421"/>
      <c r="P27" s="108"/>
      <c r="Q27" s="109"/>
      <c r="R27" s="1436"/>
      <c r="S27" s="1436"/>
      <c r="T27" s="110"/>
      <c r="U27" s="111"/>
      <c r="V27" s="200"/>
      <c r="W27" s="200"/>
      <c r="X27" s="112"/>
      <c r="Y27" s="113"/>
      <c r="Z27" s="114"/>
      <c r="AA27" s="115"/>
      <c r="AB27" s="117"/>
      <c r="AC27" s="118"/>
      <c r="AD27" s="119"/>
      <c r="AE27" s="120"/>
      <c r="AF27" s="121"/>
      <c r="AG27" s="837"/>
      <c r="AH27" s="7"/>
    </row>
    <row r="28" spans="1:34" ht="30" customHeight="1">
      <c r="A28" s="1711"/>
      <c r="B28" s="48" t="s">
        <v>69</v>
      </c>
      <c r="C28" s="236" t="s">
        <v>1372</v>
      </c>
      <c r="D28" s="102" t="s">
        <v>83</v>
      </c>
      <c r="E28" s="103" t="s">
        <v>201</v>
      </c>
      <c r="F28" s="103"/>
      <c r="G28" s="103" t="s">
        <v>451</v>
      </c>
      <c r="H28" s="199" t="s">
        <v>827</v>
      </c>
      <c r="I28" s="200" t="s">
        <v>11</v>
      </c>
      <c r="J28" s="200" t="s">
        <v>422</v>
      </c>
      <c r="K28" s="104">
        <v>36925</v>
      </c>
      <c r="L28" s="105">
        <v>0</v>
      </c>
      <c r="M28" s="106">
        <v>11558</v>
      </c>
      <c r="N28" s="107">
        <v>0</v>
      </c>
      <c r="O28" s="1421"/>
      <c r="P28" s="108">
        <v>0</v>
      </c>
      <c r="Q28" s="109" t="s">
        <v>91</v>
      </c>
      <c r="R28" s="1436"/>
      <c r="S28" s="1436"/>
      <c r="T28" s="110" t="s">
        <v>84</v>
      </c>
      <c r="U28" s="1757" t="s">
        <v>1338</v>
      </c>
      <c r="V28" s="1752"/>
      <c r="W28" s="1753"/>
      <c r="X28" s="112" t="s">
        <v>89</v>
      </c>
      <c r="Y28" s="113" t="s">
        <v>39</v>
      </c>
      <c r="Z28" s="114" t="s">
        <v>1373</v>
      </c>
      <c r="AA28" s="115" t="s">
        <v>197</v>
      </c>
      <c r="AB28" s="117" t="s">
        <v>86</v>
      </c>
      <c r="AC28" s="118" t="s">
        <v>364</v>
      </c>
      <c r="AD28" s="119" t="s">
        <v>87</v>
      </c>
      <c r="AE28" s="120"/>
      <c r="AF28" s="121" t="s">
        <v>926</v>
      </c>
      <c r="AG28" s="837"/>
      <c r="AH28" s="7"/>
    </row>
    <row r="29" spans="1:34" ht="30" customHeight="1">
      <c r="A29" s="1711"/>
      <c r="B29" s="48" t="s">
        <v>70</v>
      </c>
      <c r="C29" s="236" t="s">
        <v>1374</v>
      </c>
      <c r="D29" s="102" t="s">
        <v>83</v>
      </c>
      <c r="E29" s="103" t="s">
        <v>224</v>
      </c>
      <c r="F29" s="103"/>
      <c r="G29" s="103" t="s">
        <v>1375</v>
      </c>
      <c r="H29" s="199" t="s">
        <v>277</v>
      </c>
      <c r="I29" s="200" t="s">
        <v>11</v>
      </c>
      <c r="J29" s="200" t="s">
        <v>272</v>
      </c>
      <c r="K29" s="104">
        <v>660</v>
      </c>
      <c r="L29" s="105">
        <v>660</v>
      </c>
      <c r="M29" s="106">
        <v>660</v>
      </c>
      <c r="N29" s="107">
        <v>0</v>
      </c>
      <c r="O29" s="1421"/>
      <c r="P29" s="108">
        <v>0</v>
      </c>
      <c r="Q29" s="109" t="s">
        <v>1376</v>
      </c>
      <c r="R29" s="1436"/>
      <c r="S29" s="1436"/>
      <c r="T29" s="110" t="s">
        <v>84</v>
      </c>
      <c r="U29" s="1757" t="s">
        <v>1338</v>
      </c>
      <c r="V29" s="1752"/>
      <c r="W29" s="1753"/>
      <c r="X29" s="112" t="s">
        <v>89</v>
      </c>
      <c r="Y29" s="113" t="s">
        <v>39</v>
      </c>
      <c r="Z29" s="114" t="s">
        <v>1377</v>
      </c>
      <c r="AA29" s="115" t="s">
        <v>197</v>
      </c>
      <c r="AB29" s="117" t="s">
        <v>1051</v>
      </c>
      <c r="AC29" s="118" t="s">
        <v>1135</v>
      </c>
      <c r="AD29" s="119" t="s">
        <v>390</v>
      </c>
      <c r="AE29" s="120"/>
      <c r="AF29" s="121"/>
      <c r="AG29" s="837"/>
      <c r="AH29" s="7"/>
    </row>
    <row r="30" spans="1:34" ht="30" customHeight="1">
      <c r="A30" s="1711"/>
      <c r="B30" s="48" t="s">
        <v>71</v>
      </c>
      <c r="C30" s="236" t="s">
        <v>1378</v>
      </c>
      <c r="D30" s="102" t="s">
        <v>83</v>
      </c>
      <c r="E30" s="103" t="s">
        <v>1379</v>
      </c>
      <c r="F30" s="103"/>
      <c r="G30" s="103" t="s">
        <v>752</v>
      </c>
      <c r="H30" s="199" t="s">
        <v>1380</v>
      </c>
      <c r="I30" s="200" t="s">
        <v>11</v>
      </c>
      <c r="J30" s="200" t="s">
        <v>1381</v>
      </c>
      <c r="K30" s="104" t="s">
        <v>1347</v>
      </c>
      <c r="L30" s="105">
        <v>9688</v>
      </c>
      <c r="M30" s="106">
        <v>15424</v>
      </c>
      <c r="N30" s="107">
        <v>0</v>
      </c>
      <c r="O30" s="1421"/>
      <c r="P30" s="108">
        <v>3075</v>
      </c>
      <c r="Q30" s="109" t="s">
        <v>91</v>
      </c>
      <c r="R30" s="1436"/>
      <c r="S30" s="1436"/>
      <c r="T30" s="110" t="s">
        <v>84</v>
      </c>
      <c r="U30" s="1757" t="s">
        <v>1338</v>
      </c>
      <c r="V30" s="1752"/>
      <c r="W30" s="1753"/>
      <c r="X30" s="112" t="s">
        <v>89</v>
      </c>
      <c r="Y30" s="113" t="s">
        <v>39</v>
      </c>
      <c r="Z30" s="114" t="s">
        <v>1382</v>
      </c>
      <c r="AA30" s="115" t="s">
        <v>85</v>
      </c>
      <c r="AB30" s="117" t="s">
        <v>369</v>
      </c>
      <c r="AC30" s="118" t="s">
        <v>364</v>
      </c>
      <c r="AD30" s="119" t="s">
        <v>584</v>
      </c>
      <c r="AE30" s="120" t="s">
        <v>343</v>
      </c>
      <c r="AF30" s="121"/>
      <c r="AG30" s="837"/>
      <c r="AH30" s="7"/>
    </row>
    <row r="31" spans="1:34" ht="30" customHeight="1">
      <c r="A31" s="1711"/>
      <c r="B31" s="49" t="s">
        <v>72</v>
      </c>
      <c r="C31" s="237" t="s">
        <v>199</v>
      </c>
      <c r="D31" s="122" t="s">
        <v>83</v>
      </c>
      <c r="E31" s="123" t="s">
        <v>224</v>
      </c>
      <c r="F31" s="123"/>
      <c r="G31" s="123" t="s">
        <v>1383</v>
      </c>
      <c r="H31" s="79" t="s">
        <v>765</v>
      </c>
      <c r="I31" s="80" t="s">
        <v>11</v>
      </c>
      <c r="J31" s="80" t="s">
        <v>340</v>
      </c>
      <c r="K31" s="124">
        <v>32539</v>
      </c>
      <c r="L31" s="125">
        <v>0</v>
      </c>
      <c r="M31" s="126">
        <v>5676</v>
      </c>
      <c r="N31" s="127">
        <v>0</v>
      </c>
      <c r="O31" s="1422"/>
      <c r="P31" s="128">
        <v>2530</v>
      </c>
      <c r="Q31" s="129" t="s">
        <v>91</v>
      </c>
      <c r="R31" s="1437"/>
      <c r="S31" s="1437"/>
      <c r="T31" s="130" t="s">
        <v>84</v>
      </c>
      <c r="U31" s="1757" t="s">
        <v>1338</v>
      </c>
      <c r="V31" s="1752"/>
      <c r="W31" s="1753"/>
      <c r="X31" s="132" t="s">
        <v>89</v>
      </c>
      <c r="Y31" s="133" t="s">
        <v>39</v>
      </c>
      <c r="Z31" s="134" t="s">
        <v>1384</v>
      </c>
      <c r="AA31" s="135" t="s">
        <v>85</v>
      </c>
      <c r="AB31" s="117" t="s">
        <v>86</v>
      </c>
      <c r="AC31" s="118" t="s">
        <v>86</v>
      </c>
      <c r="AD31" s="119" t="s">
        <v>304</v>
      </c>
      <c r="AE31" s="120" t="s">
        <v>204</v>
      </c>
      <c r="AF31" s="121"/>
      <c r="AG31" s="837"/>
      <c r="AH31" s="7"/>
    </row>
    <row r="32" spans="1:34" ht="30" customHeight="1">
      <c r="A32" s="1711"/>
      <c r="B32" s="50" t="s">
        <v>73</v>
      </c>
      <c r="C32" s="236" t="s">
        <v>1351</v>
      </c>
      <c r="D32" s="102" t="s">
        <v>83</v>
      </c>
      <c r="E32" s="103" t="s">
        <v>238</v>
      </c>
      <c r="F32" s="103"/>
      <c r="G32" s="103" t="s">
        <v>1142</v>
      </c>
      <c r="H32" s="199" t="s">
        <v>831</v>
      </c>
      <c r="I32" s="200" t="s">
        <v>11</v>
      </c>
      <c r="J32" s="200" t="s">
        <v>258</v>
      </c>
      <c r="K32" s="104" t="s">
        <v>1347</v>
      </c>
      <c r="L32" s="105" t="s">
        <v>1385</v>
      </c>
      <c r="M32" s="106" t="s">
        <v>1385</v>
      </c>
      <c r="N32" s="107" t="s">
        <v>1385</v>
      </c>
      <c r="O32" s="1421"/>
      <c r="P32" s="108" t="s">
        <v>1385</v>
      </c>
      <c r="Q32" s="109" t="s">
        <v>310</v>
      </c>
      <c r="R32" s="1436"/>
      <c r="S32" s="1436"/>
      <c r="T32" s="110" t="s">
        <v>196</v>
      </c>
      <c r="U32" s="111"/>
      <c r="V32" s="200"/>
      <c r="W32" s="200"/>
      <c r="X32" s="112" t="s">
        <v>89</v>
      </c>
      <c r="Y32" s="113" t="s">
        <v>39</v>
      </c>
      <c r="Z32" s="114" t="s">
        <v>1352</v>
      </c>
      <c r="AA32" s="115" t="s">
        <v>197</v>
      </c>
      <c r="AB32" s="117" t="s">
        <v>86</v>
      </c>
      <c r="AC32" s="118" t="s">
        <v>206</v>
      </c>
      <c r="AD32" s="119" t="s">
        <v>304</v>
      </c>
      <c r="AE32" s="120" t="s">
        <v>87</v>
      </c>
      <c r="AF32" s="121"/>
      <c r="AG32" s="837"/>
      <c r="AH32" s="7"/>
    </row>
    <row r="33" spans="1:34" ht="30" customHeight="1">
      <c r="A33" s="1711"/>
      <c r="B33" s="48" t="s">
        <v>74</v>
      </c>
      <c r="C33" s="236" t="s">
        <v>1351</v>
      </c>
      <c r="D33" s="102" t="s">
        <v>83</v>
      </c>
      <c r="E33" s="103" t="s">
        <v>238</v>
      </c>
      <c r="F33" s="103"/>
      <c r="G33" s="103" t="s">
        <v>1142</v>
      </c>
      <c r="H33" s="199" t="s">
        <v>831</v>
      </c>
      <c r="I33" s="200" t="s">
        <v>11</v>
      </c>
      <c r="J33" s="200" t="s">
        <v>258</v>
      </c>
      <c r="K33" s="104" t="s">
        <v>1347</v>
      </c>
      <c r="L33" s="105" t="s">
        <v>1385</v>
      </c>
      <c r="M33" s="106" t="s">
        <v>1385</v>
      </c>
      <c r="N33" s="107" t="s">
        <v>1385</v>
      </c>
      <c r="O33" s="1421"/>
      <c r="P33" s="108" t="s">
        <v>1385</v>
      </c>
      <c r="Q33" s="109" t="s">
        <v>310</v>
      </c>
      <c r="R33" s="1436"/>
      <c r="S33" s="1436"/>
      <c r="T33" s="110" t="s">
        <v>196</v>
      </c>
      <c r="U33" s="111"/>
      <c r="V33" s="200"/>
      <c r="W33" s="200"/>
      <c r="X33" s="112" t="s">
        <v>89</v>
      </c>
      <c r="Y33" s="113" t="s">
        <v>39</v>
      </c>
      <c r="Z33" s="114" t="s">
        <v>1352</v>
      </c>
      <c r="AA33" s="115" t="s">
        <v>197</v>
      </c>
      <c r="AB33" s="117" t="s">
        <v>86</v>
      </c>
      <c r="AC33" s="118" t="s">
        <v>86</v>
      </c>
      <c r="AD33" s="119" t="s">
        <v>304</v>
      </c>
      <c r="AE33" s="120" t="s">
        <v>87</v>
      </c>
      <c r="AF33" s="121"/>
      <c r="AG33" s="837"/>
      <c r="AH33" s="7"/>
    </row>
    <row r="34" spans="1:34" ht="30" customHeight="1" thickBot="1">
      <c r="A34" s="1712"/>
      <c r="B34" s="51" t="s">
        <v>75</v>
      </c>
      <c r="C34" s="186"/>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81" t="s">
        <v>1386</v>
      </c>
      <c r="D35" s="81" t="s">
        <v>83</v>
      </c>
      <c r="E35" s="82" t="s">
        <v>857</v>
      </c>
      <c r="F35" s="82"/>
      <c r="G35" s="82" t="s">
        <v>484</v>
      </c>
      <c r="H35" s="844" t="s">
        <v>1360</v>
      </c>
      <c r="I35" s="835" t="s">
        <v>11</v>
      </c>
      <c r="J35" s="845" t="s">
        <v>278</v>
      </c>
      <c r="K35" s="85" t="s">
        <v>1387</v>
      </c>
      <c r="L35" s="86">
        <v>624</v>
      </c>
      <c r="M35" s="87">
        <v>1042</v>
      </c>
      <c r="N35" s="88">
        <v>0</v>
      </c>
      <c r="O35" s="1423"/>
      <c r="P35" s="89">
        <v>0</v>
      </c>
      <c r="Q35" s="90" t="s">
        <v>221</v>
      </c>
      <c r="R35" s="1435"/>
      <c r="S35" s="1435"/>
      <c r="T35" s="91" t="s">
        <v>84</v>
      </c>
      <c r="U35" s="1757" t="s">
        <v>1338</v>
      </c>
      <c r="V35" s="1752"/>
      <c r="W35" s="1753"/>
      <c r="X35" s="93" t="s">
        <v>89</v>
      </c>
      <c r="Y35" s="94" t="s">
        <v>39</v>
      </c>
      <c r="Z35" s="95" t="s">
        <v>1220</v>
      </c>
      <c r="AA35" s="96" t="s">
        <v>85</v>
      </c>
      <c r="AB35" s="97" t="s">
        <v>492</v>
      </c>
      <c r="AC35" s="98" t="s">
        <v>93</v>
      </c>
      <c r="AD35" s="1091" t="s">
        <v>407</v>
      </c>
      <c r="AE35" s="100" t="s">
        <v>14</v>
      </c>
      <c r="AF35" s="632" t="s">
        <v>1388</v>
      </c>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1389</v>
      </c>
      <c r="D37" s="141" t="s">
        <v>83</v>
      </c>
      <c r="E37" s="142" t="s">
        <v>692</v>
      </c>
      <c r="F37" s="142"/>
      <c r="G37" s="142" t="s">
        <v>400</v>
      </c>
      <c r="H37" s="143" t="s">
        <v>277</v>
      </c>
      <c r="I37" s="144" t="s">
        <v>11</v>
      </c>
      <c r="J37" s="144" t="s">
        <v>2056</v>
      </c>
      <c r="K37" s="145" t="s">
        <v>1347</v>
      </c>
      <c r="L37" s="146">
        <v>0</v>
      </c>
      <c r="M37" s="147">
        <v>700</v>
      </c>
      <c r="N37" s="148">
        <v>0</v>
      </c>
      <c r="O37" s="1424"/>
      <c r="P37" s="149">
        <v>0</v>
      </c>
      <c r="Q37" s="150" t="s">
        <v>310</v>
      </c>
      <c r="R37" s="1438"/>
      <c r="S37" s="1438"/>
      <c r="T37" s="151" t="s">
        <v>84</v>
      </c>
      <c r="U37" s="1762" t="s">
        <v>1338</v>
      </c>
      <c r="V37" s="1763"/>
      <c r="W37" s="1764"/>
      <c r="X37" s="153" t="s">
        <v>89</v>
      </c>
      <c r="Y37" s="154" t="s">
        <v>39</v>
      </c>
      <c r="Z37" s="155" t="s">
        <v>1390</v>
      </c>
      <c r="AA37" s="156" t="s">
        <v>85</v>
      </c>
      <c r="AB37" s="158" t="s">
        <v>93</v>
      </c>
      <c r="AC37" s="159" t="s">
        <v>86</v>
      </c>
      <c r="AD37" s="160" t="s">
        <v>584</v>
      </c>
      <c r="AE37" s="161" t="s">
        <v>304</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1067794</v>
      </c>
      <c r="L62" s="57">
        <f>SUM(L5:L37)</f>
        <v>235819</v>
      </c>
      <c r="M62" s="57">
        <f>SUM(M5:M37)</f>
        <v>150513</v>
      </c>
      <c r="N62" s="57">
        <f>SUM(N5:N37)</f>
        <v>1898</v>
      </c>
      <c r="O62" s="10"/>
      <c r="P62" s="57">
        <f>SUM(P5:P37)</f>
        <v>50946</v>
      </c>
    </row>
    <row r="63" spans="1:34" ht="18.75" customHeight="1">
      <c r="C63" s="11"/>
      <c r="D63" s="11"/>
      <c r="L63" s="1700" t="s">
        <v>80</v>
      </c>
      <c r="M63" s="1700"/>
      <c r="N63" s="1701"/>
      <c r="O63" s="10"/>
      <c r="P63" s="9">
        <f>K62+(L62+M62+N62+P62)*5</f>
        <v>3263674</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43">
    <mergeCell ref="AB1:AC1"/>
    <mergeCell ref="AD1:AF1"/>
    <mergeCell ref="H2:J2"/>
    <mergeCell ref="U2:W2"/>
    <mergeCell ref="G1:J1"/>
    <mergeCell ref="K1:P1"/>
    <mergeCell ref="Q1:X1"/>
    <mergeCell ref="Y1:AA1"/>
    <mergeCell ref="L2:O2"/>
    <mergeCell ref="A17:A21"/>
    <mergeCell ref="U17:W17"/>
    <mergeCell ref="U18:W18"/>
    <mergeCell ref="U20:W20"/>
    <mergeCell ref="A1:B3"/>
    <mergeCell ref="C1:F1"/>
    <mergeCell ref="H3:J3"/>
    <mergeCell ref="U3:W3"/>
    <mergeCell ref="AD3:AE3"/>
    <mergeCell ref="A5:A9"/>
    <mergeCell ref="U9:W9"/>
    <mergeCell ref="A10:A16"/>
    <mergeCell ref="U14:W14"/>
    <mergeCell ref="L63:N63"/>
    <mergeCell ref="A23:A34"/>
    <mergeCell ref="H23:J23"/>
    <mergeCell ref="U23:W23"/>
    <mergeCell ref="H24:J24"/>
    <mergeCell ref="U24:W24"/>
    <mergeCell ref="H25:J25"/>
    <mergeCell ref="U25:W25"/>
    <mergeCell ref="U26:W26"/>
    <mergeCell ref="U28:W28"/>
    <mergeCell ref="U29:W29"/>
    <mergeCell ref="U30:W30"/>
    <mergeCell ref="U31:W31"/>
    <mergeCell ref="A35:A37"/>
    <mergeCell ref="U35:W35"/>
    <mergeCell ref="U37:W37"/>
    <mergeCell ref="A38:A40"/>
    <mergeCell ref="A41:A44"/>
    <mergeCell ref="A45:A49"/>
    <mergeCell ref="A50:A51"/>
    <mergeCell ref="A53:A59"/>
  </mergeCells>
  <phoneticPr fontId="3"/>
  <dataValidations count="4">
    <dataValidation type="list" allowBlank="1" showInputMessage="1" showErrorMessage="1" sqref="S5:S60" xr:uid="{00000000-0002-0000-0B00-000000000000}">
      <formula1>"①AWS,②OCI,③Azure,④GC,⑤さくら"</formula1>
    </dataValidation>
    <dataValidation type="list" allowBlank="1" showInputMessage="1" showErrorMessage="1" sqref="R5:R37 R41:R60" xr:uid="{00000000-0002-0000-0B00-000001000000}">
      <formula1>"①システム事業者,②別途用意している(LGCS),③別途用意している(その他),"</formula1>
    </dataValidation>
    <dataValidation type="list" allowBlank="1" showInputMessage="1" sqref="D38:D40" xr:uid="{00000000-0002-0000-0B00-000002000000}">
      <formula1>"①導入済,②無償版導入済（実証実験を含む）,③今年度導入予定,④導入予定なし,⑤当該事務自体を実施していない"</formula1>
    </dataValidation>
    <dataValidation type="list" allowBlank="1" showInputMessage="1" sqref="D41:D60" xr:uid="{00000000-0002-0000-0B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7.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47" t="s">
        <v>3</v>
      </c>
      <c r="D2" s="645" t="s">
        <v>4</v>
      </c>
      <c r="E2" s="1" t="s">
        <v>3</v>
      </c>
      <c r="F2" s="193" t="s">
        <v>3</v>
      </c>
      <c r="G2" s="1" t="s">
        <v>3</v>
      </c>
      <c r="H2" s="1717" t="s">
        <v>5</v>
      </c>
      <c r="I2" s="1718"/>
      <c r="J2" s="1719"/>
      <c r="K2" s="64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45" t="s">
        <v>7</v>
      </c>
      <c r="AE2" s="64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1087</v>
      </c>
      <c r="D5" s="81" t="s">
        <v>83</v>
      </c>
      <c r="E5" s="82" t="s">
        <v>414</v>
      </c>
      <c r="F5" s="82"/>
      <c r="G5" s="82" t="s">
        <v>1088</v>
      </c>
      <c r="H5" s="823" t="s">
        <v>293</v>
      </c>
      <c r="I5" s="821" t="s">
        <v>11</v>
      </c>
      <c r="J5" s="838" t="s">
        <v>834</v>
      </c>
      <c r="K5" s="85">
        <v>72767</v>
      </c>
      <c r="L5" s="86" t="s">
        <v>1089</v>
      </c>
      <c r="M5" s="87">
        <v>14114</v>
      </c>
      <c r="N5" s="88">
        <v>1154</v>
      </c>
      <c r="O5" s="1420"/>
      <c r="P5" s="89">
        <v>18480</v>
      </c>
      <c r="Q5" s="90" t="s">
        <v>248</v>
      </c>
      <c r="R5" s="1435"/>
      <c r="S5" s="1435"/>
      <c r="T5" s="91" t="s">
        <v>84</v>
      </c>
      <c r="U5" s="823" t="s">
        <v>293</v>
      </c>
      <c r="V5" s="821" t="s">
        <v>11</v>
      </c>
      <c r="W5" s="838" t="s">
        <v>834</v>
      </c>
      <c r="X5" s="93" t="s">
        <v>89</v>
      </c>
      <c r="Y5" s="94" t="s">
        <v>39</v>
      </c>
      <c r="Z5" s="95" t="s">
        <v>1090</v>
      </c>
      <c r="AA5" s="96" t="s">
        <v>85</v>
      </c>
      <c r="AB5" s="97" t="s">
        <v>388</v>
      </c>
      <c r="AC5" s="98" t="s">
        <v>388</v>
      </c>
      <c r="AD5" s="99" t="s">
        <v>14</v>
      </c>
      <c r="AE5" s="100" t="s">
        <v>390</v>
      </c>
      <c r="AF5" s="101"/>
      <c r="AG5" s="837"/>
      <c r="AH5" s="7"/>
    </row>
    <row r="6" spans="1:34" ht="30" customHeight="1">
      <c r="A6" s="1703"/>
      <c r="B6" s="34" t="s">
        <v>44</v>
      </c>
      <c r="C6" s="184" t="s">
        <v>1087</v>
      </c>
      <c r="D6" s="102" t="s">
        <v>83</v>
      </c>
      <c r="E6" s="103" t="s">
        <v>414</v>
      </c>
      <c r="F6" s="103"/>
      <c r="G6" s="103" t="s">
        <v>1088</v>
      </c>
      <c r="H6" s="813" t="s">
        <v>293</v>
      </c>
      <c r="I6" s="814" t="s">
        <v>11</v>
      </c>
      <c r="J6" s="815" t="s">
        <v>834</v>
      </c>
      <c r="K6" s="104" t="s">
        <v>200</v>
      </c>
      <c r="L6" s="105" t="s">
        <v>2058</v>
      </c>
      <c r="M6" s="106" t="s">
        <v>200</v>
      </c>
      <c r="N6" s="107" t="s">
        <v>200</v>
      </c>
      <c r="O6" s="1421"/>
      <c r="P6" s="108">
        <v>0</v>
      </c>
      <c r="Q6" s="109" t="s">
        <v>248</v>
      </c>
      <c r="R6" s="1436"/>
      <c r="S6" s="1436"/>
      <c r="T6" s="110" t="s">
        <v>84</v>
      </c>
      <c r="U6" s="813" t="s">
        <v>293</v>
      </c>
      <c r="V6" s="814" t="s">
        <v>11</v>
      </c>
      <c r="W6" s="815" t="s">
        <v>834</v>
      </c>
      <c r="X6" s="112" t="s">
        <v>89</v>
      </c>
      <c r="Y6" s="113" t="s">
        <v>39</v>
      </c>
      <c r="Z6" s="114" t="s">
        <v>1090</v>
      </c>
      <c r="AA6" s="115" t="s">
        <v>85</v>
      </c>
      <c r="AB6" s="117" t="s">
        <v>388</v>
      </c>
      <c r="AC6" s="118" t="s">
        <v>388</v>
      </c>
      <c r="AD6" s="119" t="s">
        <v>390</v>
      </c>
      <c r="AE6" s="139"/>
      <c r="AF6" s="121"/>
      <c r="AG6" s="837"/>
      <c r="AH6" s="7"/>
    </row>
    <row r="7" spans="1:34" ht="30" customHeight="1">
      <c r="A7" s="1703"/>
      <c r="B7" s="34" t="s">
        <v>45</v>
      </c>
      <c r="C7" s="184" t="s">
        <v>1087</v>
      </c>
      <c r="D7" s="102" t="s">
        <v>83</v>
      </c>
      <c r="E7" s="103" t="s">
        <v>414</v>
      </c>
      <c r="F7" s="103"/>
      <c r="G7" s="103" t="s">
        <v>1088</v>
      </c>
      <c r="H7" s="813" t="s">
        <v>293</v>
      </c>
      <c r="I7" s="814" t="s">
        <v>11</v>
      </c>
      <c r="J7" s="815" t="s">
        <v>834</v>
      </c>
      <c r="K7" s="104">
        <v>16727</v>
      </c>
      <c r="L7" s="105" t="s">
        <v>1089</v>
      </c>
      <c r="M7" s="106">
        <v>2991</v>
      </c>
      <c r="N7" s="107">
        <v>3449</v>
      </c>
      <c r="O7" s="1421"/>
      <c r="P7" s="108">
        <v>7830</v>
      </c>
      <c r="Q7" s="109" t="s">
        <v>248</v>
      </c>
      <c r="R7" s="1436"/>
      <c r="S7" s="1436"/>
      <c r="T7" s="110" t="s">
        <v>84</v>
      </c>
      <c r="U7" s="813" t="s">
        <v>293</v>
      </c>
      <c r="V7" s="814" t="s">
        <v>11</v>
      </c>
      <c r="W7" s="815" t="s">
        <v>834</v>
      </c>
      <c r="X7" s="112" t="s">
        <v>89</v>
      </c>
      <c r="Y7" s="113" t="s">
        <v>39</v>
      </c>
      <c r="Z7" s="114" t="s">
        <v>1092</v>
      </c>
      <c r="AA7" s="115" t="s">
        <v>92</v>
      </c>
      <c r="AB7" s="117" t="s">
        <v>388</v>
      </c>
      <c r="AC7" s="118" t="s">
        <v>388</v>
      </c>
      <c r="AD7" s="119" t="s">
        <v>390</v>
      </c>
      <c r="AE7" s="120" t="s">
        <v>14</v>
      </c>
      <c r="AF7" s="121"/>
      <c r="AG7" s="837"/>
      <c r="AH7" s="7"/>
    </row>
    <row r="8" spans="1:34" ht="30" customHeight="1">
      <c r="A8" s="1703"/>
      <c r="B8" s="34" t="s">
        <v>46</v>
      </c>
      <c r="C8" s="184" t="s">
        <v>1093</v>
      </c>
      <c r="D8" s="102" t="s">
        <v>83</v>
      </c>
      <c r="E8" s="103" t="s">
        <v>414</v>
      </c>
      <c r="F8" s="103"/>
      <c r="G8" s="103" t="s">
        <v>1094</v>
      </c>
      <c r="H8" s="813" t="s">
        <v>293</v>
      </c>
      <c r="I8" s="814" t="s">
        <v>11</v>
      </c>
      <c r="J8" s="815" t="s">
        <v>834</v>
      </c>
      <c r="K8" s="104" t="s">
        <v>1089</v>
      </c>
      <c r="L8" s="105" t="s">
        <v>1089</v>
      </c>
      <c r="M8" s="106">
        <v>4950</v>
      </c>
      <c r="N8" s="107">
        <v>6521</v>
      </c>
      <c r="O8" s="1421"/>
      <c r="P8" s="108">
        <v>0</v>
      </c>
      <c r="Q8" s="109" t="s">
        <v>248</v>
      </c>
      <c r="R8" s="1436"/>
      <c r="S8" s="1436"/>
      <c r="T8" s="110" t="s">
        <v>84</v>
      </c>
      <c r="U8" s="813" t="s">
        <v>293</v>
      </c>
      <c r="V8" s="814" t="s">
        <v>11</v>
      </c>
      <c r="W8" s="815" t="s">
        <v>834</v>
      </c>
      <c r="X8" s="112" t="s">
        <v>89</v>
      </c>
      <c r="Y8" s="113" t="s">
        <v>39</v>
      </c>
      <c r="Z8" s="114" t="s">
        <v>1090</v>
      </c>
      <c r="AA8" s="115" t="s">
        <v>85</v>
      </c>
      <c r="AB8" s="117" t="s">
        <v>86</v>
      </c>
      <c r="AC8" s="118" t="s">
        <v>86</v>
      </c>
      <c r="AD8" s="119" t="s">
        <v>204</v>
      </c>
      <c r="AE8" s="120" t="s">
        <v>223</v>
      </c>
      <c r="AF8" s="121"/>
      <c r="AG8" s="837"/>
      <c r="AH8" s="7"/>
    </row>
    <row r="9" spans="1:34" ht="30" customHeight="1" thickBot="1">
      <c r="A9" s="1703"/>
      <c r="B9" s="35" t="s">
        <v>47</v>
      </c>
      <c r="C9" s="185" t="s">
        <v>1097</v>
      </c>
      <c r="D9" s="122" t="s">
        <v>83</v>
      </c>
      <c r="E9" s="123" t="s">
        <v>414</v>
      </c>
      <c r="F9" s="123"/>
      <c r="G9" s="123" t="s">
        <v>259</v>
      </c>
      <c r="H9" s="813" t="s">
        <v>293</v>
      </c>
      <c r="I9" s="814" t="s">
        <v>11</v>
      </c>
      <c r="J9" s="815" t="s">
        <v>834</v>
      </c>
      <c r="K9" s="124">
        <v>11451</v>
      </c>
      <c r="L9" s="125" t="s">
        <v>1089</v>
      </c>
      <c r="M9" s="126">
        <v>2060</v>
      </c>
      <c r="N9" s="127">
        <v>152</v>
      </c>
      <c r="O9" s="1422"/>
      <c r="P9" s="128">
        <v>0</v>
      </c>
      <c r="Q9" s="129" t="s">
        <v>91</v>
      </c>
      <c r="R9" s="1437"/>
      <c r="S9" s="1437"/>
      <c r="T9" s="130" t="s">
        <v>84</v>
      </c>
      <c r="U9" s="813" t="s">
        <v>293</v>
      </c>
      <c r="V9" s="814" t="s">
        <v>11</v>
      </c>
      <c r="W9" s="815" t="s">
        <v>834</v>
      </c>
      <c r="X9" s="132" t="s">
        <v>89</v>
      </c>
      <c r="Y9" s="133" t="s">
        <v>39</v>
      </c>
      <c r="Z9" s="134" t="s">
        <v>1090</v>
      </c>
      <c r="AA9" s="135" t="s">
        <v>85</v>
      </c>
      <c r="AB9" s="136" t="s">
        <v>13</v>
      </c>
      <c r="AC9" s="137" t="s">
        <v>370</v>
      </c>
      <c r="AD9" s="138" t="s">
        <v>482</v>
      </c>
      <c r="AE9" s="139" t="s">
        <v>407</v>
      </c>
      <c r="AF9" s="140"/>
      <c r="AG9" s="837"/>
      <c r="AH9" s="7"/>
    </row>
    <row r="10" spans="1:34" ht="30" customHeight="1">
      <c r="A10" s="1704" t="s">
        <v>48</v>
      </c>
      <c r="B10" s="36" t="s">
        <v>49</v>
      </c>
      <c r="C10" s="183" t="s">
        <v>1098</v>
      </c>
      <c r="D10" s="81" t="s">
        <v>83</v>
      </c>
      <c r="E10" s="82" t="s">
        <v>414</v>
      </c>
      <c r="F10" s="82"/>
      <c r="G10" s="82" t="s">
        <v>463</v>
      </c>
      <c r="H10" s="1069" t="s">
        <v>293</v>
      </c>
      <c r="I10" s="1068" t="s">
        <v>11</v>
      </c>
      <c r="J10" s="1070" t="s">
        <v>834</v>
      </c>
      <c r="K10" s="85">
        <v>333460</v>
      </c>
      <c r="L10" s="86" t="s">
        <v>1089</v>
      </c>
      <c r="M10" s="87">
        <v>45686</v>
      </c>
      <c r="N10" s="88">
        <v>0</v>
      </c>
      <c r="O10" s="1423"/>
      <c r="P10" s="89">
        <v>187000</v>
      </c>
      <c r="Q10" s="90" t="s">
        <v>91</v>
      </c>
      <c r="R10" s="1435"/>
      <c r="S10" s="1435"/>
      <c r="T10" s="91" t="s">
        <v>84</v>
      </c>
      <c r="U10" s="823" t="s">
        <v>293</v>
      </c>
      <c r="V10" s="821" t="s">
        <v>11</v>
      </c>
      <c r="W10" s="838" t="s">
        <v>834</v>
      </c>
      <c r="X10" s="93" t="s">
        <v>89</v>
      </c>
      <c r="Y10" s="94" t="s">
        <v>39</v>
      </c>
      <c r="Z10" s="95" t="s">
        <v>1090</v>
      </c>
      <c r="AA10" s="96" t="s">
        <v>85</v>
      </c>
      <c r="AB10" s="97" t="s">
        <v>402</v>
      </c>
      <c r="AC10" s="98" t="s">
        <v>13</v>
      </c>
      <c r="AD10" s="99" t="s">
        <v>478</v>
      </c>
      <c r="AE10" s="100" t="s">
        <v>87</v>
      </c>
      <c r="AF10" s="101" t="s">
        <v>1100</v>
      </c>
      <c r="AG10" s="837"/>
      <c r="AH10" s="7"/>
    </row>
    <row r="11" spans="1:34" ht="30" customHeight="1">
      <c r="A11" s="1705"/>
      <c r="B11" s="37" t="s">
        <v>50</v>
      </c>
      <c r="C11" s="184" t="s">
        <v>1098</v>
      </c>
      <c r="D11" s="102" t="s">
        <v>83</v>
      </c>
      <c r="E11" s="103" t="s">
        <v>414</v>
      </c>
      <c r="F11" s="103"/>
      <c r="G11" s="103" t="s">
        <v>463</v>
      </c>
      <c r="H11" s="824" t="s">
        <v>293</v>
      </c>
      <c r="I11" s="825" t="s">
        <v>11</v>
      </c>
      <c r="J11" s="826" t="s">
        <v>834</v>
      </c>
      <c r="K11" s="104" t="s">
        <v>770</v>
      </c>
      <c r="L11" s="105" t="s">
        <v>1089</v>
      </c>
      <c r="M11" s="106" t="s">
        <v>770</v>
      </c>
      <c r="N11" s="107">
        <v>0</v>
      </c>
      <c r="O11" s="1421"/>
      <c r="P11" s="106" t="s">
        <v>770</v>
      </c>
      <c r="Q11" s="109" t="s">
        <v>91</v>
      </c>
      <c r="R11" s="1436"/>
      <c r="S11" s="1436"/>
      <c r="T11" s="110" t="s">
        <v>84</v>
      </c>
      <c r="U11" s="813" t="s">
        <v>293</v>
      </c>
      <c r="V11" s="814" t="s">
        <v>11</v>
      </c>
      <c r="W11" s="815" t="s">
        <v>834</v>
      </c>
      <c r="X11" s="112" t="s">
        <v>89</v>
      </c>
      <c r="Y11" s="113" t="s">
        <v>39</v>
      </c>
      <c r="Z11" s="114" t="s">
        <v>1090</v>
      </c>
      <c r="AA11" s="115" t="s">
        <v>85</v>
      </c>
      <c r="AB11" s="117" t="s">
        <v>86</v>
      </c>
      <c r="AC11" s="118" t="s">
        <v>86</v>
      </c>
      <c r="AD11" s="119" t="s">
        <v>204</v>
      </c>
      <c r="AE11" s="120"/>
      <c r="AF11" s="121"/>
      <c r="AG11" s="837"/>
      <c r="AH11" s="7"/>
    </row>
    <row r="12" spans="1:34" ht="30" customHeight="1">
      <c r="A12" s="1705"/>
      <c r="B12" s="38" t="s">
        <v>51</v>
      </c>
      <c r="C12" s="184" t="s">
        <v>1098</v>
      </c>
      <c r="D12" s="102" t="s">
        <v>83</v>
      </c>
      <c r="E12" s="103" t="s">
        <v>414</v>
      </c>
      <c r="F12" s="103"/>
      <c r="G12" s="103" t="s">
        <v>463</v>
      </c>
      <c r="H12" s="824" t="s">
        <v>293</v>
      </c>
      <c r="I12" s="814" t="s">
        <v>11</v>
      </c>
      <c r="J12" s="826" t="s">
        <v>834</v>
      </c>
      <c r="K12" s="104" t="s">
        <v>770</v>
      </c>
      <c r="L12" s="105" t="s">
        <v>1089</v>
      </c>
      <c r="M12" s="106" t="s">
        <v>770</v>
      </c>
      <c r="N12" s="107">
        <v>0</v>
      </c>
      <c r="O12" s="1421"/>
      <c r="P12" s="106" t="s">
        <v>770</v>
      </c>
      <c r="Q12" s="109" t="s">
        <v>91</v>
      </c>
      <c r="R12" s="1436"/>
      <c r="S12" s="1436"/>
      <c r="T12" s="110" t="s">
        <v>84</v>
      </c>
      <c r="U12" s="813" t="s">
        <v>293</v>
      </c>
      <c r="V12" s="814" t="s">
        <v>11</v>
      </c>
      <c r="W12" s="815" t="s">
        <v>834</v>
      </c>
      <c r="X12" s="112" t="s">
        <v>89</v>
      </c>
      <c r="Y12" s="113" t="s">
        <v>39</v>
      </c>
      <c r="Z12" s="114" t="s">
        <v>1090</v>
      </c>
      <c r="AA12" s="115" t="s">
        <v>85</v>
      </c>
      <c r="AB12" s="117" t="s">
        <v>402</v>
      </c>
      <c r="AC12" s="118" t="s">
        <v>402</v>
      </c>
      <c r="AD12" s="119" t="s">
        <v>403</v>
      </c>
      <c r="AE12" s="120"/>
      <c r="AF12" s="121"/>
      <c r="AG12" s="837"/>
      <c r="AH12" s="7"/>
    </row>
    <row r="13" spans="1:34" ht="30" customHeight="1">
      <c r="A13" s="1705"/>
      <c r="B13" s="38" t="s">
        <v>52</v>
      </c>
      <c r="C13" s="184" t="s">
        <v>1098</v>
      </c>
      <c r="D13" s="102" t="s">
        <v>83</v>
      </c>
      <c r="E13" s="103" t="s">
        <v>414</v>
      </c>
      <c r="F13" s="103"/>
      <c r="G13" s="103" t="s">
        <v>463</v>
      </c>
      <c r="H13" s="813" t="s">
        <v>293</v>
      </c>
      <c r="I13" s="814" t="s">
        <v>11</v>
      </c>
      <c r="J13" s="815" t="s">
        <v>834</v>
      </c>
      <c r="K13" s="104" t="s">
        <v>770</v>
      </c>
      <c r="L13" s="105" t="s">
        <v>1089</v>
      </c>
      <c r="M13" s="106" t="s">
        <v>770</v>
      </c>
      <c r="N13" s="107">
        <v>0</v>
      </c>
      <c r="O13" s="1421"/>
      <c r="P13" s="108">
        <v>0</v>
      </c>
      <c r="Q13" s="109" t="s">
        <v>91</v>
      </c>
      <c r="R13" s="1436"/>
      <c r="S13" s="1436"/>
      <c r="T13" s="110" t="s">
        <v>84</v>
      </c>
      <c r="U13" s="813" t="s">
        <v>293</v>
      </c>
      <c r="V13" s="814" t="s">
        <v>11</v>
      </c>
      <c r="W13" s="815" t="s">
        <v>834</v>
      </c>
      <c r="X13" s="112" t="s">
        <v>89</v>
      </c>
      <c r="Y13" s="113" t="s">
        <v>39</v>
      </c>
      <c r="Z13" s="114" t="s">
        <v>1090</v>
      </c>
      <c r="AA13" s="115" t="s">
        <v>85</v>
      </c>
      <c r="AB13" s="117" t="s">
        <v>1051</v>
      </c>
      <c r="AC13" s="118" t="s">
        <v>402</v>
      </c>
      <c r="AD13" s="119" t="s">
        <v>390</v>
      </c>
      <c r="AE13" s="120"/>
      <c r="AF13" s="1030" t="s">
        <v>1101</v>
      </c>
      <c r="AG13" s="837"/>
      <c r="AH13" s="7"/>
    </row>
    <row r="14" spans="1:34" ht="30" customHeight="1">
      <c r="A14" s="1705"/>
      <c r="B14" s="38" t="s">
        <v>53</v>
      </c>
      <c r="C14" s="184" t="s">
        <v>1102</v>
      </c>
      <c r="D14" s="102" t="s">
        <v>83</v>
      </c>
      <c r="E14" s="103" t="s">
        <v>1103</v>
      </c>
      <c r="F14" s="103"/>
      <c r="G14" s="103" t="s">
        <v>632</v>
      </c>
      <c r="H14" s="813" t="s">
        <v>293</v>
      </c>
      <c r="I14" s="814" t="s">
        <v>11</v>
      </c>
      <c r="J14" s="815" t="s">
        <v>834</v>
      </c>
      <c r="K14" s="104">
        <v>972</v>
      </c>
      <c r="L14" s="105" t="s">
        <v>1089</v>
      </c>
      <c r="M14" s="106">
        <v>440</v>
      </c>
      <c r="N14" s="107">
        <v>0</v>
      </c>
      <c r="O14" s="1421"/>
      <c r="P14" s="108">
        <v>0</v>
      </c>
      <c r="Q14" s="109" t="s">
        <v>221</v>
      </c>
      <c r="R14" s="1436"/>
      <c r="S14" s="1436"/>
      <c r="T14" s="110" t="s">
        <v>266</v>
      </c>
      <c r="U14" s="813" t="s">
        <v>293</v>
      </c>
      <c r="V14" s="814" t="s">
        <v>11</v>
      </c>
      <c r="W14" s="815" t="s">
        <v>834</v>
      </c>
      <c r="X14" s="112" t="s">
        <v>89</v>
      </c>
      <c r="Y14" s="113" t="s">
        <v>39</v>
      </c>
      <c r="Z14" s="114" t="s">
        <v>1104</v>
      </c>
      <c r="AA14" s="115" t="s">
        <v>85</v>
      </c>
      <c r="AB14" s="117" t="s">
        <v>402</v>
      </c>
      <c r="AC14" s="118" t="s">
        <v>13</v>
      </c>
      <c r="AD14" s="119" t="s">
        <v>390</v>
      </c>
      <c r="AE14" s="120"/>
      <c r="AF14" s="121" t="s">
        <v>1105</v>
      </c>
      <c r="AG14" s="837"/>
      <c r="AH14" s="7"/>
    </row>
    <row r="15" spans="1:34" ht="30" customHeight="1">
      <c r="A15" s="1705"/>
      <c r="B15" s="39" t="s">
        <v>54</v>
      </c>
      <c r="C15" s="185" t="s">
        <v>1098</v>
      </c>
      <c r="D15" s="122" t="s">
        <v>83</v>
      </c>
      <c r="E15" s="123" t="s">
        <v>321</v>
      </c>
      <c r="F15" s="123"/>
      <c r="G15" s="123" t="s">
        <v>1106</v>
      </c>
      <c r="H15" s="813" t="s">
        <v>293</v>
      </c>
      <c r="I15" s="814" t="s">
        <v>11</v>
      </c>
      <c r="J15" s="815" t="s">
        <v>834</v>
      </c>
      <c r="K15" s="124">
        <v>0</v>
      </c>
      <c r="L15" s="125">
        <v>0</v>
      </c>
      <c r="M15" s="126">
        <v>7138</v>
      </c>
      <c r="N15" s="127">
        <v>0</v>
      </c>
      <c r="O15" s="1422"/>
      <c r="P15" s="128">
        <v>0</v>
      </c>
      <c r="Q15" s="129" t="s">
        <v>95</v>
      </c>
      <c r="R15" s="1437"/>
      <c r="S15" s="1437"/>
      <c r="T15" s="130" t="s">
        <v>96</v>
      </c>
      <c r="U15" s="813"/>
      <c r="V15" s="814"/>
      <c r="W15" s="815"/>
      <c r="X15" s="132" t="s">
        <v>303</v>
      </c>
      <c r="Y15" s="133" t="s">
        <v>39</v>
      </c>
      <c r="Z15" s="134" t="s">
        <v>1107</v>
      </c>
      <c r="AA15" s="135" t="s">
        <v>92</v>
      </c>
      <c r="AB15" s="117" t="s">
        <v>1051</v>
      </c>
      <c r="AC15" s="118" t="s">
        <v>1051</v>
      </c>
      <c r="AD15" s="119" t="s">
        <v>1108</v>
      </c>
      <c r="AE15" s="120" t="s">
        <v>87</v>
      </c>
      <c r="AF15" s="121"/>
      <c r="AG15" s="837"/>
      <c r="AH15" s="7"/>
    </row>
    <row r="16" spans="1:34" ht="30" customHeight="1" thickBot="1">
      <c r="A16" s="1706"/>
      <c r="B16" s="40" t="s">
        <v>55</v>
      </c>
      <c r="C16" s="186" t="s">
        <v>1109</v>
      </c>
      <c r="D16" s="141" t="s">
        <v>83</v>
      </c>
      <c r="E16" s="142" t="s">
        <v>1110</v>
      </c>
      <c r="F16" s="142" t="s">
        <v>2139</v>
      </c>
      <c r="G16" s="142" t="s">
        <v>1111</v>
      </c>
      <c r="H16" s="813" t="s">
        <v>293</v>
      </c>
      <c r="I16" s="814" t="s">
        <v>11</v>
      </c>
      <c r="J16" s="815" t="s">
        <v>834</v>
      </c>
      <c r="K16" s="145">
        <v>38000</v>
      </c>
      <c r="L16" s="146" t="s">
        <v>1089</v>
      </c>
      <c r="M16" s="147">
        <v>1004</v>
      </c>
      <c r="N16" s="148">
        <v>6930</v>
      </c>
      <c r="O16" s="1424"/>
      <c r="P16" s="149">
        <v>16762</v>
      </c>
      <c r="Q16" s="150" t="s">
        <v>91</v>
      </c>
      <c r="R16" s="1438"/>
      <c r="S16" s="1438"/>
      <c r="T16" s="151" t="s">
        <v>96</v>
      </c>
      <c r="U16" s="813"/>
      <c r="V16" s="814"/>
      <c r="W16" s="815"/>
      <c r="X16" s="153" t="s">
        <v>303</v>
      </c>
      <c r="Y16" s="154" t="s">
        <v>39</v>
      </c>
      <c r="Z16" s="155" t="s">
        <v>1112</v>
      </c>
      <c r="AA16" s="156" t="s">
        <v>90</v>
      </c>
      <c r="AB16" s="158" t="s">
        <v>13</v>
      </c>
      <c r="AC16" s="159" t="s">
        <v>13</v>
      </c>
      <c r="AD16" s="160" t="s">
        <v>1113</v>
      </c>
      <c r="AE16" s="161" t="s">
        <v>1114</v>
      </c>
      <c r="AF16" s="162"/>
      <c r="AG16" s="837"/>
      <c r="AH16" s="7"/>
    </row>
    <row r="17" spans="1:34" ht="30" customHeight="1">
      <c r="A17" s="1707" t="s">
        <v>56</v>
      </c>
      <c r="B17" s="41" t="s">
        <v>57</v>
      </c>
      <c r="C17" s="183" t="s">
        <v>1115</v>
      </c>
      <c r="D17" s="81" t="s">
        <v>83</v>
      </c>
      <c r="E17" s="82" t="s">
        <v>414</v>
      </c>
      <c r="F17" s="82"/>
      <c r="G17" s="82" t="s">
        <v>484</v>
      </c>
      <c r="H17" s="820" t="s">
        <v>293</v>
      </c>
      <c r="I17" s="821" t="s">
        <v>11</v>
      </c>
      <c r="J17" s="838" t="s">
        <v>834</v>
      </c>
      <c r="K17" s="85">
        <v>351866</v>
      </c>
      <c r="L17" s="86" t="s">
        <v>1089</v>
      </c>
      <c r="M17" s="87">
        <v>23212</v>
      </c>
      <c r="N17" s="88">
        <v>0</v>
      </c>
      <c r="O17" s="1423"/>
      <c r="P17" s="89">
        <v>44044</v>
      </c>
      <c r="Q17" s="90" t="s">
        <v>91</v>
      </c>
      <c r="R17" s="1435"/>
      <c r="S17" s="1435"/>
      <c r="T17" s="91" t="s">
        <v>96</v>
      </c>
      <c r="U17" s="823"/>
      <c r="V17" s="821"/>
      <c r="W17" s="838"/>
      <c r="X17" s="93" t="s">
        <v>303</v>
      </c>
      <c r="Y17" s="94" t="s">
        <v>39</v>
      </c>
      <c r="Z17" s="95" t="s">
        <v>1116</v>
      </c>
      <c r="AA17" s="96" t="s">
        <v>90</v>
      </c>
      <c r="AB17" s="97" t="s">
        <v>364</v>
      </c>
      <c r="AC17" s="98" t="s">
        <v>364</v>
      </c>
      <c r="AD17" s="99" t="s">
        <v>407</v>
      </c>
      <c r="AE17" s="100"/>
      <c r="AF17" s="101"/>
      <c r="AG17" s="837"/>
      <c r="AH17" s="7"/>
    </row>
    <row r="18" spans="1:34" ht="30" customHeight="1">
      <c r="A18" s="1708"/>
      <c r="B18" s="42" t="s">
        <v>58</v>
      </c>
      <c r="C18" s="184" t="s">
        <v>1115</v>
      </c>
      <c r="D18" s="102" t="s">
        <v>83</v>
      </c>
      <c r="E18" s="103" t="s">
        <v>414</v>
      </c>
      <c r="F18" s="103"/>
      <c r="G18" s="103" t="s">
        <v>1117</v>
      </c>
      <c r="H18" s="813" t="s">
        <v>293</v>
      </c>
      <c r="I18" s="814" t="s">
        <v>11</v>
      </c>
      <c r="J18" s="815" t="s">
        <v>834</v>
      </c>
      <c r="K18" s="104">
        <v>27136</v>
      </c>
      <c r="L18" s="105" t="s">
        <v>1089</v>
      </c>
      <c r="M18" s="106">
        <v>5885</v>
      </c>
      <c r="N18" s="107">
        <v>0</v>
      </c>
      <c r="O18" s="1421"/>
      <c r="P18" s="108">
        <v>0</v>
      </c>
      <c r="Q18" s="109" t="s">
        <v>91</v>
      </c>
      <c r="R18" s="1436"/>
      <c r="S18" s="1436"/>
      <c r="T18" s="110" t="s">
        <v>84</v>
      </c>
      <c r="U18" s="813" t="s">
        <v>293</v>
      </c>
      <c r="V18" s="814" t="s">
        <v>11</v>
      </c>
      <c r="W18" s="815" t="s">
        <v>834</v>
      </c>
      <c r="X18" s="112" t="s">
        <v>89</v>
      </c>
      <c r="Y18" s="113" t="s">
        <v>39</v>
      </c>
      <c r="Z18" s="114" t="s">
        <v>1090</v>
      </c>
      <c r="AA18" s="115" t="s">
        <v>197</v>
      </c>
      <c r="AB18" s="117" t="s">
        <v>370</v>
      </c>
      <c r="AC18" s="118" t="s">
        <v>370</v>
      </c>
      <c r="AD18" s="119" t="s">
        <v>1108</v>
      </c>
      <c r="AE18" s="120" t="s">
        <v>407</v>
      </c>
      <c r="AF18" s="121"/>
      <c r="AG18" s="837"/>
      <c r="AH18" s="7"/>
    </row>
    <row r="19" spans="1:34" ht="30" customHeight="1">
      <c r="A19" s="1708"/>
      <c r="B19" s="42" t="s">
        <v>59</v>
      </c>
      <c r="C19" s="184" t="s">
        <v>1118</v>
      </c>
      <c r="D19" s="102" t="s">
        <v>83</v>
      </c>
      <c r="E19" s="103" t="s">
        <v>396</v>
      </c>
      <c r="F19" s="103"/>
      <c r="G19" s="103" t="s">
        <v>436</v>
      </c>
      <c r="H19" s="813" t="s">
        <v>293</v>
      </c>
      <c r="I19" s="814" t="s">
        <v>11</v>
      </c>
      <c r="J19" s="815" t="s">
        <v>834</v>
      </c>
      <c r="K19" s="104" t="s">
        <v>1119</v>
      </c>
      <c r="L19" s="105" t="s">
        <v>1089</v>
      </c>
      <c r="M19" s="106">
        <v>595</v>
      </c>
      <c r="N19" s="107">
        <v>2560</v>
      </c>
      <c r="O19" s="1421"/>
      <c r="P19" s="108">
        <v>792</v>
      </c>
      <c r="Q19" s="109" t="s">
        <v>91</v>
      </c>
      <c r="R19" s="1436"/>
      <c r="S19" s="1436"/>
      <c r="T19" s="110" t="s">
        <v>96</v>
      </c>
      <c r="U19" s="111"/>
      <c r="V19" s="200"/>
      <c r="W19" s="200"/>
      <c r="X19" s="112" t="s">
        <v>303</v>
      </c>
      <c r="Y19" s="113" t="s">
        <v>39</v>
      </c>
      <c r="Z19" s="114" t="s">
        <v>336</v>
      </c>
      <c r="AA19" s="115" t="s">
        <v>92</v>
      </c>
      <c r="AB19" s="117" t="s">
        <v>86</v>
      </c>
      <c r="AC19" s="118" t="s">
        <v>86</v>
      </c>
      <c r="AD19" s="119"/>
      <c r="AE19" s="120"/>
      <c r="AF19" s="121"/>
      <c r="AG19" s="837"/>
      <c r="AH19" s="7"/>
    </row>
    <row r="20" spans="1:34" ht="30" customHeight="1">
      <c r="A20" s="1708"/>
      <c r="B20" s="43" t="s">
        <v>60</v>
      </c>
      <c r="C20" s="185" t="s">
        <v>1120</v>
      </c>
      <c r="D20" s="122" t="s">
        <v>83</v>
      </c>
      <c r="E20" s="123" t="s">
        <v>201</v>
      </c>
      <c r="F20" s="123"/>
      <c r="G20" s="123" t="s">
        <v>463</v>
      </c>
      <c r="H20" s="813" t="s">
        <v>293</v>
      </c>
      <c r="I20" s="814" t="s">
        <v>11</v>
      </c>
      <c r="J20" s="815" t="s">
        <v>834</v>
      </c>
      <c r="K20" s="124">
        <v>16910</v>
      </c>
      <c r="L20" s="125" t="s">
        <v>1089</v>
      </c>
      <c r="M20" s="126">
        <v>14024</v>
      </c>
      <c r="N20" s="127">
        <v>0</v>
      </c>
      <c r="O20" s="1422"/>
      <c r="P20" s="128">
        <v>0</v>
      </c>
      <c r="Q20" s="129" t="s">
        <v>91</v>
      </c>
      <c r="R20" s="1437"/>
      <c r="S20" s="1437"/>
      <c r="T20" s="130" t="s">
        <v>84</v>
      </c>
      <c r="U20" s="813" t="s">
        <v>293</v>
      </c>
      <c r="V20" s="814" t="s">
        <v>11</v>
      </c>
      <c r="W20" s="815" t="s">
        <v>834</v>
      </c>
      <c r="X20" s="132" t="s">
        <v>89</v>
      </c>
      <c r="Y20" s="133" t="s">
        <v>39</v>
      </c>
      <c r="Z20" s="134" t="s">
        <v>243</v>
      </c>
      <c r="AA20" s="135" t="s">
        <v>90</v>
      </c>
      <c r="AB20" s="117" t="s">
        <v>388</v>
      </c>
      <c r="AC20" s="118" t="s">
        <v>370</v>
      </c>
      <c r="AD20" s="119" t="s">
        <v>1108</v>
      </c>
      <c r="AE20" s="120" t="s">
        <v>390</v>
      </c>
      <c r="AF20" s="121"/>
      <c r="AG20" s="837"/>
      <c r="AH20" s="7"/>
    </row>
    <row r="21" spans="1:34" ht="30" customHeight="1" thickBot="1">
      <c r="A21" s="1709"/>
      <c r="B21" s="44" t="s">
        <v>61</v>
      </c>
      <c r="C21" s="186" t="s">
        <v>1115</v>
      </c>
      <c r="D21" s="141" t="s">
        <v>83</v>
      </c>
      <c r="E21" s="142" t="s">
        <v>2139</v>
      </c>
      <c r="F21" s="142"/>
      <c r="G21" s="142" t="s">
        <v>1111</v>
      </c>
      <c r="H21" s="813" t="s">
        <v>293</v>
      </c>
      <c r="I21" s="814" t="s">
        <v>11</v>
      </c>
      <c r="J21" s="815" t="s">
        <v>834</v>
      </c>
      <c r="K21" s="145" t="s">
        <v>1121</v>
      </c>
      <c r="L21" s="146" t="s">
        <v>1089</v>
      </c>
      <c r="M21" s="147" t="s">
        <v>1122</v>
      </c>
      <c r="N21" s="148">
        <v>0</v>
      </c>
      <c r="O21" s="1424"/>
      <c r="P21" s="149">
        <v>0</v>
      </c>
      <c r="Q21" s="150" t="s">
        <v>91</v>
      </c>
      <c r="R21" s="1438"/>
      <c r="S21" s="1438"/>
      <c r="T21" s="151" t="s">
        <v>96</v>
      </c>
      <c r="U21" s="813"/>
      <c r="V21" s="814"/>
      <c r="W21" s="815"/>
      <c r="X21" s="153" t="s">
        <v>303</v>
      </c>
      <c r="Y21" s="154" t="s">
        <v>39</v>
      </c>
      <c r="Z21" s="155" t="s">
        <v>1112</v>
      </c>
      <c r="AA21" s="156" t="s">
        <v>90</v>
      </c>
      <c r="AB21" s="158" t="s">
        <v>370</v>
      </c>
      <c r="AC21" s="159" t="s">
        <v>370</v>
      </c>
      <c r="AD21" s="160" t="s">
        <v>1108</v>
      </c>
      <c r="AE21" s="161" t="s">
        <v>390</v>
      </c>
      <c r="AF21" s="162"/>
      <c r="AG21" s="837"/>
      <c r="AH21" s="7"/>
    </row>
    <row r="22" spans="1:34" ht="30" customHeight="1" thickBot="1">
      <c r="A22" s="45" t="s">
        <v>62</v>
      </c>
      <c r="B22" s="46" t="s">
        <v>63</v>
      </c>
      <c r="C22" s="187" t="s">
        <v>1115</v>
      </c>
      <c r="D22" s="163" t="s">
        <v>83</v>
      </c>
      <c r="E22" s="164" t="s">
        <v>414</v>
      </c>
      <c r="F22" s="164"/>
      <c r="G22" s="164" t="s">
        <v>463</v>
      </c>
      <c r="H22" s="823" t="s">
        <v>293</v>
      </c>
      <c r="I22" s="821" t="s">
        <v>11</v>
      </c>
      <c r="J22" s="838" t="s">
        <v>834</v>
      </c>
      <c r="K22" s="167">
        <v>14956</v>
      </c>
      <c r="L22" s="168" t="s">
        <v>1089</v>
      </c>
      <c r="M22" s="169">
        <v>1601</v>
      </c>
      <c r="N22" s="170">
        <v>0</v>
      </c>
      <c r="O22" s="1425"/>
      <c r="P22" s="229">
        <v>0</v>
      </c>
      <c r="Q22" s="171" t="s">
        <v>91</v>
      </c>
      <c r="R22" s="1439"/>
      <c r="S22" s="1439"/>
      <c r="T22" s="172" t="s">
        <v>84</v>
      </c>
      <c r="U22" s="823" t="s">
        <v>293</v>
      </c>
      <c r="V22" s="821" t="s">
        <v>11</v>
      </c>
      <c r="W22" s="838" t="s">
        <v>834</v>
      </c>
      <c r="X22" s="174" t="s">
        <v>89</v>
      </c>
      <c r="Y22" s="175" t="s">
        <v>39</v>
      </c>
      <c r="Z22" s="176" t="s">
        <v>1090</v>
      </c>
      <c r="AA22" s="177" t="s">
        <v>90</v>
      </c>
      <c r="AB22" s="178" t="s">
        <v>86</v>
      </c>
      <c r="AC22" s="179" t="s">
        <v>86</v>
      </c>
      <c r="AD22" s="180"/>
      <c r="AE22" s="181"/>
      <c r="AF22" s="182"/>
      <c r="AG22" s="837"/>
      <c r="AH22" s="7"/>
    </row>
    <row r="23" spans="1:34" ht="30" customHeight="1">
      <c r="A23" s="1710" t="s">
        <v>64</v>
      </c>
      <c r="B23" s="47" t="s">
        <v>65</v>
      </c>
      <c r="C23" s="183" t="s">
        <v>1120</v>
      </c>
      <c r="D23" s="81" t="s">
        <v>83</v>
      </c>
      <c r="E23" s="82" t="s">
        <v>1110</v>
      </c>
      <c r="F23" s="82"/>
      <c r="G23" s="82" t="s">
        <v>463</v>
      </c>
      <c r="H23" s="823" t="s">
        <v>293</v>
      </c>
      <c r="I23" s="821" t="s">
        <v>11</v>
      </c>
      <c r="J23" s="838" t="s">
        <v>834</v>
      </c>
      <c r="K23" s="85">
        <v>10895</v>
      </c>
      <c r="L23" s="86" t="s">
        <v>1089</v>
      </c>
      <c r="M23" s="87">
        <v>2082</v>
      </c>
      <c r="N23" s="88">
        <v>0</v>
      </c>
      <c r="O23" s="1423"/>
      <c r="P23" s="89">
        <v>21239</v>
      </c>
      <c r="Q23" s="90" t="s">
        <v>91</v>
      </c>
      <c r="R23" s="1435"/>
      <c r="S23" s="1435"/>
      <c r="T23" s="91" t="s">
        <v>84</v>
      </c>
      <c r="U23" s="823" t="s">
        <v>293</v>
      </c>
      <c r="V23" s="821" t="s">
        <v>11</v>
      </c>
      <c r="W23" s="838" t="s">
        <v>834</v>
      </c>
      <c r="X23" s="93" t="s">
        <v>89</v>
      </c>
      <c r="Y23" s="94" t="s">
        <v>39</v>
      </c>
      <c r="Z23" s="95" t="s">
        <v>1090</v>
      </c>
      <c r="AA23" s="96" t="s">
        <v>90</v>
      </c>
      <c r="AB23" s="97" t="s">
        <v>492</v>
      </c>
      <c r="AC23" s="98" t="s">
        <v>492</v>
      </c>
      <c r="AD23" s="99" t="s">
        <v>1123</v>
      </c>
      <c r="AE23" s="100"/>
      <c r="AF23" s="101" t="s">
        <v>1124</v>
      </c>
      <c r="AG23" s="837"/>
      <c r="AH23" s="7"/>
    </row>
    <row r="24" spans="1:34" ht="30" customHeight="1">
      <c r="A24" s="1711"/>
      <c r="B24" s="48" t="s">
        <v>66</v>
      </c>
      <c r="C24" s="184" t="s">
        <v>1120</v>
      </c>
      <c r="D24" s="102" t="s">
        <v>83</v>
      </c>
      <c r="E24" s="103" t="s">
        <v>1110</v>
      </c>
      <c r="F24" s="103"/>
      <c r="G24" s="103" t="s">
        <v>1125</v>
      </c>
      <c r="H24" s="813" t="s">
        <v>293</v>
      </c>
      <c r="I24" s="814" t="s">
        <v>11</v>
      </c>
      <c r="J24" s="815" t="s">
        <v>834</v>
      </c>
      <c r="K24" s="104">
        <v>8112</v>
      </c>
      <c r="L24" s="105" t="s">
        <v>1089</v>
      </c>
      <c r="M24" s="106">
        <v>6223</v>
      </c>
      <c r="N24" s="107">
        <v>0</v>
      </c>
      <c r="O24" s="1421"/>
      <c r="P24" s="108">
        <v>5289</v>
      </c>
      <c r="Q24" s="109" t="s">
        <v>91</v>
      </c>
      <c r="R24" s="1436"/>
      <c r="S24" s="1436"/>
      <c r="T24" s="110" t="s">
        <v>84</v>
      </c>
      <c r="U24" s="813" t="s">
        <v>293</v>
      </c>
      <c r="V24" s="814" t="s">
        <v>11</v>
      </c>
      <c r="W24" s="815" t="s">
        <v>834</v>
      </c>
      <c r="X24" s="112" t="s">
        <v>89</v>
      </c>
      <c r="Y24" s="113" t="s">
        <v>39</v>
      </c>
      <c r="Z24" s="114" t="s">
        <v>1090</v>
      </c>
      <c r="AA24" s="115" t="s">
        <v>197</v>
      </c>
      <c r="AB24" s="1074" t="s">
        <v>492</v>
      </c>
      <c r="AC24" s="118" t="s">
        <v>492</v>
      </c>
      <c r="AD24" s="119" t="s">
        <v>1123</v>
      </c>
      <c r="AE24" s="120"/>
      <c r="AF24" s="121" t="s">
        <v>1126</v>
      </c>
      <c r="AG24" s="837"/>
      <c r="AH24" s="7"/>
    </row>
    <row r="25" spans="1:34" ht="30" customHeight="1">
      <c r="A25" s="1711"/>
      <c r="B25" s="49" t="s">
        <v>67</v>
      </c>
      <c r="C25" s="185" t="s">
        <v>1127</v>
      </c>
      <c r="D25" s="122" t="s">
        <v>83</v>
      </c>
      <c r="E25" s="123" t="s">
        <v>94</v>
      </c>
      <c r="F25" s="123"/>
      <c r="G25" s="123" t="s">
        <v>1128</v>
      </c>
      <c r="H25" s="813" t="s">
        <v>293</v>
      </c>
      <c r="I25" s="814" t="s">
        <v>11</v>
      </c>
      <c r="J25" s="815" t="s">
        <v>834</v>
      </c>
      <c r="K25" s="124" t="s">
        <v>1129</v>
      </c>
      <c r="L25" s="125" t="s">
        <v>1089</v>
      </c>
      <c r="M25" s="126" t="s">
        <v>1129</v>
      </c>
      <c r="N25" s="127">
        <v>0</v>
      </c>
      <c r="O25" s="1422"/>
      <c r="P25" s="128">
        <v>0</v>
      </c>
      <c r="Q25" s="129" t="s">
        <v>91</v>
      </c>
      <c r="R25" s="1437"/>
      <c r="S25" s="1437"/>
      <c r="T25" s="130" t="s">
        <v>84</v>
      </c>
      <c r="U25" s="813" t="s">
        <v>293</v>
      </c>
      <c r="V25" s="814" t="s">
        <v>11</v>
      </c>
      <c r="W25" s="815" t="s">
        <v>834</v>
      </c>
      <c r="X25" s="132" t="s">
        <v>89</v>
      </c>
      <c r="Y25" s="133" t="s">
        <v>39</v>
      </c>
      <c r="Z25" s="134" t="s">
        <v>1130</v>
      </c>
      <c r="AA25" s="135" t="s">
        <v>979</v>
      </c>
      <c r="AB25" s="1267" t="s">
        <v>86</v>
      </c>
      <c r="AC25" s="118" t="s">
        <v>86</v>
      </c>
      <c r="AD25" s="119" t="s">
        <v>1113</v>
      </c>
      <c r="AE25" s="120" t="s">
        <v>14</v>
      </c>
      <c r="AF25" s="121"/>
      <c r="AG25" s="837"/>
      <c r="AH25" s="7"/>
    </row>
    <row r="26" spans="1:34" ht="30" customHeight="1">
      <c r="A26" s="1711"/>
      <c r="B26" s="49" t="s">
        <v>184</v>
      </c>
      <c r="C26" s="185" t="s">
        <v>1131</v>
      </c>
      <c r="D26" s="122" t="s">
        <v>83</v>
      </c>
      <c r="E26" s="123" t="s">
        <v>224</v>
      </c>
      <c r="F26" s="123"/>
      <c r="G26" s="123" t="s">
        <v>929</v>
      </c>
      <c r="H26" s="813" t="s">
        <v>293</v>
      </c>
      <c r="I26" s="814" t="s">
        <v>11</v>
      </c>
      <c r="J26" s="815" t="s">
        <v>834</v>
      </c>
      <c r="K26" s="124">
        <v>23298</v>
      </c>
      <c r="L26" s="125">
        <v>0</v>
      </c>
      <c r="M26" s="126">
        <v>2372</v>
      </c>
      <c r="N26" s="127">
        <v>0</v>
      </c>
      <c r="O26" s="1426"/>
      <c r="P26" s="128">
        <v>16096</v>
      </c>
      <c r="Q26" s="129" t="s">
        <v>91</v>
      </c>
      <c r="R26" s="1437"/>
      <c r="S26" s="1437"/>
      <c r="T26" s="130" t="s">
        <v>84</v>
      </c>
      <c r="U26" s="813" t="s">
        <v>293</v>
      </c>
      <c r="V26" s="814" t="s">
        <v>11</v>
      </c>
      <c r="W26" s="815" t="s">
        <v>834</v>
      </c>
      <c r="X26" s="132" t="s">
        <v>89</v>
      </c>
      <c r="Y26" s="133" t="s">
        <v>39</v>
      </c>
      <c r="Z26" s="134" t="s">
        <v>256</v>
      </c>
      <c r="AA26" s="135" t="s">
        <v>979</v>
      </c>
      <c r="AB26" s="117" t="s">
        <v>388</v>
      </c>
      <c r="AC26" s="118" t="s">
        <v>1051</v>
      </c>
      <c r="AD26" s="119" t="s">
        <v>407</v>
      </c>
      <c r="AE26" s="120" t="s">
        <v>390</v>
      </c>
      <c r="AF26" s="121"/>
      <c r="AG26" s="837"/>
      <c r="AH26" s="7"/>
    </row>
    <row r="27" spans="1:34" ht="30" customHeight="1">
      <c r="A27" s="1711"/>
      <c r="B27" s="50" t="s">
        <v>68</v>
      </c>
      <c r="C27" s="184" t="s">
        <v>1127</v>
      </c>
      <c r="D27" s="102" t="s">
        <v>83</v>
      </c>
      <c r="E27" s="103" t="s">
        <v>201</v>
      </c>
      <c r="F27" s="123"/>
      <c r="G27" s="123" t="s">
        <v>463</v>
      </c>
      <c r="H27" s="813" t="s">
        <v>293</v>
      </c>
      <c r="I27" s="814" t="s">
        <v>11</v>
      </c>
      <c r="J27" s="815" t="s">
        <v>834</v>
      </c>
      <c r="K27" s="104">
        <v>23566</v>
      </c>
      <c r="L27" s="1075" t="s">
        <v>1089</v>
      </c>
      <c r="M27" s="1076" t="s">
        <v>1132</v>
      </c>
      <c r="N27" s="107">
        <v>0</v>
      </c>
      <c r="O27" s="1421"/>
      <c r="P27" s="108">
        <v>0</v>
      </c>
      <c r="Q27" s="109" t="s">
        <v>91</v>
      </c>
      <c r="R27" s="1436"/>
      <c r="S27" s="1436"/>
      <c r="T27" s="110" t="s">
        <v>84</v>
      </c>
      <c r="U27" s="813" t="s">
        <v>293</v>
      </c>
      <c r="V27" s="814" t="s">
        <v>11</v>
      </c>
      <c r="W27" s="815" t="s">
        <v>834</v>
      </c>
      <c r="X27" s="112" t="s">
        <v>89</v>
      </c>
      <c r="Y27" s="113" t="s">
        <v>39</v>
      </c>
      <c r="Z27" s="114" t="s">
        <v>243</v>
      </c>
      <c r="AA27" s="115" t="s">
        <v>90</v>
      </c>
      <c r="AB27" s="117" t="s">
        <v>86</v>
      </c>
      <c r="AC27" s="118" t="s">
        <v>86</v>
      </c>
      <c r="AD27" s="119" t="s">
        <v>1113</v>
      </c>
      <c r="AE27" s="120" t="s">
        <v>1114</v>
      </c>
      <c r="AF27" s="121"/>
      <c r="AG27" s="837"/>
      <c r="AH27" s="7"/>
    </row>
    <row r="28" spans="1:34" ht="30" customHeight="1">
      <c r="A28" s="1711"/>
      <c r="B28" s="48" t="s">
        <v>69</v>
      </c>
      <c r="C28" s="184" t="s">
        <v>1127</v>
      </c>
      <c r="D28" s="102" t="s">
        <v>83</v>
      </c>
      <c r="E28" s="103" t="s">
        <v>94</v>
      </c>
      <c r="F28" s="103"/>
      <c r="G28" s="103" t="s">
        <v>1128</v>
      </c>
      <c r="H28" s="813" t="s">
        <v>293</v>
      </c>
      <c r="I28" s="814" t="s">
        <v>11</v>
      </c>
      <c r="J28" s="815" t="s">
        <v>834</v>
      </c>
      <c r="K28" s="104">
        <v>39210</v>
      </c>
      <c r="L28" s="105" t="s">
        <v>1089</v>
      </c>
      <c r="M28" s="106">
        <v>3520</v>
      </c>
      <c r="N28" s="107">
        <v>0</v>
      </c>
      <c r="O28" s="1421"/>
      <c r="P28" s="108">
        <v>0</v>
      </c>
      <c r="Q28" s="109" t="s">
        <v>91</v>
      </c>
      <c r="R28" s="1436"/>
      <c r="S28" s="1436"/>
      <c r="T28" s="110" t="s">
        <v>84</v>
      </c>
      <c r="U28" s="813" t="s">
        <v>293</v>
      </c>
      <c r="V28" s="814" t="s">
        <v>11</v>
      </c>
      <c r="W28" s="815" t="s">
        <v>834</v>
      </c>
      <c r="X28" s="112" t="s">
        <v>89</v>
      </c>
      <c r="Y28" s="113" t="s">
        <v>39</v>
      </c>
      <c r="Z28" s="114" t="s">
        <v>1130</v>
      </c>
      <c r="AA28" s="115" t="s">
        <v>85</v>
      </c>
      <c r="AB28" s="117" t="s">
        <v>86</v>
      </c>
      <c r="AC28" s="118" t="s">
        <v>86</v>
      </c>
      <c r="AD28" s="119" t="s">
        <v>1113</v>
      </c>
      <c r="AE28" s="120" t="s">
        <v>14</v>
      </c>
      <c r="AF28" s="121"/>
      <c r="AG28" s="837"/>
      <c r="AH28" s="7"/>
    </row>
    <row r="29" spans="1:34" ht="30" customHeight="1">
      <c r="A29" s="1711"/>
      <c r="B29" s="48" t="s">
        <v>70</v>
      </c>
      <c r="C29" s="184" t="s">
        <v>1133</v>
      </c>
      <c r="D29" s="102" t="s">
        <v>83</v>
      </c>
      <c r="E29" s="103" t="s">
        <v>224</v>
      </c>
      <c r="F29" s="103"/>
      <c r="G29" s="103" t="s">
        <v>463</v>
      </c>
      <c r="H29" s="813" t="s">
        <v>293</v>
      </c>
      <c r="I29" s="814" t="s">
        <v>11</v>
      </c>
      <c r="J29" s="815" t="s">
        <v>834</v>
      </c>
      <c r="K29" s="104">
        <v>31261</v>
      </c>
      <c r="L29" s="105" t="s">
        <v>1089</v>
      </c>
      <c r="M29" s="106">
        <v>1815</v>
      </c>
      <c r="N29" s="107">
        <v>0</v>
      </c>
      <c r="O29" s="1421"/>
      <c r="P29" s="108">
        <v>0</v>
      </c>
      <c r="Q29" s="109" t="s">
        <v>91</v>
      </c>
      <c r="R29" s="1436"/>
      <c r="S29" s="1436"/>
      <c r="T29" s="110" t="s">
        <v>84</v>
      </c>
      <c r="U29" s="813" t="s">
        <v>293</v>
      </c>
      <c r="V29" s="814" t="s">
        <v>11</v>
      </c>
      <c r="W29" s="815" t="s">
        <v>834</v>
      </c>
      <c r="X29" s="112" t="s">
        <v>89</v>
      </c>
      <c r="Y29" s="113" t="s">
        <v>39</v>
      </c>
      <c r="Z29" s="114" t="s">
        <v>1134</v>
      </c>
      <c r="AA29" s="115" t="s">
        <v>85</v>
      </c>
      <c r="AB29" s="117" t="s">
        <v>1051</v>
      </c>
      <c r="AC29" s="118" t="s">
        <v>1135</v>
      </c>
      <c r="AD29" s="119" t="s">
        <v>482</v>
      </c>
      <c r="AE29" s="120" t="s">
        <v>368</v>
      </c>
      <c r="AF29" s="121"/>
      <c r="AG29" s="837"/>
      <c r="AH29" s="7"/>
    </row>
    <row r="30" spans="1:34" ht="30" customHeight="1">
      <c r="A30" s="1711"/>
      <c r="B30" s="48" t="s">
        <v>71</v>
      </c>
      <c r="C30" s="184" t="s">
        <v>1133</v>
      </c>
      <c r="D30" s="102" t="s">
        <v>83</v>
      </c>
      <c r="E30" s="103" t="s">
        <v>414</v>
      </c>
      <c r="F30" s="103"/>
      <c r="G30" s="103" t="s">
        <v>449</v>
      </c>
      <c r="H30" s="813" t="s">
        <v>293</v>
      </c>
      <c r="I30" s="814" t="s">
        <v>11</v>
      </c>
      <c r="J30" s="815" t="s">
        <v>834</v>
      </c>
      <c r="K30" s="104" t="s">
        <v>1136</v>
      </c>
      <c r="L30" s="105">
        <v>11003</v>
      </c>
      <c r="M30" s="106">
        <v>5377</v>
      </c>
      <c r="N30" s="107">
        <v>0</v>
      </c>
      <c r="O30" s="1421"/>
      <c r="P30" s="108">
        <v>16968</v>
      </c>
      <c r="Q30" s="109" t="s">
        <v>91</v>
      </c>
      <c r="R30" s="1436"/>
      <c r="S30" s="1436"/>
      <c r="T30" s="110" t="s">
        <v>84</v>
      </c>
      <c r="U30" s="813" t="s">
        <v>293</v>
      </c>
      <c r="V30" s="814" t="s">
        <v>11</v>
      </c>
      <c r="W30" s="815" t="s">
        <v>834</v>
      </c>
      <c r="X30" s="112" t="s">
        <v>89</v>
      </c>
      <c r="Y30" s="113" t="s">
        <v>39</v>
      </c>
      <c r="Z30" s="114" t="s">
        <v>1090</v>
      </c>
      <c r="AA30" s="115" t="s">
        <v>197</v>
      </c>
      <c r="AB30" s="117" t="s">
        <v>370</v>
      </c>
      <c r="AC30" s="118" t="s">
        <v>1135</v>
      </c>
      <c r="AD30" s="119" t="s">
        <v>14</v>
      </c>
      <c r="AE30" s="120" t="s">
        <v>1017</v>
      </c>
      <c r="AF30" s="232"/>
      <c r="AG30" s="837"/>
      <c r="AH30" s="7"/>
    </row>
    <row r="31" spans="1:34" ht="30" customHeight="1">
      <c r="A31" s="1711"/>
      <c r="B31" s="49" t="s">
        <v>72</v>
      </c>
      <c r="C31" s="185" t="s">
        <v>1137</v>
      </c>
      <c r="D31" s="122" t="s">
        <v>83</v>
      </c>
      <c r="E31" s="123" t="s">
        <v>94</v>
      </c>
      <c r="F31" s="123"/>
      <c r="G31" s="123" t="s">
        <v>400</v>
      </c>
      <c r="H31" s="813" t="s">
        <v>293</v>
      </c>
      <c r="I31" s="814" t="s">
        <v>11</v>
      </c>
      <c r="J31" s="815" t="s">
        <v>834</v>
      </c>
      <c r="K31" s="124">
        <v>50122</v>
      </c>
      <c r="L31" s="125" t="s">
        <v>1089</v>
      </c>
      <c r="M31" s="126">
        <v>4917</v>
      </c>
      <c r="N31" s="127">
        <v>0</v>
      </c>
      <c r="O31" s="1422"/>
      <c r="P31" s="128">
        <v>17873</v>
      </c>
      <c r="Q31" s="129" t="s">
        <v>91</v>
      </c>
      <c r="R31" s="1437"/>
      <c r="S31" s="1437"/>
      <c r="T31" s="130" t="s">
        <v>84</v>
      </c>
      <c r="U31" s="813" t="s">
        <v>293</v>
      </c>
      <c r="V31" s="814" t="s">
        <v>11</v>
      </c>
      <c r="W31" s="815" t="s">
        <v>834</v>
      </c>
      <c r="X31" s="132" t="s">
        <v>89</v>
      </c>
      <c r="Y31" s="133" t="s">
        <v>39</v>
      </c>
      <c r="Z31" s="134" t="s">
        <v>1130</v>
      </c>
      <c r="AA31" s="135" t="s">
        <v>90</v>
      </c>
      <c r="AB31" s="117" t="s">
        <v>370</v>
      </c>
      <c r="AC31" s="118" t="s">
        <v>370</v>
      </c>
      <c r="AD31" s="119" t="s">
        <v>14</v>
      </c>
      <c r="AE31" s="120" t="s">
        <v>376</v>
      </c>
      <c r="AF31" s="121"/>
      <c r="AG31" s="837"/>
      <c r="AH31" s="7"/>
    </row>
    <row r="32" spans="1:34" ht="30" customHeight="1">
      <c r="A32" s="1711"/>
      <c r="B32" s="50" t="s">
        <v>73</v>
      </c>
      <c r="C32" s="184" t="s">
        <v>1118</v>
      </c>
      <c r="D32" s="102" t="s">
        <v>83</v>
      </c>
      <c r="E32" s="103" t="s">
        <v>396</v>
      </c>
      <c r="F32" s="103"/>
      <c r="G32" s="103" t="s">
        <v>436</v>
      </c>
      <c r="H32" s="813" t="s">
        <v>293</v>
      </c>
      <c r="I32" s="814" t="s">
        <v>11</v>
      </c>
      <c r="J32" s="815" t="s">
        <v>834</v>
      </c>
      <c r="K32" s="104">
        <v>9117</v>
      </c>
      <c r="L32" s="105" t="s">
        <v>1089</v>
      </c>
      <c r="M32" s="106">
        <v>992</v>
      </c>
      <c r="N32" s="107">
        <v>2361</v>
      </c>
      <c r="O32" s="1421"/>
      <c r="P32" s="108">
        <v>0</v>
      </c>
      <c r="Q32" s="109" t="s">
        <v>91</v>
      </c>
      <c r="R32" s="1436"/>
      <c r="S32" s="1436"/>
      <c r="T32" s="110" t="s">
        <v>96</v>
      </c>
      <c r="U32" s="813"/>
      <c r="V32" s="814"/>
      <c r="W32" s="815"/>
      <c r="X32" s="112" t="s">
        <v>303</v>
      </c>
      <c r="Y32" s="113" t="s">
        <v>39</v>
      </c>
      <c r="Z32" s="114" t="s">
        <v>336</v>
      </c>
      <c r="AA32" s="115" t="s">
        <v>41</v>
      </c>
      <c r="AB32" s="117" t="s">
        <v>86</v>
      </c>
      <c r="AC32" s="118" t="s">
        <v>86</v>
      </c>
      <c r="AD32" s="119"/>
      <c r="AE32" s="120"/>
      <c r="AF32" s="121"/>
      <c r="AG32" s="837"/>
      <c r="AH32" s="7"/>
    </row>
    <row r="33" spans="1:34" ht="30" customHeight="1">
      <c r="A33" s="1711"/>
      <c r="B33" s="48" t="s">
        <v>74</v>
      </c>
      <c r="C33" s="184" t="s">
        <v>1118</v>
      </c>
      <c r="D33" s="102" t="s">
        <v>83</v>
      </c>
      <c r="E33" s="103" t="s">
        <v>396</v>
      </c>
      <c r="F33" s="103"/>
      <c r="G33" s="103" t="s">
        <v>436</v>
      </c>
      <c r="H33" s="813" t="s">
        <v>293</v>
      </c>
      <c r="I33" s="814" t="s">
        <v>11</v>
      </c>
      <c r="J33" s="815" t="s">
        <v>834</v>
      </c>
      <c r="K33" s="104" t="s">
        <v>1119</v>
      </c>
      <c r="L33" s="105" t="s">
        <v>1089</v>
      </c>
      <c r="M33" s="106">
        <v>529</v>
      </c>
      <c r="N33" s="107">
        <v>1281</v>
      </c>
      <c r="O33" s="1421"/>
      <c r="P33" s="108">
        <v>0</v>
      </c>
      <c r="Q33" s="109" t="s">
        <v>91</v>
      </c>
      <c r="R33" s="1436"/>
      <c r="S33" s="1436"/>
      <c r="T33" s="110" t="s">
        <v>96</v>
      </c>
      <c r="U33" s="813"/>
      <c r="V33" s="814"/>
      <c r="W33" s="815"/>
      <c r="X33" s="112" t="s">
        <v>303</v>
      </c>
      <c r="Y33" s="113" t="s">
        <v>39</v>
      </c>
      <c r="Z33" s="114" t="s">
        <v>336</v>
      </c>
      <c r="AA33" s="115" t="s">
        <v>41</v>
      </c>
      <c r="AB33" s="117" t="s">
        <v>86</v>
      </c>
      <c r="AC33" s="118" t="s">
        <v>86</v>
      </c>
      <c r="AD33" s="119"/>
      <c r="AE33" s="120"/>
      <c r="AF33" s="121"/>
      <c r="AG33" s="837"/>
      <c r="AH33" s="7"/>
    </row>
    <row r="34" spans="1:34" ht="30" customHeight="1" thickBot="1">
      <c r="A34" s="1712"/>
      <c r="B34" s="51" t="s">
        <v>75</v>
      </c>
      <c r="C34" s="186" t="s">
        <v>1138</v>
      </c>
      <c r="D34" s="141" t="s">
        <v>83</v>
      </c>
      <c r="E34" s="142" t="s">
        <v>205</v>
      </c>
      <c r="F34" s="142"/>
      <c r="G34" s="142" t="s">
        <v>463</v>
      </c>
      <c r="H34" s="813" t="s">
        <v>293</v>
      </c>
      <c r="I34" s="814" t="s">
        <v>11</v>
      </c>
      <c r="J34" s="815" t="s">
        <v>834</v>
      </c>
      <c r="K34" s="145">
        <v>9298</v>
      </c>
      <c r="L34" s="146" t="s">
        <v>1089</v>
      </c>
      <c r="M34" s="147">
        <v>502</v>
      </c>
      <c r="N34" s="148">
        <v>0</v>
      </c>
      <c r="O34" s="1424"/>
      <c r="P34" s="149">
        <v>0</v>
      </c>
      <c r="Q34" s="150" t="s">
        <v>91</v>
      </c>
      <c r="R34" s="1438"/>
      <c r="S34" s="1438"/>
      <c r="T34" s="151" t="s">
        <v>84</v>
      </c>
      <c r="U34" s="840" t="s">
        <v>293</v>
      </c>
      <c r="V34" s="841" t="s">
        <v>11</v>
      </c>
      <c r="W34" s="842" t="s">
        <v>834</v>
      </c>
      <c r="X34" s="153" t="s">
        <v>89</v>
      </c>
      <c r="Y34" s="154" t="s">
        <v>39</v>
      </c>
      <c r="Z34" s="155" t="s">
        <v>1041</v>
      </c>
      <c r="AA34" s="156" t="s">
        <v>85</v>
      </c>
      <c r="AB34" s="158" t="s">
        <v>364</v>
      </c>
      <c r="AC34" s="159" t="s">
        <v>364</v>
      </c>
      <c r="AD34" s="160" t="s">
        <v>87</v>
      </c>
      <c r="AE34" s="161" t="s">
        <v>335</v>
      </c>
      <c r="AF34" s="162"/>
      <c r="AG34" s="837"/>
      <c r="AH34" s="7"/>
    </row>
    <row r="35" spans="1:34" ht="30" customHeight="1">
      <c r="A35" s="1734" t="s">
        <v>76</v>
      </c>
      <c r="B35" s="52" t="s">
        <v>77</v>
      </c>
      <c r="C35" s="183" t="s">
        <v>1139</v>
      </c>
      <c r="D35" s="81" t="s">
        <v>83</v>
      </c>
      <c r="E35" s="82" t="s">
        <v>1140</v>
      </c>
      <c r="F35" s="904" t="s">
        <v>1141</v>
      </c>
      <c r="G35" s="904" t="s">
        <v>1142</v>
      </c>
      <c r="H35" s="820" t="s">
        <v>293</v>
      </c>
      <c r="I35" s="821" t="s">
        <v>11</v>
      </c>
      <c r="J35" s="838" t="s">
        <v>834</v>
      </c>
      <c r="K35" s="85">
        <v>3942</v>
      </c>
      <c r="L35" s="86" t="s">
        <v>1089</v>
      </c>
      <c r="M35" s="87">
        <v>3246</v>
      </c>
      <c r="N35" s="88" t="s">
        <v>433</v>
      </c>
      <c r="O35" s="1423"/>
      <c r="P35" s="89">
        <v>0</v>
      </c>
      <c r="Q35" s="90" t="s">
        <v>91</v>
      </c>
      <c r="R35" s="1435"/>
      <c r="S35" s="1435"/>
      <c r="T35" s="91" t="s">
        <v>84</v>
      </c>
      <c r="U35" s="823" t="s">
        <v>293</v>
      </c>
      <c r="V35" s="821" t="s">
        <v>11</v>
      </c>
      <c r="W35" s="838" t="s">
        <v>834</v>
      </c>
      <c r="X35" s="93" t="s">
        <v>89</v>
      </c>
      <c r="Y35" s="94" t="s">
        <v>39</v>
      </c>
      <c r="Z35" s="95" t="s">
        <v>1143</v>
      </c>
      <c r="AA35" s="96" t="s">
        <v>90</v>
      </c>
      <c r="AB35" s="97" t="s">
        <v>1051</v>
      </c>
      <c r="AC35" s="98" t="s">
        <v>86</v>
      </c>
      <c r="AD35" s="99" t="s">
        <v>407</v>
      </c>
      <c r="AE35" s="100" t="s">
        <v>204</v>
      </c>
      <c r="AF35" s="101"/>
      <c r="AG35" s="837"/>
      <c r="AH35" s="7"/>
    </row>
    <row r="36" spans="1:34" ht="30" customHeight="1">
      <c r="A36" s="1735"/>
      <c r="B36" s="352" t="s">
        <v>1144</v>
      </c>
      <c r="C36" s="185" t="s">
        <v>1145</v>
      </c>
      <c r="D36" s="122" t="s">
        <v>273</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077"/>
      <c r="AC36" s="1078"/>
      <c r="AD36" s="1079"/>
      <c r="AE36" s="1080"/>
      <c r="AF36" s="1081"/>
      <c r="AG36" s="837"/>
      <c r="AH36" s="7"/>
    </row>
    <row r="37" spans="1:34" ht="30" customHeight="1" thickBot="1">
      <c r="A37" s="1736"/>
      <c r="B37" s="54" t="s">
        <v>1045</v>
      </c>
      <c r="C37" s="186" t="s">
        <v>1146</v>
      </c>
      <c r="D37" s="141" t="s">
        <v>273</v>
      </c>
      <c r="E37" s="1082"/>
      <c r="F37" s="1082"/>
      <c r="G37" s="1082"/>
      <c r="H37" s="1083"/>
      <c r="I37" s="144"/>
      <c r="J37" s="1084"/>
      <c r="K37" s="145" t="s">
        <v>1147</v>
      </c>
      <c r="L37" s="146">
        <v>0</v>
      </c>
      <c r="M37" s="147">
        <v>0</v>
      </c>
      <c r="N37" s="148">
        <v>0</v>
      </c>
      <c r="O37" s="1424"/>
      <c r="P37" s="149">
        <v>0</v>
      </c>
      <c r="Q37" s="1082"/>
      <c r="R37" s="1438"/>
      <c r="S37" s="1438"/>
      <c r="T37" s="1082"/>
      <c r="U37" s="152"/>
      <c r="V37" s="144"/>
      <c r="W37" s="144"/>
      <c r="X37" s="1082"/>
      <c r="Y37" s="1082"/>
      <c r="Z37" s="1082"/>
      <c r="AA37" s="1085"/>
      <c r="AB37" s="1086"/>
      <c r="AC37" s="1087"/>
      <c r="AD37" s="1088"/>
      <c r="AE37" s="1089"/>
      <c r="AF37" s="1090"/>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1093066</v>
      </c>
      <c r="L62" s="57">
        <f>SUM(L5:L37)</f>
        <v>11003</v>
      </c>
      <c r="M62" s="57">
        <f>SUM(M5:M37)</f>
        <v>155275</v>
      </c>
      <c r="N62" s="57">
        <f>SUM(N5:N37)</f>
        <v>24408</v>
      </c>
      <c r="O62" s="10"/>
      <c r="P62" s="57">
        <f>SUM(P5:P37)</f>
        <v>352373</v>
      </c>
    </row>
    <row r="63" spans="1:34" ht="18.75" customHeight="1">
      <c r="C63" s="11"/>
      <c r="D63" s="11"/>
      <c r="L63" s="1700" t="s">
        <v>80</v>
      </c>
      <c r="M63" s="1700"/>
      <c r="N63" s="1701"/>
      <c r="O63" s="10"/>
      <c r="P63" s="9">
        <f>K62+(L62+M62+N62+P62)*5</f>
        <v>3808361</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0C00-000000000000}">
      <formula1>"①AWS,②OCI,③Azure,④GC,⑤さくら"</formula1>
    </dataValidation>
    <dataValidation type="list" allowBlank="1" showInputMessage="1" showErrorMessage="1" sqref="R5:R37 R41:R60" xr:uid="{00000000-0002-0000-0C00-000001000000}">
      <formula1>"①システム事業者,②別途用意している(LGCS),③別途用意している(その他),"</formula1>
    </dataValidation>
    <dataValidation type="list" allowBlank="1" showInputMessage="1" sqref="D38:D40" xr:uid="{00000000-0002-0000-0C00-000002000000}">
      <formula1>"①導入済,②無償版導入済（実証実験を含む）,③今年度導入予定,④導入予定なし,⑤当該事務自体を実施していない"</formula1>
    </dataValidation>
    <dataValidation type="list" allowBlank="1" showInputMessage="1" sqref="D41:D60" xr:uid="{00000000-0002-0000-0C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55"/>
  <sheetViews>
    <sheetView showGridLines="0" view="pageBreakPreview" zoomScale="50" zoomScaleNormal="70"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4.5" style="11" bestFit="1" customWidth="1"/>
    <col min="10" max="10" width="18.08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4.5" style="10" bestFit="1"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04" t="s">
        <v>3</v>
      </c>
      <c r="D2" s="702" t="s">
        <v>4</v>
      </c>
      <c r="E2" s="1" t="s">
        <v>3</v>
      </c>
      <c r="F2" s="193" t="s">
        <v>3</v>
      </c>
      <c r="G2" s="1" t="s">
        <v>3</v>
      </c>
      <c r="H2" s="1717" t="s">
        <v>5</v>
      </c>
      <c r="I2" s="1718"/>
      <c r="J2" s="1719"/>
      <c r="K2" s="705"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02" t="s">
        <v>7</v>
      </c>
      <c r="AE2" s="703"/>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193</v>
      </c>
      <c r="D5" s="81" t="s">
        <v>83</v>
      </c>
      <c r="E5" s="82" t="s">
        <v>201</v>
      </c>
      <c r="F5" s="82"/>
      <c r="G5" s="82" t="s">
        <v>1426</v>
      </c>
      <c r="H5" s="1067" t="s">
        <v>293</v>
      </c>
      <c r="I5" s="1068" t="s">
        <v>11</v>
      </c>
      <c r="J5" s="1051" t="s">
        <v>834</v>
      </c>
      <c r="K5" s="85">
        <v>166755</v>
      </c>
      <c r="L5" s="86" t="s">
        <v>1481</v>
      </c>
      <c r="M5" s="87">
        <v>13340</v>
      </c>
      <c r="N5" s="88" t="s">
        <v>1481</v>
      </c>
      <c r="O5" s="1420"/>
      <c r="P5" s="89">
        <v>164850</v>
      </c>
      <c r="Q5" s="90" t="s">
        <v>91</v>
      </c>
      <c r="R5" s="1435"/>
      <c r="S5" s="1435"/>
      <c r="T5" s="91" t="s">
        <v>84</v>
      </c>
      <c r="U5" s="1069" t="s">
        <v>1482</v>
      </c>
      <c r="V5" s="1068" t="s">
        <v>11</v>
      </c>
      <c r="W5" s="1070" t="s">
        <v>1483</v>
      </c>
      <c r="X5" s="93" t="s">
        <v>303</v>
      </c>
      <c r="Y5" s="94" t="s">
        <v>39</v>
      </c>
      <c r="Z5" s="95" t="s">
        <v>1484</v>
      </c>
      <c r="AA5" s="96" t="s">
        <v>85</v>
      </c>
      <c r="AB5" s="97" t="s">
        <v>364</v>
      </c>
      <c r="AC5" s="98" t="s">
        <v>86</v>
      </c>
      <c r="AD5" s="99" t="s">
        <v>584</v>
      </c>
      <c r="AE5" s="100" t="s">
        <v>407</v>
      </c>
      <c r="AF5" s="101" t="s">
        <v>1485</v>
      </c>
      <c r="AG5" s="837"/>
      <c r="AH5" s="7"/>
    </row>
    <row r="6" spans="1:34" ht="30" customHeight="1">
      <c r="A6" s="1703"/>
      <c r="B6" s="34" t="s">
        <v>44</v>
      </c>
      <c r="C6" s="184" t="s">
        <v>193</v>
      </c>
      <c r="D6" s="102" t="s">
        <v>83</v>
      </c>
      <c r="E6" s="103" t="s">
        <v>201</v>
      </c>
      <c r="F6" s="103"/>
      <c r="G6" s="103" t="s">
        <v>1426</v>
      </c>
      <c r="H6" s="1041" t="s">
        <v>293</v>
      </c>
      <c r="I6" s="637" t="s">
        <v>11</v>
      </c>
      <c r="J6" s="914" t="s">
        <v>834</v>
      </c>
      <c r="K6" s="104" t="s">
        <v>200</v>
      </c>
      <c r="L6" s="105" t="s">
        <v>1481</v>
      </c>
      <c r="M6" s="106" t="s">
        <v>200</v>
      </c>
      <c r="N6" s="107" t="s">
        <v>1481</v>
      </c>
      <c r="O6" s="1421"/>
      <c r="P6" s="106" t="s">
        <v>200</v>
      </c>
      <c r="Q6" s="109" t="s">
        <v>91</v>
      </c>
      <c r="R6" s="1436"/>
      <c r="S6" s="1436"/>
      <c r="T6" s="110" t="s">
        <v>84</v>
      </c>
      <c r="U6" s="1071" t="s">
        <v>1482</v>
      </c>
      <c r="V6" s="1072" t="s">
        <v>11</v>
      </c>
      <c r="W6" s="1073" t="s">
        <v>1483</v>
      </c>
      <c r="X6" s="112" t="s">
        <v>303</v>
      </c>
      <c r="Y6" s="113" t="s">
        <v>39</v>
      </c>
      <c r="Z6" s="114" t="s">
        <v>1484</v>
      </c>
      <c r="AA6" s="115" t="s">
        <v>85</v>
      </c>
      <c r="AB6" s="117" t="s">
        <v>206</v>
      </c>
      <c r="AC6" s="118" t="s">
        <v>86</v>
      </c>
      <c r="AD6" s="119" t="s">
        <v>584</v>
      </c>
      <c r="AE6" s="120" t="s">
        <v>304</v>
      </c>
      <c r="AF6" s="121"/>
      <c r="AG6" s="837"/>
      <c r="AH6" s="7"/>
    </row>
    <row r="7" spans="1:34" ht="30" customHeight="1">
      <c r="A7" s="1703"/>
      <c r="B7" s="34" t="s">
        <v>45</v>
      </c>
      <c r="C7" s="184" t="s">
        <v>193</v>
      </c>
      <c r="D7" s="102" t="s">
        <v>83</v>
      </c>
      <c r="E7" s="103" t="s">
        <v>201</v>
      </c>
      <c r="F7" s="103"/>
      <c r="G7" s="103" t="s">
        <v>1212</v>
      </c>
      <c r="H7" s="1041" t="s">
        <v>293</v>
      </c>
      <c r="I7" s="637" t="s">
        <v>11</v>
      </c>
      <c r="J7" s="914" t="s">
        <v>834</v>
      </c>
      <c r="K7" s="104">
        <v>0</v>
      </c>
      <c r="L7" s="105">
        <v>0</v>
      </c>
      <c r="M7" s="106">
        <v>0</v>
      </c>
      <c r="N7" s="107">
        <v>6990</v>
      </c>
      <c r="O7" s="1421"/>
      <c r="P7" s="108">
        <v>14509</v>
      </c>
      <c r="Q7" s="109" t="s">
        <v>91</v>
      </c>
      <c r="R7" s="1436"/>
      <c r="S7" s="1436"/>
      <c r="T7" s="110" t="s">
        <v>84</v>
      </c>
      <c r="U7" s="1071" t="s">
        <v>1482</v>
      </c>
      <c r="V7" s="1072" t="s">
        <v>11</v>
      </c>
      <c r="W7" s="1073" t="s">
        <v>1483</v>
      </c>
      <c r="X7" s="112" t="s">
        <v>303</v>
      </c>
      <c r="Y7" s="113" t="s">
        <v>39</v>
      </c>
      <c r="Z7" s="114" t="s">
        <v>1486</v>
      </c>
      <c r="AA7" s="115" t="s">
        <v>90</v>
      </c>
      <c r="AB7" s="117" t="s">
        <v>86</v>
      </c>
      <c r="AC7" s="118" t="s">
        <v>86</v>
      </c>
      <c r="AD7" s="119" t="s">
        <v>584</v>
      </c>
      <c r="AE7" s="120" t="s">
        <v>304</v>
      </c>
      <c r="AF7" s="121"/>
      <c r="AG7" s="837"/>
      <c r="AH7" s="7"/>
    </row>
    <row r="8" spans="1:34" ht="30" customHeight="1">
      <c r="A8" s="1703"/>
      <c r="B8" s="34" t="s">
        <v>1487</v>
      </c>
      <c r="C8" s="184" t="s">
        <v>430</v>
      </c>
      <c r="D8" s="102" t="s">
        <v>83</v>
      </c>
      <c r="E8" s="103" t="s">
        <v>224</v>
      </c>
      <c r="F8" s="103"/>
      <c r="G8" s="103" t="s">
        <v>1488</v>
      </c>
      <c r="H8" s="813" t="s">
        <v>293</v>
      </c>
      <c r="I8" s="814" t="s">
        <v>11</v>
      </c>
      <c r="J8" s="815" t="s">
        <v>834</v>
      </c>
      <c r="K8" s="104" t="s">
        <v>770</v>
      </c>
      <c r="L8" s="105" t="s">
        <v>1481</v>
      </c>
      <c r="M8" s="106" t="s">
        <v>770</v>
      </c>
      <c r="N8" s="107" t="s">
        <v>1481</v>
      </c>
      <c r="O8" s="1421"/>
      <c r="P8" s="108">
        <v>0</v>
      </c>
      <c r="Q8" s="109" t="s">
        <v>91</v>
      </c>
      <c r="R8" s="1436"/>
      <c r="S8" s="1436"/>
      <c r="T8" s="110" t="s">
        <v>84</v>
      </c>
      <c r="U8" s="844" t="s">
        <v>1482</v>
      </c>
      <c r="V8" s="835" t="s">
        <v>11</v>
      </c>
      <c r="W8" s="845" t="s">
        <v>1483</v>
      </c>
      <c r="X8" s="112" t="s">
        <v>303</v>
      </c>
      <c r="Y8" s="113" t="s">
        <v>39</v>
      </c>
      <c r="Z8" s="114" t="s">
        <v>1159</v>
      </c>
      <c r="AA8" s="115" t="s">
        <v>85</v>
      </c>
      <c r="AB8" s="117" t="s">
        <v>86</v>
      </c>
      <c r="AC8" s="118" t="s">
        <v>86</v>
      </c>
      <c r="AD8" s="119"/>
      <c r="AE8" s="120"/>
      <c r="AF8" s="121"/>
      <c r="AG8" s="837"/>
      <c r="AH8" s="7"/>
    </row>
    <row r="9" spans="1:34" ht="30" customHeight="1" thickBot="1">
      <c r="A9" s="1703"/>
      <c r="B9" s="34" t="s">
        <v>1489</v>
      </c>
      <c r="C9" s="185" t="s">
        <v>744</v>
      </c>
      <c r="D9" s="122" t="s">
        <v>83</v>
      </c>
      <c r="E9" s="123" t="s">
        <v>201</v>
      </c>
      <c r="F9" s="123"/>
      <c r="G9" s="123" t="s">
        <v>1426</v>
      </c>
      <c r="H9" s="849" t="s">
        <v>1095</v>
      </c>
      <c r="I9" s="847" t="s">
        <v>11</v>
      </c>
      <c r="J9" s="848" t="s">
        <v>1096</v>
      </c>
      <c r="K9" s="124" t="s">
        <v>200</v>
      </c>
      <c r="L9" s="125" t="s">
        <v>1481</v>
      </c>
      <c r="M9" s="126">
        <v>554</v>
      </c>
      <c r="N9" s="127" t="s">
        <v>1481</v>
      </c>
      <c r="O9" s="1422"/>
      <c r="P9" s="128">
        <v>0</v>
      </c>
      <c r="Q9" s="129" t="s">
        <v>91</v>
      </c>
      <c r="R9" s="1437"/>
      <c r="S9" s="1437"/>
      <c r="T9" s="130" t="s">
        <v>84</v>
      </c>
      <c r="U9" s="813" t="s">
        <v>293</v>
      </c>
      <c r="V9" s="814" t="s">
        <v>11</v>
      </c>
      <c r="W9" s="815" t="s">
        <v>834</v>
      </c>
      <c r="X9" s="132" t="s">
        <v>303</v>
      </c>
      <c r="Y9" s="133" t="s">
        <v>39</v>
      </c>
      <c r="Z9" s="134" t="s">
        <v>1484</v>
      </c>
      <c r="AA9" s="135" t="s">
        <v>85</v>
      </c>
      <c r="AB9" s="136" t="s">
        <v>86</v>
      </c>
      <c r="AC9" s="137" t="s">
        <v>86</v>
      </c>
      <c r="AD9" s="138" t="s">
        <v>87</v>
      </c>
      <c r="AE9" s="139"/>
      <c r="AF9" s="140"/>
      <c r="AG9" s="837"/>
      <c r="AH9" s="7"/>
    </row>
    <row r="10" spans="1:34" ht="30" customHeight="1">
      <c r="A10" s="1704" t="s">
        <v>48</v>
      </c>
      <c r="B10" s="36" t="s">
        <v>49</v>
      </c>
      <c r="C10" s="183" t="s">
        <v>430</v>
      </c>
      <c r="D10" s="81" t="s">
        <v>83</v>
      </c>
      <c r="E10" s="82" t="s">
        <v>224</v>
      </c>
      <c r="F10" s="82"/>
      <c r="G10" s="82" t="s">
        <v>1490</v>
      </c>
      <c r="H10" s="844" t="s">
        <v>293</v>
      </c>
      <c r="I10" s="835" t="s">
        <v>11</v>
      </c>
      <c r="J10" s="845" t="s">
        <v>834</v>
      </c>
      <c r="K10" s="85">
        <v>241841</v>
      </c>
      <c r="L10" s="86" t="s">
        <v>1481</v>
      </c>
      <c r="M10" s="87">
        <v>27483</v>
      </c>
      <c r="N10" s="88" t="s">
        <v>1481</v>
      </c>
      <c r="O10" s="1423"/>
      <c r="P10" s="89">
        <v>35640</v>
      </c>
      <c r="Q10" s="90" t="s">
        <v>91</v>
      </c>
      <c r="R10" s="1435"/>
      <c r="S10" s="1435"/>
      <c r="T10" s="91" t="s">
        <v>84</v>
      </c>
      <c r="U10" s="823" t="s">
        <v>1482</v>
      </c>
      <c r="V10" s="821" t="s">
        <v>11</v>
      </c>
      <c r="W10" s="838" t="s">
        <v>1483</v>
      </c>
      <c r="X10" s="93" t="s">
        <v>303</v>
      </c>
      <c r="Y10" s="94" t="s">
        <v>39</v>
      </c>
      <c r="Z10" s="95" t="s">
        <v>1159</v>
      </c>
      <c r="AA10" s="96" t="s">
        <v>85</v>
      </c>
      <c r="AB10" s="97" t="s">
        <v>86</v>
      </c>
      <c r="AC10" s="98" t="s">
        <v>86</v>
      </c>
      <c r="AD10" s="99"/>
      <c r="AE10" s="100"/>
      <c r="AF10" s="101"/>
      <c r="AG10" s="837"/>
      <c r="AH10" s="7"/>
    </row>
    <row r="11" spans="1:34" ht="30" customHeight="1">
      <c r="A11" s="1705"/>
      <c r="B11" s="37" t="s">
        <v>50</v>
      </c>
      <c r="C11" s="184" t="s">
        <v>430</v>
      </c>
      <c r="D11" s="102" t="s">
        <v>83</v>
      </c>
      <c r="E11" s="103" t="s">
        <v>224</v>
      </c>
      <c r="F11" s="103"/>
      <c r="G11" s="103" t="s">
        <v>1488</v>
      </c>
      <c r="H11" s="813" t="s">
        <v>293</v>
      </c>
      <c r="I11" s="814" t="s">
        <v>11</v>
      </c>
      <c r="J11" s="815" t="s">
        <v>834</v>
      </c>
      <c r="K11" s="104" t="s">
        <v>770</v>
      </c>
      <c r="L11" s="105" t="s">
        <v>1481</v>
      </c>
      <c r="M11" s="106" t="s">
        <v>770</v>
      </c>
      <c r="N11" s="107" t="s">
        <v>1481</v>
      </c>
      <c r="O11" s="1421"/>
      <c r="P11" s="108" t="s">
        <v>770</v>
      </c>
      <c r="Q11" s="109" t="s">
        <v>91</v>
      </c>
      <c r="R11" s="1436"/>
      <c r="S11" s="1436"/>
      <c r="T11" s="110" t="s">
        <v>84</v>
      </c>
      <c r="U11" s="813" t="s">
        <v>1482</v>
      </c>
      <c r="V11" s="814" t="s">
        <v>11</v>
      </c>
      <c r="W11" s="815" t="s">
        <v>1483</v>
      </c>
      <c r="X11" s="112" t="s">
        <v>303</v>
      </c>
      <c r="Y11" s="113" t="s">
        <v>39</v>
      </c>
      <c r="Z11" s="114" t="s">
        <v>1159</v>
      </c>
      <c r="AA11" s="115" t="s">
        <v>85</v>
      </c>
      <c r="AB11" s="117" t="s">
        <v>86</v>
      </c>
      <c r="AC11" s="118" t="s">
        <v>86</v>
      </c>
      <c r="AD11" s="119"/>
      <c r="AE11" s="120"/>
      <c r="AF11" s="121"/>
      <c r="AG11" s="837"/>
      <c r="AH11" s="7"/>
    </row>
    <row r="12" spans="1:34" ht="30" customHeight="1">
      <c r="A12" s="1705"/>
      <c r="B12" s="38" t="s">
        <v>51</v>
      </c>
      <c r="C12" s="184" t="s">
        <v>430</v>
      </c>
      <c r="D12" s="102" t="s">
        <v>83</v>
      </c>
      <c r="E12" s="103" t="s">
        <v>224</v>
      </c>
      <c r="F12" s="103"/>
      <c r="G12" s="103" t="s">
        <v>1488</v>
      </c>
      <c r="H12" s="813" t="s">
        <v>293</v>
      </c>
      <c r="I12" s="814" t="s">
        <v>11</v>
      </c>
      <c r="J12" s="815" t="s">
        <v>834</v>
      </c>
      <c r="K12" s="104" t="s">
        <v>770</v>
      </c>
      <c r="L12" s="105" t="s">
        <v>1481</v>
      </c>
      <c r="M12" s="106" t="s">
        <v>770</v>
      </c>
      <c r="N12" s="107" t="s">
        <v>1481</v>
      </c>
      <c r="O12" s="1421"/>
      <c r="P12" s="108" t="s">
        <v>770</v>
      </c>
      <c r="Q12" s="109" t="s">
        <v>91</v>
      </c>
      <c r="R12" s="1436"/>
      <c r="S12" s="1436"/>
      <c r="T12" s="110" t="s">
        <v>84</v>
      </c>
      <c r="U12" s="813" t="s">
        <v>1482</v>
      </c>
      <c r="V12" s="814" t="s">
        <v>11</v>
      </c>
      <c r="W12" s="815" t="s">
        <v>1483</v>
      </c>
      <c r="X12" s="112" t="s">
        <v>303</v>
      </c>
      <c r="Y12" s="113" t="s">
        <v>39</v>
      </c>
      <c r="Z12" s="114" t="s">
        <v>1159</v>
      </c>
      <c r="AA12" s="115" t="s">
        <v>85</v>
      </c>
      <c r="AB12" s="117" t="s">
        <v>86</v>
      </c>
      <c r="AC12" s="118" t="s">
        <v>86</v>
      </c>
      <c r="AD12" s="119"/>
      <c r="AE12" s="120"/>
      <c r="AF12" s="121"/>
      <c r="AG12" s="837"/>
      <c r="AH12" s="7"/>
    </row>
    <row r="13" spans="1:34" ht="30" customHeight="1">
      <c r="A13" s="1705"/>
      <c r="B13" s="38" t="s">
        <v>52</v>
      </c>
      <c r="C13" s="184" t="s">
        <v>1167</v>
      </c>
      <c r="D13" s="102" t="s">
        <v>83</v>
      </c>
      <c r="E13" s="103" t="s">
        <v>224</v>
      </c>
      <c r="F13" s="103"/>
      <c r="G13" s="103" t="s">
        <v>1490</v>
      </c>
      <c r="H13" s="813" t="s">
        <v>293</v>
      </c>
      <c r="I13" s="814" t="s">
        <v>11</v>
      </c>
      <c r="J13" s="815" t="s">
        <v>834</v>
      </c>
      <c r="K13" s="104" t="s">
        <v>770</v>
      </c>
      <c r="L13" s="105" t="s">
        <v>1481</v>
      </c>
      <c r="M13" s="106" t="s">
        <v>770</v>
      </c>
      <c r="N13" s="107" t="s">
        <v>1481</v>
      </c>
      <c r="O13" s="1421"/>
      <c r="P13" s="108" t="s">
        <v>770</v>
      </c>
      <c r="Q13" s="109" t="s">
        <v>91</v>
      </c>
      <c r="R13" s="1436"/>
      <c r="S13" s="1436"/>
      <c r="T13" s="110" t="s">
        <v>208</v>
      </c>
      <c r="U13" s="813" t="s">
        <v>1482</v>
      </c>
      <c r="V13" s="814" t="s">
        <v>11</v>
      </c>
      <c r="W13" s="815" t="s">
        <v>1483</v>
      </c>
      <c r="X13" s="112" t="s">
        <v>303</v>
      </c>
      <c r="Y13" s="113" t="s">
        <v>39</v>
      </c>
      <c r="Z13" s="114" t="s">
        <v>1159</v>
      </c>
      <c r="AA13" s="115" t="s">
        <v>85</v>
      </c>
      <c r="AB13" s="117" t="s">
        <v>86</v>
      </c>
      <c r="AC13" s="118" t="s">
        <v>86</v>
      </c>
      <c r="AD13" s="119"/>
      <c r="AE13" s="120"/>
      <c r="AF13" s="121"/>
      <c r="AG13" s="837"/>
      <c r="AH13" s="7"/>
    </row>
    <row r="14" spans="1:34" ht="30" customHeight="1">
      <c r="A14" s="1705"/>
      <c r="B14" s="38" t="s">
        <v>53</v>
      </c>
      <c r="C14" s="184" t="s">
        <v>1167</v>
      </c>
      <c r="D14" s="102" t="s">
        <v>83</v>
      </c>
      <c r="E14" s="103" t="s">
        <v>771</v>
      </c>
      <c r="F14" s="103"/>
      <c r="G14" s="103" t="s">
        <v>1491</v>
      </c>
      <c r="H14" s="813" t="s">
        <v>293</v>
      </c>
      <c r="I14" s="814" t="s">
        <v>11</v>
      </c>
      <c r="J14" s="815" t="s">
        <v>834</v>
      </c>
      <c r="K14" s="104">
        <v>2808</v>
      </c>
      <c r="L14" s="105">
        <v>0</v>
      </c>
      <c r="M14" s="106">
        <v>792</v>
      </c>
      <c r="N14" s="107">
        <v>0</v>
      </c>
      <c r="O14" s="1421"/>
      <c r="P14" s="108">
        <v>0</v>
      </c>
      <c r="Q14" s="109" t="s">
        <v>310</v>
      </c>
      <c r="R14" s="1436"/>
      <c r="S14" s="1436"/>
      <c r="T14" s="110" t="s">
        <v>1492</v>
      </c>
      <c r="U14" s="813"/>
      <c r="V14" s="814"/>
      <c r="W14" s="815"/>
      <c r="X14" s="112" t="s">
        <v>89</v>
      </c>
      <c r="Y14" s="113" t="s">
        <v>39</v>
      </c>
      <c r="Z14" s="114" t="s">
        <v>1493</v>
      </c>
      <c r="AA14" s="115" t="s">
        <v>92</v>
      </c>
      <c r="AB14" s="117" t="s">
        <v>364</v>
      </c>
      <c r="AC14" s="118" t="s">
        <v>206</v>
      </c>
      <c r="AD14" s="119" t="s">
        <v>87</v>
      </c>
      <c r="AE14" s="120"/>
      <c r="AF14" s="121"/>
      <c r="AG14" s="837"/>
      <c r="AH14" s="7"/>
    </row>
    <row r="15" spans="1:34" ht="30" customHeight="1">
      <c r="A15" s="1705"/>
      <c r="B15" s="39" t="s">
        <v>54</v>
      </c>
      <c r="C15" s="185" t="s">
        <v>430</v>
      </c>
      <c r="D15" s="122" t="s">
        <v>83</v>
      </c>
      <c r="E15" s="123" t="s">
        <v>357</v>
      </c>
      <c r="F15" s="123"/>
      <c r="G15" s="123" t="s">
        <v>629</v>
      </c>
      <c r="H15" s="813" t="s">
        <v>293</v>
      </c>
      <c r="I15" s="814" t="s">
        <v>11</v>
      </c>
      <c r="J15" s="815" t="s">
        <v>834</v>
      </c>
      <c r="K15" s="124">
        <v>0</v>
      </c>
      <c r="L15" s="125">
        <v>0</v>
      </c>
      <c r="M15" s="126">
        <v>0</v>
      </c>
      <c r="N15" s="127">
        <v>3010</v>
      </c>
      <c r="O15" s="1422"/>
      <c r="P15" s="128">
        <v>0</v>
      </c>
      <c r="Q15" s="129" t="s">
        <v>91</v>
      </c>
      <c r="R15" s="1437"/>
      <c r="S15" s="1437"/>
      <c r="T15" s="130" t="s">
        <v>96</v>
      </c>
      <c r="U15" s="813"/>
      <c r="V15" s="814"/>
      <c r="W15" s="815"/>
      <c r="X15" s="132" t="s">
        <v>303</v>
      </c>
      <c r="Y15" s="133" t="s">
        <v>1494</v>
      </c>
      <c r="Z15" s="134" t="s">
        <v>1495</v>
      </c>
      <c r="AA15" s="135" t="s">
        <v>92</v>
      </c>
      <c r="AB15" s="117" t="s">
        <v>86</v>
      </c>
      <c r="AC15" s="118" t="s">
        <v>86</v>
      </c>
      <c r="AD15" s="119"/>
      <c r="AE15" s="120"/>
      <c r="AF15" s="121"/>
      <c r="AG15" s="837"/>
      <c r="AH15" s="7"/>
    </row>
    <row r="16" spans="1:34" ht="30" customHeight="1" thickBot="1">
      <c r="A16" s="1706"/>
      <c r="B16" s="40" t="s">
        <v>55</v>
      </c>
      <c r="C16" s="186" t="s">
        <v>1262</v>
      </c>
      <c r="D16" s="141" t="s">
        <v>83</v>
      </c>
      <c r="E16" s="142" t="s">
        <v>224</v>
      </c>
      <c r="F16" s="142"/>
      <c r="G16" s="142" t="s">
        <v>1488</v>
      </c>
      <c r="H16" s="813" t="s">
        <v>293</v>
      </c>
      <c r="I16" s="814" t="s">
        <v>11</v>
      </c>
      <c r="J16" s="815" t="s">
        <v>834</v>
      </c>
      <c r="K16" s="145" t="s">
        <v>770</v>
      </c>
      <c r="L16" s="146" t="s">
        <v>1481</v>
      </c>
      <c r="M16" s="147" t="s">
        <v>770</v>
      </c>
      <c r="N16" s="148" t="s">
        <v>1481</v>
      </c>
      <c r="O16" s="1424"/>
      <c r="P16" s="149" t="s">
        <v>770</v>
      </c>
      <c r="Q16" s="150" t="s">
        <v>91</v>
      </c>
      <c r="R16" s="1438"/>
      <c r="S16" s="1438"/>
      <c r="T16" s="151" t="s">
        <v>84</v>
      </c>
      <c r="U16" s="813" t="s">
        <v>1482</v>
      </c>
      <c r="V16" s="814" t="s">
        <v>11</v>
      </c>
      <c r="W16" s="815" t="s">
        <v>1483</v>
      </c>
      <c r="X16" s="153" t="s">
        <v>303</v>
      </c>
      <c r="Y16" s="154" t="s">
        <v>39</v>
      </c>
      <c r="Z16" s="155" t="s">
        <v>1159</v>
      </c>
      <c r="AA16" s="156" t="s">
        <v>85</v>
      </c>
      <c r="AB16" s="158" t="s">
        <v>86</v>
      </c>
      <c r="AC16" s="159" t="s">
        <v>86</v>
      </c>
      <c r="AD16" s="160" t="s">
        <v>304</v>
      </c>
      <c r="AE16" s="161" t="s">
        <v>204</v>
      </c>
      <c r="AF16" s="162"/>
      <c r="AG16" s="837"/>
      <c r="AH16" s="7"/>
    </row>
    <row r="17" spans="1:34" s="712" customFormat="1" ht="30" customHeight="1">
      <c r="A17" s="1707" t="s">
        <v>56</v>
      </c>
      <c r="B17" s="710" t="s">
        <v>57</v>
      </c>
      <c r="C17" s="183" t="s">
        <v>435</v>
      </c>
      <c r="D17" s="81" t="s">
        <v>83</v>
      </c>
      <c r="E17" s="82" t="s">
        <v>414</v>
      </c>
      <c r="F17" s="82"/>
      <c r="G17" s="82" t="s">
        <v>830</v>
      </c>
      <c r="H17" s="823" t="s">
        <v>874</v>
      </c>
      <c r="I17" s="821" t="s">
        <v>11</v>
      </c>
      <c r="J17" s="838" t="s">
        <v>1158</v>
      </c>
      <c r="K17" s="85">
        <v>290000</v>
      </c>
      <c r="L17" s="86">
        <v>0</v>
      </c>
      <c r="M17" s="87">
        <v>40700</v>
      </c>
      <c r="N17" s="88">
        <v>0</v>
      </c>
      <c r="O17" s="1423"/>
      <c r="P17" s="108">
        <v>0</v>
      </c>
      <c r="Q17" s="90" t="s">
        <v>91</v>
      </c>
      <c r="R17" s="1435"/>
      <c r="S17" s="1435"/>
      <c r="T17" s="91" t="s">
        <v>84</v>
      </c>
      <c r="U17" s="92" t="s">
        <v>239</v>
      </c>
      <c r="V17" s="84" t="s">
        <v>11</v>
      </c>
      <c r="W17" s="84" t="s">
        <v>342</v>
      </c>
      <c r="X17" s="93" t="s">
        <v>303</v>
      </c>
      <c r="Y17" s="94" t="s">
        <v>39</v>
      </c>
      <c r="Z17" s="95" t="s">
        <v>1496</v>
      </c>
      <c r="AA17" s="96" t="s">
        <v>92</v>
      </c>
      <c r="AB17" s="97" t="s">
        <v>364</v>
      </c>
      <c r="AC17" s="98" t="s">
        <v>1051</v>
      </c>
      <c r="AD17" s="99" t="s">
        <v>478</v>
      </c>
      <c r="AE17" s="100" t="s">
        <v>304</v>
      </c>
      <c r="AF17" s="101" t="s">
        <v>926</v>
      </c>
      <c r="AG17" s="837"/>
      <c r="AH17" s="711"/>
    </row>
    <row r="18" spans="1:34" s="712" customFormat="1" ht="30" customHeight="1">
      <c r="A18" s="1708"/>
      <c r="B18" s="713" t="s">
        <v>58</v>
      </c>
      <c r="C18" s="184" t="s">
        <v>435</v>
      </c>
      <c r="D18" s="102" t="s">
        <v>83</v>
      </c>
      <c r="E18" s="103" t="s">
        <v>201</v>
      </c>
      <c r="F18" s="103"/>
      <c r="G18" s="103" t="s">
        <v>436</v>
      </c>
      <c r="H18" s="813" t="s">
        <v>1095</v>
      </c>
      <c r="I18" s="814" t="s">
        <v>11</v>
      </c>
      <c r="J18" s="815" t="s">
        <v>1096</v>
      </c>
      <c r="K18" s="104">
        <v>0</v>
      </c>
      <c r="L18" s="105">
        <v>2310</v>
      </c>
      <c r="M18" s="106">
        <v>349</v>
      </c>
      <c r="N18" s="107">
        <v>9278</v>
      </c>
      <c r="O18" s="1421"/>
      <c r="P18" s="108">
        <v>0</v>
      </c>
      <c r="Q18" s="109" t="s">
        <v>91</v>
      </c>
      <c r="R18" s="1436"/>
      <c r="S18" s="1436"/>
      <c r="T18" s="110" t="s">
        <v>84</v>
      </c>
      <c r="U18" s="111" t="s">
        <v>768</v>
      </c>
      <c r="V18" s="200" t="s">
        <v>11</v>
      </c>
      <c r="W18" s="200" t="s">
        <v>769</v>
      </c>
      <c r="X18" s="112" t="s">
        <v>38</v>
      </c>
      <c r="Y18" s="113" t="s">
        <v>39</v>
      </c>
      <c r="Z18" s="114" t="s">
        <v>1021</v>
      </c>
      <c r="AA18" s="115" t="s">
        <v>85</v>
      </c>
      <c r="AB18" s="117" t="s">
        <v>364</v>
      </c>
      <c r="AC18" s="118" t="s">
        <v>364</v>
      </c>
      <c r="AD18" s="119" t="s">
        <v>478</v>
      </c>
      <c r="AE18" s="120" t="s">
        <v>304</v>
      </c>
      <c r="AF18" s="121"/>
      <c r="AG18" s="837"/>
      <c r="AH18" s="711"/>
    </row>
    <row r="19" spans="1:34" s="712" customFormat="1" ht="30" customHeight="1">
      <c r="A19" s="1708"/>
      <c r="B19" s="713" t="s">
        <v>1497</v>
      </c>
      <c r="C19" s="184" t="s">
        <v>435</v>
      </c>
      <c r="D19" s="102" t="s">
        <v>83</v>
      </c>
      <c r="E19" s="103" t="s">
        <v>396</v>
      </c>
      <c r="F19" s="103"/>
      <c r="G19" s="103" t="s">
        <v>436</v>
      </c>
      <c r="H19" s="813" t="s">
        <v>2060</v>
      </c>
      <c r="I19" s="814" t="s">
        <v>11</v>
      </c>
      <c r="J19" s="815" t="s">
        <v>2059</v>
      </c>
      <c r="K19" s="104">
        <v>7458</v>
      </c>
      <c r="L19" s="105">
        <v>0</v>
      </c>
      <c r="M19" s="106">
        <v>804</v>
      </c>
      <c r="N19" s="107">
        <v>0</v>
      </c>
      <c r="O19" s="1421"/>
      <c r="P19" s="108">
        <v>1023</v>
      </c>
      <c r="Q19" s="109" t="s">
        <v>310</v>
      </c>
      <c r="R19" s="1436"/>
      <c r="S19" s="1436"/>
      <c r="T19" s="110" t="s">
        <v>196</v>
      </c>
      <c r="U19" s="111"/>
      <c r="V19" s="200"/>
      <c r="W19" s="200"/>
      <c r="X19" s="112" t="s">
        <v>89</v>
      </c>
      <c r="Y19" s="113" t="s">
        <v>39</v>
      </c>
      <c r="Z19" s="114" t="s">
        <v>336</v>
      </c>
      <c r="AA19" s="115" t="s">
        <v>90</v>
      </c>
      <c r="AB19" s="117" t="s">
        <v>364</v>
      </c>
      <c r="AC19" s="118" t="s">
        <v>206</v>
      </c>
      <c r="AD19" s="119" t="s">
        <v>478</v>
      </c>
      <c r="AE19" s="120" t="s">
        <v>87</v>
      </c>
      <c r="AF19" s="121" t="s">
        <v>926</v>
      </c>
      <c r="AG19" s="837"/>
      <c r="AH19" s="711"/>
    </row>
    <row r="20" spans="1:34" s="712" customFormat="1" ht="30" customHeight="1">
      <c r="A20" s="1708"/>
      <c r="B20" s="713" t="s">
        <v>1498</v>
      </c>
      <c r="C20" s="185"/>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11"/>
    </row>
    <row r="21" spans="1:34" s="712" customFormat="1" ht="30" customHeight="1" thickBot="1">
      <c r="A21" s="1709"/>
      <c r="B21" s="714" t="s">
        <v>61</v>
      </c>
      <c r="C21" s="186" t="s">
        <v>435</v>
      </c>
      <c r="D21" s="141" t="s">
        <v>83</v>
      </c>
      <c r="E21" s="142" t="s">
        <v>414</v>
      </c>
      <c r="F21" s="142"/>
      <c r="G21" s="142" t="s">
        <v>830</v>
      </c>
      <c r="H21" s="840" t="s">
        <v>874</v>
      </c>
      <c r="I21" s="847" t="s">
        <v>11</v>
      </c>
      <c r="J21" s="842" t="s">
        <v>1158</v>
      </c>
      <c r="K21" s="145" t="s">
        <v>780</v>
      </c>
      <c r="L21" s="146" t="s">
        <v>780</v>
      </c>
      <c r="M21" s="147" t="s">
        <v>780</v>
      </c>
      <c r="N21" s="148" t="s">
        <v>780</v>
      </c>
      <c r="O21" s="1424"/>
      <c r="P21" s="149" t="s">
        <v>780</v>
      </c>
      <c r="Q21" s="150" t="s">
        <v>91</v>
      </c>
      <c r="R21" s="1438"/>
      <c r="S21" s="1438"/>
      <c r="T21" s="151" t="s">
        <v>96</v>
      </c>
      <c r="U21" s="152"/>
      <c r="V21" s="144"/>
      <c r="W21" s="144"/>
      <c r="X21" s="153" t="s">
        <v>303</v>
      </c>
      <c r="Y21" s="154" t="s">
        <v>39</v>
      </c>
      <c r="Z21" s="155" t="s">
        <v>1499</v>
      </c>
      <c r="AA21" s="156" t="s">
        <v>85</v>
      </c>
      <c r="AB21" s="158" t="s">
        <v>364</v>
      </c>
      <c r="AC21" s="159" t="s">
        <v>1051</v>
      </c>
      <c r="AD21" s="160" t="s">
        <v>478</v>
      </c>
      <c r="AE21" s="161" t="s">
        <v>304</v>
      </c>
      <c r="AF21" s="162" t="s">
        <v>926</v>
      </c>
      <c r="AG21" s="837"/>
      <c r="AH21" s="711"/>
    </row>
    <row r="22" spans="1:34" ht="30" customHeight="1" thickBot="1">
      <c r="A22" s="45" t="s">
        <v>62</v>
      </c>
      <c r="B22" s="46" t="s">
        <v>63</v>
      </c>
      <c r="C22" s="187" t="s">
        <v>193</v>
      </c>
      <c r="D22" s="163" t="s">
        <v>83</v>
      </c>
      <c r="E22" s="164" t="s">
        <v>201</v>
      </c>
      <c r="F22" s="164"/>
      <c r="G22" s="164" t="s">
        <v>1500</v>
      </c>
      <c r="H22" s="831" t="s">
        <v>293</v>
      </c>
      <c r="I22" s="1054" t="s">
        <v>11</v>
      </c>
      <c r="J22" s="833" t="s">
        <v>834</v>
      </c>
      <c r="K22" s="167"/>
      <c r="L22" s="168">
        <v>1475</v>
      </c>
      <c r="M22" s="169">
        <v>7680</v>
      </c>
      <c r="N22" s="170">
        <v>0</v>
      </c>
      <c r="O22" s="1425"/>
      <c r="P22" s="229">
        <v>0</v>
      </c>
      <c r="Q22" s="171" t="s">
        <v>91</v>
      </c>
      <c r="R22" s="1439"/>
      <c r="S22" s="1439"/>
      <c r="T22" s="172" t="s">
        <v>84</v>
      </c>
      <c r="U22" s="173" t="s">
        <v>651</v>
      </c>
      <c r="V22" s="166" t="s">
        <v>11</v>
      </c>
      <c r="W22" s="166" t="s">
        <v>652</v>
      </c>
      <c r="X22" s="174" t="s">
        <v>303</v>
      </c>
      <c r="Y22" s="175" t="s">
        <v>39</v>
      </c>
      <c r="Z22" s="176" t="s">
        <v>1501</v>
      </c>
      <c r="AA22" s="177" t="s">
        <v>85</v>
      </c>
      <c r="AB22" s="178" t="s">
        <v>364</v>
      </c>
      <c r="AC22" s="179" t="s">
        <v>86</v>
      </c>
      <c r="AD22" s="180" t="s">
        <v>584</v>
      </c>
      <c r="AE22" s="181" t="s">
        <v>407</v>
      </c>
      <c r="AF22" s="182"/>
      <c r="AG22" s="837"/>
      <c r="AH22" s="7"/>
    </row>
    <row r="23" spans="1:34" ht="30" customHeight="1">
      <c r="A23" s="1710" t="s">
        <v>64</v>
      </c>
      <c r="B23" s="47" t="s">
        <v>65</v>
      </c>
      <c r="C23" s="183" t="s">
        <v>1502</v>
      </c>
      <c r="D23" s="81" t="s">
        <v>83</v>
      </c>
      <c r="E23" s="82" t="s">
        <v>1503</v>
      </c>
      <c r="F23" s="82"/>
      <c r="G23" s="82" t="s">
        <v>1504</v>
      </c>
      <c r="H23" s="844" t="s">
        <v>293</v>
      </c>
      <c r="I23" s="835" t="s">
        <v>11</v>
      </c>
      <c r="J23" s="845" t="s">
        <v>834</v>
      </c>
      <c r="K23" s="85">
        <v>20172</v>
      </c>
      <c r="L23" s="86">
        <v>0</v>
      </c>
      <c r="M23" s="87">
        <v>1122</v>
      </c>
      <c r="N23" s="88">
        <v>0</v>
      </c>
      <c r="O23" s="1423"/>
      <c r="P23" s="89">
        <v>0</v>
      </c>
      <c r="Q23" s="90" t="s">
        <v>310</v>
      </c>
      <c r="R23" s="1435"/>
      <c r="S23" s="1435"/>
      <c r="T23" s="91" t="s">
        <v>196</v>
      </c>
      <c r="U23" s="92"/>
      <c r="V23" s="84"/>
      <c r="W23" s="84"/>
      <c r="X23" s="93" t="s">
        <v>89</v>
      </c>
      <c r="Y23" s="94" t="s">
        <v>39</v>
      </c>
      <c r="Z23" s="95" t="s">
        <v>1505</v>
      </c>
      <c r="AA23" s="96" t="s">
        <v>90</v>
      </c>
      <c r="AB23" s="97" t="s">
        <v>86</v>
      </c>
      <c r="AC23" s="98" t="s">
        <v>86</v>
      </c>
      <c r="AD23" s="99" t="s">
        <v>343</v>
      </c>
      <c r="AE23" s="100" t="s">
        <v>204</v>
      </c>
      <c r="AF23" s="101"/>
      <c r="AG23" s="837"/>
      <c r="AH23" s="7"/>
    </row>
    <row r="24" spans="1:34" ht="30" customHeight="1">
      <c r="A24" s="1711"/>
      <c r="B24" s="48" t="s">
        <v>66</v>
      </c>
      <c r="C24" s="184" t="s">
        <v>1506</v>
      </c>
      <c r="D24" s="102" t="s">
        <v>83</v>
      </c>
      <c r="E24" s="103" t="s">
        <v>396</v>
      </c>
      <c r="F24" s="103"/>
      <c r="G24" s="103" t="s">
        <v>1507</v>
      </c>
      <c r="H24" s="813" t="s">
        <v>293</v>
      </c>
      <c r="I24" s="814" t="s">
        <v>11</v>
      </c>
      <c r="J24" s="815" t="s">
        <v>834</v>
      </c>
      <c r="K24" s="104">
        <v>14229</v>
      </c>
      <c r="L24" s="105">
        <v>0</v>
      </c>
      <c r="M24" s="106">
        <v>1162</v>
      </c>
      <c r="N24" s="107">
        <v>1063</v>
      </c>
      <c r="O24" s="1421"/>
      <c r="P24" s="108">
        <v>0</v>
      </c>
      <c r="Q24" s="109" t="s">
        <v>91</v>
      </c>
      <c r="R24" s="1436"/>
      <c r="S24" s="1436"/>
      <c r="T24" s="110" t="s">
        <v>196</v>
      </c>
      <c r="U24" s="111"/>
      <c r="V24" s="200"/>
      <c r="W24" s="200"/>
      <c r="X24" s="112" t="s">
        <v>303</v>
      </c>
      <c r="Y24" s="113" t="s">
        <v>39</v>
      </c>
      <c r="Z24" s="114" t="s">
        <v>1508</v>
      </c>
      <c r="AA24" s="115" t="s">
        <v>90</v>
      </c>
      <c r="AB24" s="117" t="s">
        <v>86</v>
      </c>
      <c r="AC24" s="118" t="s">
        <v>86</v>
      </c>
      <c r="AD24" s="119" t="s">
        <v>343</v>
      </c>
      <c r="AE24" s="120" t="s">
        <v>204</v>
      </c>
      <c r="AF24" s="121"/>
      <c r="AG24" s="837"/>
      <c r="AH24" s="7"/>
    </row>
    <row r="25" spans="1:34" ht="30" customHeight="1">
      <c r="A25" s="1711"/>
      <c r="B25" s="49" t="s">
        <v>67</v>
      </c>
      <c r="C25" s="185" t="s">
        <v>1509</v>
      </c>
      <c r="D25" s="122" t="s">
        <v>83</v>
      </c>
      <c r="E25" s="123" t="s">
        <v>1503</v>
      </c>
      <c r="F25" s="123"/>
      <c r="G25" s="123" t="s">
        <v>1429</v>
      </c>
      <c r="H25" s="813" t="s">
        <v>293</v>
      </c>
      <c r="I25" s="814" t="s">
        <v>11</v>
      </c>
      <c r="J25" s="815" t="s">
        <v>834</v>
      </c>
      <c r="K25" s="124">
        <v>4741</v>
      </c>
      <c r="L25" s="125">
        <v>0</v>
      </c>
      <c r="M25" s="126">
        <v>660</v>
      </c>
      <c r="N25" s="127">
        <v>0</v>
      </c>
      <c r="O25" s="1422"/>
      <c r="P25" s="128">
        <v>0</v>
      </c>
      <c r="Q25" s="129" t="s">
        <v>310</v>
      </c>
      <c r="R25" s="1437"/>
      <c r="S25" s="1437"/>
      <c r="T25" s="130" t="s">
        <v>84</v>
      </c>
      <c r="U25" s="131" t="s">
        <v>1429</v>
      </c>
      <c r="V25" s="80" t="s">
        <v>11</v>
      </c>
      <c r="W25" s="80"/>
      <c r="X25" s="132" t="s">
        <v>89</v>
      </c>
      <c r="Y25" s="133" t="s">
        <v>39</v>
      </c>
      <c r="Z25" s="134" t="s">
        <v>1510</v>
      </c>
      <c r="AA25" s="135" t="s">
        <v>90</v>
      </c>
      <c r="AB25" s="117" t="s">
        <v>86</v>
      </c>
      <c r="AC25" s="118" t="s">
        <v>86</v>
      </c>
      <c r="AD25" s="119" t="s">
        <v>343</v>
      </c>
      <c r="AE25" s="120" t="s">
        <v>204</v>
      </c>
      <c r="AF25" s="121"/>
      <c r="AG25" s="837"/>
      <c r="AH25" s="7"/>
    </row>
    <row r="26" spans="1:34" ht="30" customHeight="1">
      <c r="A26" s="1711"/>
      <c r="B26" s="49" t="s">
        <v>184</v>
      </c>
      <c r="C26" s="185" t="s">
        <v>1511</v>
      </c>
      <c r="D26" s="122" t="s">
        <v>1512</v>
      </c>
      <c r="E26" s="123" t="s">
        <v>201</v>
      </c>
      <c r="F26" s="123"/>
      <c r="G26" s="123" t="s">
        <v>262</v>
      </c>
      <c r="H26" s="813" t="s">
        <v>1513</v>
      </c>
      <c r="I26" s="814" t="s">
        <v>11</v>
      </c>
      <c r="J26" s="815" t="s">
        <v>1514</v>
      </c>
      <c r="K26" s="124">
        <v>61153</v>
      </c>
      <c r="L26" s="125">
        <v>0</v>
      </c>
      <c r="M26" s="126">
        <v>6868</v>
      </c>
      <c r="N26" s="127">
        <v>0</v>
      </c>
      <c r="O26" s="1426"/>
      <c r="P26" s="128">
        <v>0</v>
      </c>
      <c r="Q26" s="129" t="s">
        <v>248</v>
      </c>
      <c r="R26" s="1437"/>
      <c r="S26" s="1437"/>
      <c r="T26" s="130" t="s">
        <v>397</v>
      </c>
      <c r="U26" s="131"/>
      <c r="V26" s="80"/>
      <c r="W26" s="80"/>
      <c r="X26" s="132" t="s">
        <v>1249</v>
      </c>
      <c r="Y26" s="133" t="s">
        <v>334</v>
      </c>
      <c r="Z26" s="134" t="s">
        <v>1515</v>
      </c>
      <c r="AA26" s="135" t="s">
        <v>230</v>
      </c>
      <c r="AB26" s="117" t="s">
        <v>364</v>
      </c>
      <c r="AC26" s="118" t="s">
        <v>86</v>
      </c>
      <c r="AD26" s="119" t="s">
        <v>478</v>
      </c>
      <c r="AE26" s="120"/>
      <c r="AF26" s="121"/>
      <c r="AG26" s="837"/>
      <c r="AH26" s="7"/>
    </row>
    <row r="27" spans="1:34" ht="30" customHeight="1">
      <c r="A27" s="1711"/>
      <c r="B27" s="50" t="s">
        <v>68</v>
      </c>
      <c r="C27" s="184" t="s">
        <v>1516</v>
      </c>
      <c r="D27" s="102" t="s">
        <v>83</v>
      </c>
      <c r="E27" s="103" t="s">
        <v>224</v>
      </c>
      <c r="F27" s="103"/>
      <c r="G27" s="103" t="s">
        <v>1517</v>
      </c>
      <c r="H27" s="813" t="s">
        <v>293</v>
      </c>
      <c r="I27" s="814" t="s">
        <v>11</v>
      </c>
      <c r="J27" s="815" t="s">
        <v>834</v>
      </c>
      <c r="K27" s="104">
        <v>28500</v>
      </c>
      <c r="L27" s="105">
        <v>0</v>
      </c>
      <c r="M27" s="106">
        <v>2359</v>
      </c>
      <c r="N27" s="107">
        <v>0</v>
      </c>
      <c r="O27" s="1421"/>
      <c r="P27" s="108">
        <v>0</v>
      </c>
      <c r="Q27" s="109" t="s">
        <v>91</v>
      </c>
      <c r="R27" s="1436"/>
      <c r="S27" s="1436"/>
      <c r="T27" s="110" t="s">
        <v>84</v>
      </c>
      <c r="U27" s="813" t="s">
        <v>293</v>
      </c>
      <c r="V27" s="814" t="s">
        <v>11</v>
      </c>
      <c r="W27" s="815" t="s">
        <v>834</v>
      </c>
      <c r="X27" s="112" t="s">
        <v>303</v>
      </c>
      <c r="Y27" s="113" t="s">
        <v>39</v>
      </c>
      <c r="Z27" s="114" t="s">
        <v>1159</v>
      </c>
      <c r="AA27" s="115" t="s">
        <v>90</v>
      </c>
      <c r="AB27" s="117" t="s">
        <v>364</v>
      </c>
      <c r="AC27" s="118" t="s">
        <v>86</v>
      </c>
      <c r="AD27" s="119" t="s">
        <v>403</v>
      </c>
      <c r="AE27" s="120" t="s">
        <v>304</v>
      </c>
      <c r="AF27" s="121"/>
      <c r="AG27" s="837"/>
      <c r="AH27" s="7"/>
    </row>
    <row r="28" spans="1:34" ht="30" customHeight="1">
      <c r="A28" s="1711"/>
      <c r="B28" s="48" t="s">
        <v>69</v>
      </c>
      <c r="C28" s="184" t="s">
        <v>254</v>
      </c>
      <c r="D28" s="102" t="s">
        <v>83</v>
      </c>
      <c r="E28" s="103" t="s">
        <v>224</v>
      </c>
      <c r="F28" s="103"/>
      <c r="G28" s="103" t="s">
        <v>1517</v>
      </c>
      <c r="H28" s="813" t="s">
        <v>293</v>
      </c>
      <c r="I28" s="814" t="s">
        <v>11</v>
      </c>
      <c r="J28" s="815" t="s">
        <v>834</v>
      </c>
      <c r="K28" s="104">
        <v>37558</v>
      </c>
      <c r="L28" s="105">
        <v>0</v>
      </c>
      <c r="M28" s="106">
        <v>3250</v>
      </c>
      <c r="N28" s="107">
        <v>0</v>
      </c>
      <c r="O28" s="1421"/>
      <c r="P28" s="108">
        <v>0</v>
      </c>
      <c r="Q28" s="109" t="s">
        <v>91</v>
      </c>
      <c r="R28" s="1436"/>
      <c r="S28" s="1436"/>
      <c r="T28" s="110" t="s">
        <v>84</v>
      </c>
      <c r="U28" s="813" t="s">
        <v>293</v>
      </c>
      <c r="V28" s="814" t="s">
        <v>11</v>
      </c>
      <c r="W28" s="815" t="s">
        <v>834</v>
      </c>
      <c r="X28" s="112" t="s">
        <v>303</v>
      </c>
      <c r="Y28" s="113" t="s">
        <v>39</v>
      </c>
      <c r="Z28" s="114" t="s">
        <v>1159</v>
      </c>
      <c r="AA28" s="115" t="s">
        <v>90</v>
      </c>
      <c r="AB28" s="117" t="s">
        <v>364</v>
      </c>
      <c r="AC28" s="118" t="s">
        <v>86</v>
      </c>
      <c r="AD28" s="119" t="s">
        <v>403</v>
      </c>
      <c r="AE28" s="120" t="s">
        <v>407</v>
      </c>
      <c r="AF28" s="121"/>
      <c r="AG28" s="837"/>
      <c r="AH28" s="7"/>
    </row>
    <row r="29" spans="1:34" ht="30" customHeight="1">
      <c r="A29" s="1711"/>
      <c r="B29" s="48" t="s">
        <v>70</v>
      </c>
      <c r="C29" s="223" t="s">
        <v>1518</v>
      </c>
      <c r="D29" s="102" t="s">
        <v>83</v>
      </c>
      <c r="E29" s="103" t="s">
        <v>414</v>
      </c>
      <c r="F29" s="103"/>
      <c r="G29" s="103" t="s">
        <v>1519</v>
      </c>
      <c r="H29" s="813" t="s">
        <v>293</v>
      </c>
      <c r="I29" s="814" t="s">
        <v>11</v>
      </c>
      <c r="J29" s="815" t="s">
        <v>834</v>
      </c>
      <c r="K29" s="104" t="s">
        <v>1520</v>
      </c>
      <c r="L29" s="105">
        <v>1633</v>
      </c>
      <c r="M29" s="106">
        <v>1008</v>
      </c>
      <c r="N29" s="107">
        <v>0</v>
      </c>
      <c r="O29" s="1421"/>
      <c r="P29" s="108">
        <v>0</v>
      </c>
      <c r="Q29" s="109" t="s">
        <v>310</v>
      </c>
      <c r="R29" s="1436"/>
      <c r="S29" s="1436"/>
      <c r="T29" s="110" t="s">
        <v>84</v>
      </c>
      <c r="U29" s="111" t="s">
        <v>1521</v>
      </c>
      <c r="V29" s="200" t="s">
        <v>11</v>
      </c>
      <c r="W29" s="200" t="s">
        <v>1522</v>
      </c>
      <c r="X29" s="112" t="s">
        <v>89</v>
      </c>
      <c r="Y29" s="113" t="s">
        <v>39</v>
      </c>
      <c r="Z29" s="114" t="s">
        <v>1523</v>
      </c>
      <c r="AA29" s="115" t="s">
        <v>90</v>
      </c>
      <c r="AB29" s="117" t="s">
        <v>86</v>
      </c>
      <c r="AC29" s="118" t="s">
        <v>1051</v>
      </c>
      <c r="AD29" s="119" t="s">
        <v>304</v>
      </c>
      <c r="AE29" s="120" t="s">
        <v>87</v>
      </c>
      <c r="AF29" s="121"/>
      <c r="AG29" s="837"/>
      <c r="AH29" s="7"/>
    </row>
    <row r="30" spans="1:34" ht="30" customHeight="1">
      <c r="A30" s="1711"/>
      <c r="B30" s="48" t="s">
        <v>71</v>
      </c>
      <c r="C30" s="223" t="s">
        <v>1518</v>
      </c>
      <c r="D30" s="102" t="s">
        <v>83</v>
      </c>
      <c r="E30" s="103" t="s">
        <v>414</v>
      </c>
      <c r="F30" s="103"/>
      <c r="G30" s="103" t="s">
        <v>1519</v>
      </c>
      <c r="H30" s="813" t="s">
        <v>293</v>
      </c>
      <c r="I30" s="814" t="s">
        <v>11</v>
      </c>
      <c r="J30" s="815" t="s">
        <v>834</v>
      </c>
      <c r="K30" s="104" t="s">
        <v>1520</v>
      </c>
      <c r="L30" s="105">
        <v>10262</v>
      </c>
      <c r="M30" s="106">
        <v>6573</v>
      </c>
      <c r="N30" s="107">
        <v>0</v>
      </c>
      <c r="O30" s="1421"/>
      <c r="P30" s="108">
        <v>24948</v>
      </c>
      <c r="Q30" s="109" t="s">
        <v>91</v>
      </c>
      <c r="R30" s="1436"/>
      <c r="S30" s="1436"/>
      <c r="T30" s="110" t="s">
        <v>84</v>
      </c>
      <c r="U30" s="111" t="s">
        <v>1521</v>
      </c>
      <c r="V30" s="200" t="s">
        <v>11</v>
      </c>
      <c r="W30" s="200" t="s">
        <v>1522</v>
      </c>
      <c r="X30" s="112" t="s">
        <v>89</v>
      </c>
      <c r="Y30" s="113" t="s">
        <v>39</v>
      </c>
      <c r="Z30" s="114" t="s">
        <v>450</v>
      </c>
      <c r="AA30" s="115" t="s">
        <v>85</v>
      </c>
      <c r="AB30" s="117" t="s">
        <v>1051</v>
      </c>
      <c r="AC30" s="118" t="s">
        <v>1051</v>
      </c>
      <c r="AD30" s="119" t="s">
        <v>407</v>
      </c>
      <c r="AE30" s="120" t="s">
        <v>14</v>
      </c>
      <c r="AF30" s="121"/>
      <c r="AG30" s="837"/>
      <c r="AH30" s="7"/>
    </row>
    <row r="31" spans="1:34" s="712" customFormat="1" ht="30" customHeight="1">
      <c r="A31" s="1711"/>
      <c r="B31" s="48" t="s">
        <v>72</v>
      </c>
      <c r="C31" s="185" t="s">
        <v>199</v>
      </c>
      <c r="D31" s="122" t="s">
        <v>83</v>
      </c>
      <c r="E31" s="123" t="s">
        <v>94</v>
      </c>
      <c r="F31" s="123"/>
      <c r="G31" s="123" t="s">
        <v>1524</v>
      </c>
      <c r="H31" s="813" t="s">
        <v>1095</v>
      </c>
      <c r="I31" s="814" t="s">
        <v>11</v>
      </c>
      <c r="J31" s="815" t="s">
        <v>1096</v>
      </c>
      <c r="K31" s="124">
        <v>63789</v>
      </c>
      <c r="L31" s="125">
        <v>3843</v>
      </c>
      <c r="M31" s="126">
        <v>1000</v>
      </c>
      <c r="N31" s="127">
        <v>0</v>
      </c>
      <c r="O31" s="1422"/>
      <c r="P31" s="128">
        <v>0</v>
      </c>
      <c r="Q31" s="129" t="s">
        <v>91</v>
      </c>
      <c r="R31" s="1437"/>
      <c r="S31" s="1437"/>
      <c r="T31" s="130" t="s">
        <v>84</v>
      </c>
      <c r="U31" s="131" t="s">
        <v>308</v>
      </c>
      <c r="V31" s="80" t="s">
        <v>11</v>
      </c>
      <c r="W31" s="80" t="s">
        <v>309</v>
      </c>
      <c r="X31" s="132" t="s">
        <v>89</v>
      </c>
      <c r="Y31" s="133" t="s">
        <v>39</v>
      </c>
      <c r="Z31" s="134" t="s">
        <v>1525</v>
      </c>
      <c r="AA31" s="135" t="s">
        <v>85</v>
      </c>
      <c r="AB31" s="117" t="s">
        <v>86</v>
      </c>
      <c r="AC31" s="118" t="s">
        <v>364</v>
      </c>
      <c r="AD31" s="119" t="s">
        <v>584</v>
      </c>
      <c r="AE31" s="120" t="s">
        <v>343</v>
      </c>
      <c r="AF31" s="121"/>
      <c r="AG31" s="837"/>
      <c r="AH31" s="711"/>
    </row>
    <row r="32" spans="1:34" ht="30" customHeight="1">
      <c r="A32" s="1711"/>
      <c r="B32" s="50" t="s">
        <v>73</v>
      </c>
      <c r="C32" s="223" t="s">
        <v>1526</v>
      </c>
      <c r="D32" s="102" t="s">
        <v>83</v>
      </c>
      <c r="E32" s="103" t="s">
        <v>396</v>
      </c>
      <c r="F32" s="103"/>
      <c r="G32" s="103" t="s">
        <v>968</v>
      </c>
      <c r="H32" s="813" t="s">
        <v>1095</v>
      </c>
      <c r="I32" s="814" t="s">
        <v>11</v>
      </c>
      <c r="J32" s="815" t="s">
        <v>1096</v>
      </c>
      <c r="K32" s="104">
        <v>0</v>
      </c>
      <c r="L32" s="105" t="s">
        <v>219</v>
      </c>
      <c r="M32" s="106" t="s">
        <v>1527</v>
      </c>
      <c r="N32" s="107" t="s">
        <v>1527</v>
      </c>
      <c r="O32" s="1421"/>
      <c r="P32" s="108" t="s">
        <v>1527</v>
      </c>
      <c r="Q32" s="109" t="s">
        <v>310</v>
      </c>
      <c r="R32" s="1436"/>
      <c r="S32" s="1436"/>
      <c r="T32" s="110" t="s">
        <v>84</v>
      </c>
      <c r="U32" s="111" t="s">
        <v>213</v>
      </c>
      <c r="V32" s="200" t="s">
        <v>11</v>
      </c>
      <c r="W32" s="200" t="s">
        <v>1528</v>
      </c>
      <c r="X32" s="112" t="s">
        <v>89</v>
      </c>
      <c r="Y32" s="113" t="s">
        <v>39</v>
      </c>
      <c r="Z32" s="114" t="s">
        <v>1529</v>
      </c>
      <c r="AA32" s="115" t="s">
        <v>85</v>
      </c>
      <c r="AB32" s="117" t="s">
        <v>93</v>
      </c>
      <c r="AC32" s="118" t="s">
        <v>93</v>
      </c>
      <c r="AD32" s="119" t="s">
        <v>478</v>
      </c>
      <c r="AE32" s="120" t="s">
        <v>87</v>
      </c>
      <c r="AF32" s="121"/>
      <c r="AG32" s="837"/>
      <c r="AH32" s="7"/>
    </row>
    <row r="33" spans="1:34" ht="30" customHeight="1">
      <c r="A33" s="1711"/>
      <c r="B33" s="48" t="s">
        <v>74</v>
      </c>
      <c r="C33" s="184" t="s">
        <v>1530</v>
      </c>
      <c r="D33" s="102" t="s">
        <v>83</v>
      </c>
      <c r="E33" s="103" t="s">
        <v>396</v>
      </c>
      <c r="F33" s="103"/>
      <c r="G33" s="103" t="s">
        <v>968</v>
      </c>
      <c r="H33" s="813" t="s">
        <v>293</v>
      </c>
      <c r="I33" s="814" t="s">
        <v>11</v>
      </c>
      <c r="J33" s="815" t="s">
        <v>834</v>
      </c>
      <c r="K33" s="104">
        <v>0</v>
      </c>
      <c r="L33" s="105">
        <v>3811</v>
      </c>
      <c r="M33" s="106">
        <v>2602</v>
      </c>
      <c r="N33" s="107" t="s">
        <v>1531</v>
      </c>
      <c r="O33" s="1421"/>
      <c r="P33" s="108">
        <v>9100</v>
      </c>
      <c r="Q33" s="109" t="s">
        <v>310</v>
      </c>
      <c r="R33" s="1436"/>
      <c r="S33" s="1436"/>
      <c r="T33" s="110" t="s">
        <v>84</v>
      </c>
      <c r="U33" s="111" t="s">
        <v>767</v>
      </c>
      <c r="V33" s="200" t="s">
        <v>11</v>
      </c>
      <c r="W33" s="200" t="s">
        <v>1532</v>
      </c>
      <c r="X33" s="112" t="s">
        <v>89</v>
      </c>
      <c r="Y33" s="113" t="s">
        <v>39</v>
      </c>
      <c r="Z33" s="114" t="s">
        <v>1529</v>
      </c>
      <c r="AA33" s="115" t="s">
        <v>85</v>
      </c>
      <c r="AB33" s="117" t="s">
        <v>93</v>
      </c>
      <c r="AC33" s="118" t="s">
        <v>93</v>
      </c>
      <c r="AD33" s="119" t="s">
        <v>478</v>
      </c>
      <c r="AE33" s="120" t="s">
        <v>87</v>
      </c>
      <c r="AF33" s="121"/>
      <c r="AG33" s="837"/>
      <c r="AH33" s="7"/>
    </row>
    <row r="34" spans="1:34" ht="30" customHeight="1" thickBot="1">
      <c r="A34" s="1712"/>
      <c r="B34" s="51" t="s">
        <v>75</v>
      </c>
      <c r="C34" s="186" t="s">
        <v>901</v>
      </c>
      <c r="D34" s="141" t="s">
        <v>83</v>
      </c>
      <c r="E34" s="142" t="s">
        <v>205</v>
      </c>
      <c r="F34" s="142"/>
      <c r="G34" s="142" t="s">
        <v>1533</v>
      </c>
      <c r="H34" s="840" t="s">
        <v>293</v>
      </c>
      <c r="I34" s="841" t="s">
        <v>11</v>
      </c>
      <c r="J34" s="842" t="s">
        <v>834</v>
      </c>
      <c r="K34" s="145" t="s">
        <v>433</v>
      </c>
      <c r="L34" s="146">
        <v>2164</v>
      </c>
      <c r="M34" s="147">
        <v>601</v>
      </c>
      <c r="N34" s="148">
        <v>0</v>
      </c>
      <c r="O34" s="1424"/>
      <c r="P34" s="149">
        <v>0</v>
      </c>
      <c r="Q34" s="150" t="s">
        <v>221</v>
      </c>
      <c r="R34" s="1438"/>
      <c r="S34" s="1438"/>
      <c r="T34" s="151" t="s">
        <v>208</v>
      </c>
      <c r="U34" s="152" t="s">
        <v>779</v>
      </c>
      <c r="V34" s="144" t="s">
        <v>11</v>
      </c>
      <c r="W34" s="144" t="s">
        <v>350</v>
      </c>
      <c r="X34" s="153" t="s">
        <v>89</v>
      </c>
      <c r="Y34" s="154" t="s">
        <v>39</v>
      </c>
      <c r="Z34" s="155" t="s">
        <v>1534</v>
      </c>
      <c r="AA34" s="156" t="s">
        <v>90</v>
      </c>
      <c r="AB34" s="158" t="s">
        <v>364</v>
      </c>
      <c r="AC34" s="159" t="s">
        <v>86</v>
      </c>
      <c r="AD34" s="160" t="s">
        <v>343</v>
      </c>
      <c r="AE34" s="161" t="s">
        <v>87</v>
      </c>
      <c r="AF34" s="162" t="s">
        <v>926</v>
      </c>
      <c r="AG34" s="837"/>
      <c r="AH34" s="7"/>
    </row>
    <row r="35" spans="1:34" ht="30" customHeight="1">
      <c r="A35" s="1734" t="s">
        <v>76</v>
      </c>
      <c r="B35" s="52" t="s">
        <v>77</v>
      </c>
      <c r="C35" s="183" t="s">
        <v>1535</v>
      </c>
      <c r="D35" s="81" t="s">
        <v>83</v>
      </c>
      <c r="E35" s="82" t="s">
        <v>203</v>
      </c>
      <c r="F35" s="82" t="s">
        <v>2062</v>
      </c>
      <c r="G35" s="82" t="s">
        <v>347</v>
      </c>
      <c r="H35" s="820" t="s">
        <v>1536</v>
      </c>
      <c r="I35" s="821" t="s">
        <v>11</v>
      </c>
      <c r="J35" s="822" t="s">
        <v>1537</v>
      </c>
      <c r="K35" s="85"/>
      <c r="L35" s="86">
        <v>2587</v>
      </c>
      <c r="M35" s="87">
        <v>812</v>
      </c>
      <c r="N35" s="88">
        <v>0</v>
      </c>
      <c r="O35" s="1423"/>
      <c r="P35" s="89">
        <v>0</v>
      </c>
      <c r="Q35" s="90" t="s">
        <v>310</v>
      </c>
      <c r="R35" s="1435"/>
      <c r="S35" s="1435"/>
      <c r="T35" s="91" t="s">
        <v>84</v>
      </c>
      <c r="U35" s="92" t="s">
        <v>347</v>
      </c>
      <c r="V35" s="84" t="s">
        <v>11</v>
      </c>
      <c r="W35" s="84" t="s">
        <v>348</v>
      </c>
      <c r="X35" s="93" t="s">
        <v>89</v>
      </c>
      <c r="Y35" s="94" t="s">
        <v>39</v>
      </c>
      <c r="Z35" s="95" t="s">
        <v>2061</v>
      </c>
      <c r="AA35" s="96" t="s">
        <v>90</v>
      </c>
      <c r="AB35" s="97" t="s">
        <v>364</v>
      </c>
      <c r="AC35" s="98" t="s">
        <v>1538</v>
      </c>
      <c r="AD35" s="99" t="s">
        <v>478</v>
      </c>
      <c r="AE35" s="100" t="s">
        <v>223</v>
      </c>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1539</v>
      </c>
      <c r="D37" s="141" t="s">
        <v>83</v>
      </c>
      <c r="E37" s="142" t="s">
        <v>1540</v>
      </c>
      <c r="F37" s="142"/>
      <c r="G37" s="142" t="s">
        <v>1541</v>
      </c>
      <c r="H37" s="1123" t="s">
        <v>293</v>
      </c>
      <c r="I37" s="1042" t="s">
        <v>11</v>
      </c>
      <c r="J37" s="1058" t="s">
        <v>834</v>
      </c>
      <c r="K37" s="145">
        <v>37202</v>
      </c>
      <c r="L37" s="146">
        <v>0</v>
      </c>
      <c r="M37" s="147">
        <v>2970</v>
      </c>
      <c r="N37" s="148">
        <v>0</v>
      </c>
      <c r="O37" s="1424"/>
      <c r="P37" s="149">
        <v>0</v>
      </c>
      <c r="Q37" s="150" t="s">
        <v>310</v>
      </c>
      <c r="R37" s="1438"/>
      <c r="S37" s="1438"/>
      <c r="T37" s="151" t="s">
        <v>266</v>
      </c>
      <c r="U37" s="152"/>
      <c r="V37" s="144"/>
      <c r="W37" s="144"/>
      <c r="X37" s="153" t="s">
        <v>38</v>
      </c>
      <c r="Y37" s="154" t="s">
        <v>39</v>
      </c>
      <c r="Z37" s="155" t="s">
        <v>1542</v>
      </c>
      <c r="AA37" s="156" t="s">
        <v>90</v>
      </c>
      <c r="AB37" s="158" t="s">
        <v>86</v>
      </c>
      <c r="AC37" s="159" t="s">
        <v>86</v>
      </c>
      <c r="AD37" s="160" t="s">
        <v>204</v>
      </c>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976206</v>
      </c>
      <c r="L62" s="57">
        <f>SUM(L5:L37)</f>
        <v>28085</v>
      </c>
      <c r="M62" s="57">
        <f>SUM(M5:M37)</f>
        <v>122689</v>
      </c>
      <c r="N62" s="57">
        <f>SUM(N5:N37)</f>
        <v>20341</v>
      </c>
      <c r="O62" s="10"/>
      <c r="P62" s="57">
        <f>SUM(P5:P37)</f>
        <v>250070</v>
      </c>
    </row>
    <row r="63" spans="1:34" ht="18.75" customHeight="1">
      <c r="C63" s="11"/>
      <c r="D63" s="11"/>
      <c r="L63" s="1700" t="s">
        <v>80</v>
      </c>
      <c r="M63" s="1700"/>
      <c r="N63" s="1701"/>
      <c r="O63" s="10"/>
      <c r="P63" s="9">
        <f>K62+(L62+M62+N62+P62)*5</f>
        <v>3082131</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0D00-000000000000}">
      <formula1>"①AWS,②OCI,③Azure,④GC,⑤さくら"</formula1>
    </dataValidation>
    <dataValidation type="list" allowBlank="1" showInputMessage="1" showErrorMessage="1" sqref="R5:R37 R41:R60" xr:uid="{00000000-0002-0000-0D00-000001000000}">
      <formula1>"①システム事業者,②別途用意している(LGCS),③別途用意している(その他),"</formula1>
    </dataValidation>
    <dataValidation type="list" allowBlank="1" showInputMessage="1" sqref="D38:D40" xr:uid="{00000000-0002-0000-0D00-000002000000}">
      <formula1>"①導入済,②無償版導入済（実証実験を含む）,③今年度導入予定,④導入予定なし,⑤当該事務自体を実施していない"</formula1>
    </dataValidation>
    <dataValidation type="list" allowBlank="1" showInputMessage="1" sqref="D41:D60" xr:uid="{00000000-0002-0000-0D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9.3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98" t="s">
        <v>3</v>
      </c>
      <c r="D2" s="796" t="s">
        <v>4</v>
      </c>
      <c r="E2" s="1" t="s">
        <v>3</v>
      </c>
      <c r="F2" s="193" t="s">
        <v>3</v>
      </c>
      <c r="G2" s="1" t="s">
        <v>3</v>
      </c>
      <c r="H2" s="1717" t="s">
        <v>5</v>
      </c>
      <c r="I2" s="1718"/>
      <c r="J2" s="1719"/>
      <c r="K2" s="799"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96" t="s">
        <v>7</v>
      </c>
      <c r="AE2" s="797"/>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193</v>
      </c>
      <c r="D5" s="81" t="s">
        <v>83</v>
      </c>
      <c r="E5" s="82" t="s">
        <v>737</v>
      </c>
      <c r="F5" s="82"/>
      <c r="G5" s="82" t="s">
        <v>752</v>
      </c>
      <c r="H5" s="823" t="s">
        <v>896</v>
      </c>
      <c r="I5" s="821" t="s">
        <v>11</v>
      </c>
      <c r="J5" s="838" t="s">
        <v>834</v>
      </c>
      <c r="K5" s="85">
        <v>330342</v>
      </c>
      <c r="L5" s="86">
        <v>66410</v>
      </c>
      <c r="M5" s="87">
        <v>1078</v>
      </c>
      <c r="N5" s="88">
        <v>55466</v>
      </c>
      <c r="O5" s="1420"/>
      <c r="P5" s="89">
        <v>0</v>
      </c>
      <c r="Q5" s="90" t="s">
        <v>36</v>
      </c>
      <c r="R5" s="1435"/>
      <c r="S5" s="1435"/>
      <c r="T5" s="91" t="s">
        <v>96</v>
      </c>
      <c r="U5" s="92"/>
      <c r="V5" s="84"/>
      <c r="W5" s="84"/>
      <c r="X5" s="93" t="s">
        <v>194</v>
      </c>
      <c r="Y5" s="94" t="s">
        <v>39</v>
      </c>
      <c r="Z5" s="95" t="s">
        <v>738</v>
      </c>
      <c r="AA5" s="96" t="s">
        <v>85</v>
      </c>
      <c r="AB5" s="97" t="s">
        <v>86</v>
      </c>
      <c r="AC5" s="98" t="s">
        <v>86</v>
      </c>
      <c r="AD5" s="99" t="s">
        <v>87</v>
      </c>
      <c r="AE5" s="100"/>
      <c r="AF5" s="101"/>
      <c r="AG5" s="837"/>
      <c r="AH5" s="7"/>
    </row>
    <row r="6" spans="1:34" ht="30" customHeight="1">
      <c r="A6" s="1703"/>
      <c r="B6" s="34" t="s">
        <v>44</v>
      </c>
      <c r="C6" s="102" t="s">
        <v>193</v>
      </c>
      <c r="D6" s="102" t="s">
        <v>83</v>
      </c>
      <c r="E6" s="103" t="s">
        <v>737</v>
      </c>
      <c r="F6" s="103"/>
      <c r="G6" s="103" t="s">
        <v>752</v>
      </c>
      <c r="H6" s="813" t="s">
        <v>896</v>
      </c>
      <c r="I6" s="814" t="s">
        <v>11</v>
      </c>
      <c r="J6" s="815" t="s">
        <v>834</v>
      </c>
      <c r="K6" s="104" t="s">
        <v>2000</v>
      </c>
      <c r="L6" s="105" t="s">
        <v>2000</v>
      </c>
      <c r="M6" s="106" t="s">
        <v>2000</v>
      </c>
      <c r="N6" s="107" t="s">
        <v>2000</v>
      </c>
      <c r="O6" s="1421"/>
      <c r="P6" s="108">
        <v>0</v>
      </c>
      <c r="Q6" s="109" t="s">
        <v>36</v>
      </c>
      <c r="R6" s="1436"/>
      <c r="S6" s="1436"/>
      <c r="T6" s="110" t="s">
        <v>96</v>
      </c>
      <c r="U6" s="111"/>
      <c r="V6" s="200"/>
      <c r="W6" s="200"/>
      <c r="X6" s="112" t="s">
        <v>194</v>
      </c>
      <c r="Y6" s="113" t="s">
        <v>39</v>
      </c>
      <c r="Z6" s="114" t="s">
        <v>738</v>
      </c>
      <c r="AA6" s="115" t="s">
        <v>85</v>
      </c>
      <c r="AB6" s="117" t="s">
        <v>86</v>
      </c>
      <c r="AC6" s="118" t="s">
        <v>86</v>
      </c>
      <c r="AD6" s="119" t="s">
        <v>87</v>
      </c>
      <c r="AE6" s="120"/>
      <c r="AF6" s="121"/>
      <c r="AG6" s="837"/>
      <c r="AH6" s="7"/>
    </row>
    <row r="7" spans="1:34" ht="30" customHeight="1">
      <c r="A7" s="1703"/>
      <c r="B7" s="34" t="s">
        <v>45</v>
      </c>
      <c r="C7" s="102" t="s">
        <v>193</v>
      </c>
      <c r="D7" s="102" t="s">
        <v>83</v>
      </c>
      <c r="E7" s="103" t="s">
        <v>346</v>
      </c>
      <c r="F7" s="103"/>
      <c r="G7" s="103" t="s">
        <v>784</v>
      </c>
      <c r="H7" s="199" t="s">
        <v>784</v>
      </c>
      <c r="I7" s="200" t="s">
        <v>11</v>
      </c>
      <c r="J7" s="200" t="s">
        <v>1735</v>
      </c>
      <c r="K7" s="104" t="s">
        <v>1271</v>
      </c>
      <c r="L7" s="105">
        <v>6127</v>
      </c>
      <c r="M7" s="106">
        <v>2205</v>
      </c>
      <c r="N7" s="107">
        <v>3036</v>
      </c>
      <c r="O7" s="1421"/>
      <c r="P7" s="108">
        <v>0</v>
      </c>
      <c r="Q7" s="109" t="s">
        <v>310</v>
      </c>
      <c r="R7" s="1436"/>
      <c r="S7" s="1436"/>
      <c r="T7" s="110" t="s">
        <v>84</v>
      </c>
      <c r="U7" s="111" t="s">
        <v>784</v>
      </c>
      <c r="V7" s="200" t="s">
        <v>11</v>
      </c>
      <c r="W7" s="200" t="s">
        <v>1735</v>
      </c>
      <c r="X7" s="112" t="s">
        <v>89</v>
      </c>
      <c r="Y7" s="113" t="s">
        <v>39</v>
      </c>
      <c r="Z7" s="114" t="s">
        <v>1546</v>
      </c>
      <c r="AA7" s="115" t="s">
        <v>92</v>
      </c>
      <c r="AB7" s="117" t="s">
        <v>86</v>
      </c>
      <c r="AC7" s="118" t="s">
        <v>86</v>
      </c>
      <c r="AD7" s="119" t="s">
        <v>87</v>
      </c>
      <c r="AE7" s="120"/>
      <c r="AF7" s="121"/>
      <c r="AG7" s="837"/>
      <c r="AH7" s="7"/>
    </row>
    <row r="8" spans="1:34" ht="30" customHeight="1">
      <c r="A8" s="1703"/>
      <c r="B8" s="34" t="s">
        <v>46</v>
      </c>
      <c r="C8" s="102" t="s">
        <v>193</v>
      </c>
      <c r="D8" s="102" t="s">
        <v>83</v>
      </c>
      <c r="E8" s="103" t="s">
        <v>737</v>
      </c>
      <c r="F8" s="103"/>
      <c r="G8" s="103" t="s">
        <v>752</v>
      </c>
      <c r="H8" s="813" t="s">
        <v>896</v>
      </c>
      <c r="I8" s="814" t="s">
        <v>11</v>
      </c>
      <c r="J8" s="815" t="s">
        <v>834</v>
      </c>
      <c r="K8" s="104" t="s">
        <v>2000</v>
      </c>
      <c r="L8" s="105" t="s">
        <v>2000</v>
      </c>
      <c r="M8" s="106" t="s">
        <v>2000</v>
      </c>
      <c r="N8" s="107" t="s">
        <v>2000</v>
      </c>
      <c r="O8" s="1421"/>
      <c r="P8" s="108">
        <v>0</v>
      </c>
      <c r="Q8" s="109" t="s">
        <v>36</v>
      </c>
      <c r="R8" s="1436"/>
      <c r="S8" s="1436"/>
      <c r="T8" s="110" t="s">
        <v>96</v>
      </c>
      <c r="U8" s="111"/>
      <c r="V8" s="200"/>
      <c r="W8" s="200"/>
      <c r="X8" s="112" t="s">
        <v>194</v>
      </c>
      <c r="Y8" s="113" t="s">
        <v>39</v>
      </c>
      <c r="Z8" s="114" t="s">
        <v>738</v>
      </c>
      <c r="AA8" s="115" t="s">
        <v>85</v>
      </c>
      <c r="AB8" s="117" t="s">
        <v>86</v>
      </c>
      <c r="AC8" s="118" t="s">
        <v>86</v>
      </c>
      <c r="AD8" s="119" t="s">
        <v>87</v>
      </c>
      <c r="AE8" s="120"/>
      <c r="AF8" s="121"/>
      <c r="AG8" s="837"/>
      <c r="AH8" s="7"/>
    </row>
    <row r="9" spans="1:34" ht="30" customHeight="1" thickBot="1">
      <c r="A9" s="1703"/>
      <c r="B9" s="35" t="s">
        <v>47</v>
      </c>
      <c r="C9" s="122" t="s">
        <v>993</v>
      </c>
      <c r="D9" s="122" t="s">
        <v>83</v>
      </c>
      <c r="E9" s="123" t="s">
        <v>737</v>
      </c>
      <c r="F9" s="123"/>
      <c r="G9" s="123" t="s">
        <v>752</v>
      </c>
      <c r="H9" s="813" t="s">
        <v>896</v>
      </c>
      <c r="I9" s="814" t="s">
        <v>11</v>
      </c>
      <c r="J9" s="815" t="s">
        <v>834</v>
      </c>
      <c r="K9" s="124" t="s">
        <v>2000</v>
      </c>
      <c r="L9" s="125" t="s">
        <v>2000</v>
      </c>
      <c r="M9" s="126" t="s">
        <v>2000</v>
      </c>
      <c r="N9" s="127" t="s">
        <v>2000</v>
      </c>
      <c r="O9" s="1422"/>
      <c r="P9" s="128">
        <v>0</v>
      </c>
      <c r="Q9" s="129" t="s">
        <v>36</v>
      </c>
      <c r="R9" s="1437"/>
      <c r="S9" s="1437"/>
      <c r="T9" s="130" t="s">
        <v>96</v>
      </c>
      <c r="U9" s="131"/>
      <c r="V9" s="80"/>
      <c r="W9" s="80"/>
      <c r="X9" s="132" t="s">
        <v>194</v>
      </c>
      <c r="Y9" s="133" t="s">
        <v>39</v>
      </c>
      <c r="Z9" s="134" t="s">
        <v>738</v>
      </c>
      <c r="AA9" s="135" t="s">
        <v>85</v>
      </c>
      <c r="AB9" s="136" t="s">
        <v>86</v>
      </c>
      <c r="AC9" s="137" t="s">
        <v>86</v>
      </c>
      <c r="AD9" s="138" t="s">
        <v>87</v>
      </c>
      <c r="AE9" s="139"/>
      <c r="AF9" s="140"/>
      <c r="AG9" s="837"/>
      <c r="AH9" s="7"/>
    </row>
    <row r="10" spans="1:34" ht="30" customHeight="1">
      <c r="A10" s="1704" t="s">
        <v>48</v>
      </c>
      <c r="B10" s="36" t="s">
        <v>49</v>
      </c>
      <c r="C10" s="81" t="s">
        <v>316</v>
      </c>
      <c r="D10" s="81" t="s">
        <v>83</v>
      </c>
      <c r="E10" s="82" t="s">
        <v>737</v>
      </c>
      <c r="F10" s="82"/>
      <c r="G10" s="82" t="s">
        <v>752</v>
      </c>
      <c r="H10" s="823" t="s">
        <v>896</v>
      </c>
      <c r="I10" s="821" t="s">
        <v>11</v>
      </c>
      <c r="J10" s="838" t="s">
        <v>834</v>
      </c>
      <c r="K10" s="85" t="s">
        <v>2000</v>
      </c>
      <c r="L10" s="86" t="s">
        <v>2000</v>
      </c>
      <c r="M10" s="87" t="s">
        <v>2000</v>
      </c>
      <c r="N10" s="88" t="s">
        <v>2000</v>
      </c>
      <c r="O10" s="1423"/>
      <c r="P10" s="89">
        <v>0</v>
      </c>
      <c r="Q10" s="90" t="s">
        <v>36</v>
      </c>
      <c r="R10" s="1435"/>
      <c r="S10" s="1435"/>
      <c r="T10" s="91" t="s">
        <v>96</v>
      </c>
      <c r="U10" s="92"/>
      <c r="V10" s="84"/>
      <c r="W10" s="84"/>
      <c r="X10" s="93" t="s">
        <v>194</v>
      </c>
      <c r="Y10" s="94" t="s">
        <v>39</v>
      </c>
      <c r="Z10" s="95" t="s">
        <v>738</v>
      </c>
      <c r="AA10" s="96" t="s">
        <v>85</v>
      </c>
      <c r="AB10" s="97" t="s">
        <v>86</v>
      </c>
      <c r="AC10" s="98" t="s">
        <v>86</v>
      </c>
      <c r="AD10" s="99" t="s">
        <v>87</v>
      </c>
      <c r="AE10" s="100"/>
      <c r="AF10" s="101"/>
      <c r="AG10" s="837"/>
      <c r="AH10" s="7"/>
    </row>
    <row r="11" spans="1:34" ht="30" customHeight="1">
      <c r="A11" s="1705"/>
      <c r="B11" s="37" t="s">
        <v>50</v>
      </c>
      <c r="C11" s="102" t="s">
        <v>316</v>
      </c>
      <c r="D11" s="102" t="s">
        <v>83</v>
      </c>
      <c r="E11" s="103" t="s">
        <v>737</v>
      </c>
      <c r="F11" s="103"/>
      <c r="G11" s="103" t="s">
        <v>752</v>
      </c>
      <c r="H11" s="813" t="s">
        <v>896</v>
      </c>
      <c r="I11" s="814" t="s">
        <v>11</v>
      </c>
      <c r="J11" s="815" t="s">
        <v>834</v>
      </c>
      <c r="K11" s="104" t="s">
        <v>2000</v>
      </c>
      <c r="L11" s="105" t="s">
        <v>2000</v>
      </c>
      <c r="M11" s="106" t="s">
        <v>2000</v>
      </c>
      <c r="N11" s="107" t="s">
        <v>2000</v>
      </c>
      <c r="O11" s="1421"/>
      <c r="P11" s="108">
        <v>0</v>
      </c>
      <c r="Q11" s="109" t="s">
        <v>36</v>
      </c>
      <c r="R11" s="1436"/>
      <c r="S11" s="1436"/>
      <c r="T11" s="110" t="s">
        <v>96</v>
      </c>
      <c r="U11" s="111"/>
      <c r="V11" s="200"/>
      <c r="W11" s="200"/>
      <c r="X11" s="112" t="s">
        <v>194</v>
      </c>
      <c r="Y11" s="113" t="s">
        <v>39</v>
      </c>
      <c r="Z11" s="114" t="s">
        <v>738</v>
      </c>
      <c r="AA11" s="115" t="s">
        <v>85</v>
      </c>
      <c r="AB11" s="117" t="s">
        <v>86</v>
      </c>
      <c r="AC11" s="118" t="s">
        <v>86</v>
      </c>
      <c r="AD11" s="119" t="s">
        <v>87</v>
      </c>
      <c r="AE11" s="120"/>
      <c r="AF11" s="121"/>
      <c r="AG11" s="837"/>
      <c r="AH11" s="7"/>
    </row>
    <row r="12" spans="1:34" ht="30" customHeight="1">
      <c r="A12" s="1705"/>
      <c r="B12" s="38" t="s">
        <v>51</v>
      </c>
      <c r="C12" s="102" t="s">
        <v>316</v>
      </c>
      <c r="D12" s="102" t="s">
        <v>83</v>
      </c>
      <c r="E12" s="103" t="s">
        <v>737</v>
      </c>
      <c r="F12" s="103"/>
      <c r="G12" s="103" t="s">
        <v>752</v>
      </c>
      <c r="H12" s="813" t="s">
        <v>896</v>
      </c>
      <c r="I12" s="814" t="s">
        <v>11</v>
      </c>
      <c r="J12" s="815" t="s">
        <v>834</v>
      </c>
      <c r="K12" s="104" t="s">
        <v>2000</v>
      </c>
      <c r="L12" s="105" t="s">
        <v>2000</v>
      </c>
      <c r="M12" s="106" t="s">
        <v>2000</v>
      </c>
      <c r="N12" s="107" t="s">
        <v>2000</v>
      </c>
      <c r="O12" s="1421"/>
      <c r="P12" s="108">
        <v>0</v>
      </c>
      <c r="Q12" s="109" t="s">
        <v>36</v>
      </c>
      <c r="R12" s="1436"/>
      <c r="S12" s="1436"/>
      <c r="T12" s="110" t="s">
        <v>96</v>
      </c>
      <c r="U12" s="111"/>
      <c r="V12" s="200"/>
      <c r="W12" s="200"/>
      <c r="X12" s="112" t="s">
        <v>194</v>
      </c>
      <c r="Y12" s="113" t="s">
        <v>39</v>
      </c>
      <c r="Z12" s="114" t="s">
        <v>738</v>
      </c>
      <c r="AA12" s="115" t="s">
        <v>85</v>
      </c>
      <c r="AB12" s="117" t="s">
        <v>86</v>
      </c>
      <c r="AC12" s="118" t="s">
        <v>86</v>
      </c>
      <c r="AD12" s="119" t="s">
        <v>87</v>
      </c>
      <c r="AE12" s="120"/>
      <c r="AF12" s="121"/>
      <c r="AG12" s="837"/>
      <c r="AH12" s="7"/>
    </row>
    <row r="13" spans="1:34" ht="30" customHeight="1">
      <c r="A13" s="1705"/>
      <c r="B13" s="38" t="s">
        <v>52</v>
      </c>
      <c r="C13" s="102" t="s">
        <v>316</v>
      </c>
      <c r="D13" s="102" t="s">
        <v>83</v>
      </c>
      <c r="E13" s="103" t="s">
        <v>737</v>
      </c>
      <c r="F13" s="103"/>
      <c r="G13" s="103" t="s">
        <v>752</v>
      </c>
      <c r="H13" s="813" t="s">
        <v>896</v>
      </c>
      <c r="I13" s="814" t="s">
        <v>11</v>
      </c>
      <c r="J13" s="815" t="s">
        <v>834</v>
      </c>
      <c r="K13" s="104" t="s">
        <v>2000</v>
      </c>
      <c r="L13" s="105" t="s">
        <v>2000</v>
      </c>
      <c r="M13" s="106" t="s">
        <v>2000</v>
      </c>
      <c r="N13" s="107" t="s">
        <v>2000</v>
      </c>
      <c r="O13" s="1421"/>
      <c r="P13" s="108">
        <v>0</v>
      </c>
      <c r="Q13" s="109" t="s">
        <v>36</v>
      </c>
      <c r="R13" s="1436"/>
      <c r="S13" s="1436"/>
      <c r="T13" s="110" t="s">
        <v>96</v>
      </c>
      <c r="U13" s="111"/>
      <c r="V13" s="200"/>
      <c r="W13" s="200"/>
      <c r="X13" s="112" t="s">
        <v>194</v>
      </c>
      <c r="Y13" s="113" t="s">
        <v>39</v>
      </c>
      <c r="Z13" s="114" t="s">
        <v>738</v>
      </c>
      <c r="AA13" s="115" t="s">
        <v>85</v>
      </c>
      <c r="AB13" s="117" t="s">
        <v>86</v>
      </c>
      <c r="AC13" s="118" t="s">
        <v>86</v>
      </c>
      <c r="AD13" s="119" t="s">
        <v>87</v>
      </c>
      <c r="AE13" s="120"/>
      <c r="AF13" s="121"/>
      <c r="AG13" s="837"/>
      <c r="AH13" s="7"/>
    </row>
    <row r="14" spans="1:34" ht="30" customHeight="1">
      <c r="A14" s="1705"/>
      <c r="B14" s="38" t="s">
        <v>53</v>
      </c>
      <c r="C14" s="102" t="s">
        <v>316</v>
      </c>
      <c r="D14" s="102" t="s">
        <v>83</v>
      </c>
      <c r="E14" s="103" t="s">
        <v>745</v>
      </c>
      <c r="F14" s="103"/>
      <c r="G14" s="103" t="s">
        <v>752</v>
      </c>
      <c r="H14" s="813" t="s">
        <v>896</v>
      </c>
      <c r="I14" s="814" t="s">
        <v>11</v>
      </c>
      <c r="J14" s="815" t="s">
        <v>834</v>
      </c>
      <c r="K14" s="104" t="s">
        <v>2001</v>
      </c>
      <c r="L14" s="105">
        <v>0</v>
      </c>
      <c r="M14" s="106">
        <v>440</v>
      </c>
      <c r="N14" s="107">
        <v>0</v>
      </c>
      <c r="O14" s="1421"/>
      <c r="P14" s="108">
        <v>0</v>
      </c>
      <c r="Q14" s="109" t="s">
        <v>310</v>
      </c>
      <c r="R14" s="1436"/>
      <c r="S14" s="1436"/>
      <c r="T14" s="110" t="s">
        <v>37</v>
      </c>
      <c r="U14" s="111"/>
      <c r="V14" s="200"/>
      <c r="W14" s="200"/>
      <c r="X14" s="112" t="s">
        <v>194</v>
      </c>
      <c r="Y14" s="113" t="s">
        <v>39</v>
      </c>
      <c r="Z14" s="114" t="s">
        <v>1104</v>
      </c>
      <c r="AA14" s="115" t="s">
        <v>197</v>
      </c>
      <c r="AB14" s="117" t="s">
        <v>86</v>
      </c>
      <c r="AC14" s="118" t="s">
        <v>86</v>
      </c>
      <c r="AD14" s="119" t="s">
        <v>87</v>
      </c>
      <c r="AE14" s="120"/>
      <c r="AF14" s="121"/>
      <c r="AG14" s="837"/>
      <c r="AH14" s="7"/>
    </row>
    <row r="15" spans="1:34" ht="30" customHeight="1">
      <c r="A15" s="1705"/>
      <c r="B15" s="39" t="s">
        <v>54</v>
      </c>
      <c r="C15" s="122" t="s">
        <v>316</v>
      </c>
      <c r="D15" s="122" t="s">
        <v>83</v>
      </c>
      <c r="E15" s="123" t="s">
        <v>321</v>
      </c>
      <c r="F15" s="123"/>
      <c r="G15" s="123" t="s">
        <v>307</v>
      </c>
      <c r="H15" s="813" t="s">
        <v>874</v>
      </c>
      <c r="I15" s="814" t="s">
        <v>11</v>
      </c>
      <c r="J15" s="815" t="s">
        <v>1158</v>
      </c>
      <c r="K15" s="124">
        <v>1880</v>
      </c>
      <c r="L15" s="125">
        <v>0</v>
      </c>
      <c r="M15" s="126">
        <v>5469</v>
      </c>
      <c r="N15" s="127" t="s">
        <v>2002</v>
      </c>
      <c r="O15" s="1422"/>
      <c r="P15" s="128">
        <v>330</v>
      </c>
      <c r="Q15" s="129" t="s">
        <v>36</v>
      </c>
      <c r="R15" s="1437"/>
      <c r="S15" s="1437"/>
      <c r="T15" s="130" t="s">
        <v>96</v>
      </c>
      <c r="U15" s="131"/>
      <c r="V15" s="80"/>
      <c r="W15" s="80"/>
      <c r="X15" s="132" t="s">
        <v>303</v>
      </c>
      <c r="Y15" s="133" t="s">
        <v>39</v>
      </c>
      <c r="Z15" s="134" t="s">
        <v>933</v>
      </c>
      <c r="AA15" s="135" t="s">
        <v>85</v>
      </c>
      <c r="AB15" s="117" t="s">
        <v>86</v>
      </c>
      <c r="AC15" s="118" t="s">
        <v>86</v>
      </c>
      <c r="AD15" s="119" t="s">
        <v>87</v>
      </c>
      <c r="AE15" s="120"/>
      <c r="AF15" s="121"/>
      <c r="AG15" s="837"/>
      <c r="AH15" s="7"/>
    </row>
    <row r="16" spans="1:34" ht="30" customHeight="1" thickBot="1">
      <c r="A16" s="1706"/>
      <c r="B16" s="40" t="s">
        <v>55</v>
      </c>
      <c r="C16" s="141" t="s">
        <v>316</v>
      </c>
      <c r="D16" s="141" t="s">
        <v>83</v>
      </c>
      <c r="E16" s="142" t="s">
        <v>737</v>
      </c>
      <c r="F16" s="142"/>
      <c r="G16" s="142" t="s">
        <v>752</v>
      </c>
      <c r="H16" s="813" t="s">
        <v>896</v>
      </c>
      <c r="I16" s="814" t="s">
        <v>11</v>
      </c>
      <c r="J16" s="815" t="s">
        <v>834</v>
      </c>
      <c r="K16" s="145" t="s">
        <v>2000</v>
      </c>
      <c r="L16" s="146" t="s">
        <v>2000</v>
      </c>
      <c r="M16" s="147" t="s">
        <v>2000</v>
      </c>
      <c r="N16" s="148" t="s">
        <v>2000</v>
      </c>
      <c r="O16" s="1424"/>
      <c r="P16" s="149">
        <v>0</v>
      </c>
      <c r="Q16" s="150" t="s">
        <v>36</v>
      </c>
      <c r="R16" s="1438"/>
      <c r="S16" s="1438"/>
      <c r="T16" s="151" t="s">
        <v>96</v>
      </c>
      <c r="U16" s="152"/>
      <c r="V16" s="144"/>
      <c r="W16" s="144"/>
      <c r="X16" s="153" t="s">
        <v>194</v>
      </c>
      <c r="Y16" s="154" t="s">
        <v>39</v>
      </c>
      <c r="Z16" s="155" t="s">
        <v>738</v>
      </c>
      <c r="AA16" s="156" t="s">
        <v>85</v>
      </c>
      <c r="AB16" s="158" t="s">
        <v>86</v>
      </c>
      <c r="AC16" s="159" t="s">
        <v>86</v>
      </c>
      <c r="AD16" s="160" t="s">
        <v>87</v>
      </c>
      <c r="AE16" s="161"/>
      <c r="AF16" s="162"/>
      <c r="AG16" s="837"/>
      <c r="AH16" s="7"/>
    </row>
    <row r="17" spans="1:34" ht="30" customHeight="1">
      <c r="A17" s="1707" t="s">
        <v>56</v>
      </c>
      <c r="B17" s="41" t="s">
        <v>57</v>
      </c>
      <c r="C17" s="81" t="s">
        <v>2003</v>
      </c>
      <c r="D17" s="81" t="s">
        <v>83</v>
      </c>
      <c r="E17" s="82" t="s">
        <v>737</v>
      </c>
      <c r="F17" s="82"/>
      <c r="G17" s="82" t="s">
        <v>752</v>
      </c>
      <c r="H17" s="823" t="s">
        <v>896</v>
      </c>
      <c r="I17" s="821" t="s">
        <v>11</v>
      </c>
      <c r="J17" s="838" t="s">
        <v>834</v>
      </c>
      <c r="K17" s="85" t="s">
        <v>2000</v>
      </c>
      <c r="L17" s="86" t="s">
        <v>2000</v>
      </c>
      <c r="M17" s="87" t="s">
        <v>2000</v>
      </c>
      <c r="N17" s="88" t="s">
        <v>2000</v>
      </c>
      <c r="O17" s="1423"/>
      <c r="P17" s="89">
        <v>0</v>
      </c>
      <c r="Q17" s="90" t="s">
        <v>36</v>
      </c>
      <c r="R17" s="1435"/>
      <c r="S17" s="1435"/>
      <c r="T17" s="91" t="s">
        <v>96</v>
      </c>
      <c r="U17" s="92"/>
      <c r="V17" s="84"/>
      <c r="W17" s="84"/>
      <c r="X17" s="93" t="s">
        <v>194</v>
      </c>
      <c r="Y17" s="94" t="s">
        <v>39</v>
      </c>
      <c r="Z17" s="95" t="s">
        <v>738</v>
      </c>
      <c r="AA17" s="96" t="s">
        <v>85</v>
      </c>
      <c r="AB17" s="97" t="s">
        <v>86</v>
      </c>
      <c r="AC17" s="98" t="s">
        <v>86</v>
      </c>
      <c r="AD17" s="99" t="s">
        <v>87</v>
      </c>
      <c r="AE17" s="100"/>
      <c r="AF17" s="101"/>
      <c r="AG17" s="837"/>
      <c r="AH17" s="7"/>
    </row>
    <row r="18" spans="1:34" ht="30" customHeight="1">
      <c r="A18" s="1708"/>
      <c r="B18" s="42" t="s">
        <v>58</v>
      </c>
      <c r="C18" s="102" t="s">
        <v>2003</v>
      </c>
      <c r="D18" s="102" t="s">
        <v>83</v>
      </c>
      <c r="E18" s="103" t="s">
        <v>737</v>
      </c>
      <c r="F18" s="103"/>
      <c r="G18" s="103" t="s">
        <v>752</v>
      </c>
      <c r="H18" s="813" t="s">
        <v>896</v>
      </c>
      <c r="I18" s="814" t="s">
        <v>11</v>
      </c>
      <c r="J18" s="815" t="s">
        <v>834</v>
      </c>
      <c r="K18" s="104" t="s">
        <v>2000</v>
      </c>
      <c r="L18" s="105" t="s">
        <v>2000</v>
      </c>
      <c r="M18" s="106" t="s">
        <v>2000</v>
      </c>
      <c r="N18" s="107" t="s">
        <v>2000</v>
      </c>
      <c r="O18" s="1421"/>
      <c r="P18" s="108">
        <v>0</v>
      </c>
      <c r="Q18" s="109" t="s">
        <v>36</v>
      </c>
      <c r="R18" s="1436"/>
      <c r="S18" s="1436"/>
      <c r="T18" s="110" t="s">
        <v>96</v>
      </c>
      <c r="U18" s="111"/>
      <c r="V18" s="200"/>
      <c r="W18" s="200"/>
      <c r="X18" s="112" t="s">
        <v>194</v>
      </c>
      <c r="Y18" s="113" t="s">
        <v>39</v>
      </c>
      <c r="Z18" s="114" t="s">
        <v>738</v>
      </c>
      <c r="AA18" s="115" t="s">
        <v>85</v>
      </c>
      <c r="AB18" s="117" t="s">
        <v>86</v>
      </c>
      <c r="AC18" s="118" t="s">
        <v>86</v>
      </c>
      <c r="AD18" s="119" t="s">
        <v>87</v>
      </c>
      <c r="AE18" s="120"/>
      <c r="AF18" s="121"/>
      <c r="AG18" s="837"/>
      <c r="AH18" s="7"/>
    </row>
    <row r="19" spans="1:34" ht="30" customHeight="1">
      <c r="A19" s="1708"/>
      <c r="B19" s="42" t="s">
        <v>59</v>
      </c>
      <c r="C19" s="102" t="s">
        <v>2003</v>
      </c>
      <c r="D19" s="102" t="s">
        <v>88</v>
      </c>
      <c r="E19" s="103"/>
      <c r="F19" s="103"/>
      <c r="G19" s="103"/>
      <c r="H19" s="813"/>
      <c r="I19" s="814"/>
      <c r="J19" s="815"/>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22" t="s">
        <v>2003</v>
      </c>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41" t="s">
        <v>2003</v>
      </c>
      <c r="D21" s="141" t="s">
        <v>83</v>
      </c>
      <c r="E21" s="142" t="s">
        <v>737</v>
      </c>
      <c r="F21" s="142"/>
      <c r="G21" s="142" t="s">
        <v>752</v>
      </c>
      <c r="H21" s="813" t="s">
        <v>896</v>
      </c>
      <c r="I21" s="814" t="s">
        <v>11</v>
      </c>
      <c r="J21" s="815" t="s">
        <v>834</v>
      </c>
      <c r="K21" s="145" t="s">
        <v>2000</v>
      </c>
      <c r="L21" s="146" t="s">
        <v>2000</v>
      </c>
      <c r="M21" s="147" t="s">
        <v>2000</v>
      </c>
      <c r="N21" s="148" t="s">
        <v>2000</v>
      </c>
      <c r="O21" s="1424"/>
      <c r="P21" s="149">
        <v>0</v>
      </c>
      <c r="Q21" s="150" t="s">
        <v>36</v>
      </c>
      <c r="R21" s="1438"/>
      <c r="S21" s="1438"/>
      <c r="T21" s="151" t="s">
        <v>96</v>
      </c>
      <c r="U21" s="152"/>
      <c r="V21" s="144"/>
      <c r="W21" s="144"/>
      <c r="X21" s="153" t="s">
        <v>194</v>
      </c>
      <c r="Y21" s="154" t="s">
        <v>39</v>
      </c>
      <c r="Z21" s="155" t="s">
        <v>738</v>
      </c>
      <c r="AA21" s="156" t="s">
        <v>85</v>
      </c>
      <c r="AB21" s="158" t="s">
        <v>86</v>
      </c>
      <c r="AC21" s="159" t="s">
        <v>86</v>
      </c>
      <c r="AD21" s="160" t="s">
        <v>87</v>
      </c>
      <c r="AE21" s="161"/>
      <c r="AF21" s="162"/>
      <c r="AG21" s="837"/>
      <c r="AH21" s="7"/>
    </row>
    <row r="22" spans="1:34" ht="30" customHeight="1" thickBot="1">
      <c r="A22" s="45" t="s">
        <v>62</v>
      </c>
      <c r="B22" s="46" t="s">
        <v>63</v>
      </c>
      <c r="C22" s="163" t="s">
        <v>2003</v>
      </c>
      <c r="D22" s="163" t="s">
        <v>83</v>
      </c>
      <c r="E22" s="164" t="s">
        <v>737</v>
      </c>
      <c r="F22" s="164"/>
      <c r="G22" s="164" t="s">
        <v>752</v>
      </c>
      <c r="H22" s="823" t="s">
        <v>896</v>
      </c>
      <c r="I22" s="821" t="s">
        <v>11</v>
      </c>
      <c r="J22" s="838" t="s">
        <v>1867</v>
      </c>
      <c r="K22" s="167" t="s">
        <v>2000</v>
      </c>
      <c r="L22" s="168" t="s">
        <v>2000</v>
      </c>
      <c r="M22" s="169" t="s">
        <v>2000</v>
      </c>
      <c r="N22" s="170" t="s">
        <v>2000</v>
      </c>
      <c r="O22" s="1425"/>
      <c r="P22" s="229">
        <v>0</v>
      </c>
      <c r="Q22" s="171" t="s">
        <v>36</v>
      </c>
      <c r="R22" s="1439"/>
      <c r="S22" s="1439"/>
      <c r="T22" s="172" t="s">
        <v>96</v>
      </c>
      <c r="U22" s="173"/>
      <c r="V22" s="166"/>
      <c r="W22" s="166"/>
      <c r="X22" s="174" t="s">
        <v>194</v>
      </c>
      <c r="Y22" s="175" t="s">
        <v>39</v>
      </c>
      <c r="Z22" s="176" t="s">
        <v>738</v>
      </c>
      <c r="AA22" s="177" t="s">
        <v>85</v>
      </c>
      <c r="AB22" s="178" t="s">
        <v>86</v>
      </c>
      <c r="AC22" s="179" t="s">
        <v>86</v>
      </c>
      <c r="AD22" s="180" t="s">
        <v>87</v>
      </c>
      <c r="AE22" s="181"/>
      <c r="AF22" s="182"/>
      <c r="AG22" s="837"/>
      <c r="AH22" s="7"/>
    </row>
    <row r="23" spans="1:34" ht="30" customHeight="1">
      <c r="A23" s="1710" t="s">
        <v>64</v>
      </c>
      <c r="B23" s="47" t="s">
        <v>65</v>
      </c>
      <c r="C23" s="81" t="s">
        <v>198</v>
      </c>
      <c r="D23" s="81" t="s">
        <v>83</v>
      </c>
      <c r="E23" s="82" t="s">
        <v>737</v>
      </c>
      <c r="F23" s="82"/>
      <c r="G23" s="82" t="s">
        <v>752</v>
      </c>
      <c r="H23" s="823" t="s">
        <v>896</v>
      </c>
      <c r="I23" s="821" t="s">
        <v>11</v>
      </c>
      <c r="J23" s="838" t="s">
        <v>834</v>
      </c>
      <c r="K23" s="85" t="s">
        <v>2000</v>
      </c>
      <c r="L23" s="86" t="s">
        <v>2000</v>
      </c>
      <c r="M23" s="87" t="s">
        <v>2000</v>
      </c>
      <c r="N23" s="88" t="s">
        <v>2000</v>
      </c>
      <c r="O23" s="1423"/>
      <c r="P23" s="89">
        <v>0</v>
      </c>
      <c r="Q23" s="90" t="s">
        <v>36</v>
      </c>
      <c r="R23" s="1435"/>
      <c r="S23" s="1435"/>
      <c r="T23" s="91" t="s">
        <v>96</v>
      </c>
      <c r="U23" s="92"/>
      <c r="V23" s="84"/>
      <c r="W23" s="84"/>
      <c r="X23" s="93" t="s">
        <v>194</v>
      </c>
      <c r="Y23" s="94" t="s">
        <v>39</v>
      </c>
      <c r="Z23" s="95" t="s">
        <v>738</v>
      </c>
      <c r="AA23" s="96" t="s">
        <v>85</v>
      </c>
      <c r="AB23" s="97" t="s">
        <v>86</v>
      </c>
      <c r="AC23" s="98" t="s">
        <v>86</v>
      </c>
      <c r="AD23" s="99" t="s">
        <v>87</v>
      </c>
      <c r="AE23" s="100"/>
      <c r="AF23" s="101"/>
      <c r="AG23" s="837"/>
      <c r="AH23" s="7"/>
    </row>
    <row r="24" spans="1:34" ht="30" customHeight="1">
      <c r="A24" s="1711"/>
      <c r="B24" s="48" t="s">
        <v>66</v>
      </c>
      <c r="C24" s="102" t="s">
        <v>198</v>
      </c>
      <c r="D24" s="102" t="s">
        <v>83</v>
      </c>
      <c r="E24" s="103" t="s">
        <v>737</v>
      </c>
      <c r="F24" s="103"/>
      <c r="G24" s="103" t="s">
        <v>752</v>
      </c>
      <c r="H24" s="813" t="s">
        <v>896</v>
      </c>
      <c r="I24" s="814" t="s">
        <v>11</v>
      </c>
      <c r="J24" s="815" t="s">
        <v>834</v>
      </c>
      <c r="K24" s="104" t="s">
        <v>2000</v>
      </c>
      <c r="L24" s="105" t="s">
        <v>2000</v>
      </c>
      <c r="M24" s="106" t="s">
        <v>2000</v>
      </c>
      <c r="N24" s="107" t="s">
        <v>2000</v>
      </c>
      <c r="O24" s="1421"/>
      <c r="P24" s="108">
        <v>0</v>
      </c>
      <c r="Q24" s="109" t="s">
        <v>36</v>
      </c>
      <c r="R24" s="1436"/>
      <c r="S24" s="1436"/>
      <c r="T24" s="110" t="s">
        <v>96</v>
      </c>
      <c r="U24" s="111"/>
      <c r="V24" s="200"/>
      <c r="W24" s="200"/>
      <c r="X24" s="112" t="s">
        <v>194</v>
      </c>
      <c r="Y24" s="113" t="s">
        <v>39</v>
      </c>
      <c r="Z24" s="114" t="s">
        <v>738</v>
      </c>
      <c r="AA24" s="115" t="s">
        <v>85</v>
      </c>
      <c r="AB24" s="117" t="s">
        <v>86</v>
      </c>
      <c r="AC24" s="118" t="s">
        <v>86</v>
      </c>
      <c r="AD24" s="119" t="s">
        <v>87</v>
      </c>
      <c r="AE24" s="120"/>
      <c r="AF24" s="121"/>
      <c r="AG24" s="837"/>
      <c r="AH24" s="7"/>
    </row>
    <row r="25" spans="1:34" ht="30" customHeight="1">
      <c r="A25" s="1711"/>
      <c r="B25" s="49" t="s">
        <v>67</v>
      </c>
      <c r="C25" s="122" t="s">
        <v>2004</v>
      </c>
      <c r="D25" s="122" t="s">
        <v>83</v>
      </c>
      <c r="E25" s="123" t="s">
        <v>737</v>
      </c>
      <c r="F25" s="123"/>
      <c r="G25" s="123" t="s">
        <v>752</v>
      </c>
      <c r="H25" s="813" t="s">
        <v>896</v>
      </c>
      <c r="I25" s="814" t="s">
        <v>11</v>
      </c>
      <c r="J25" s="815" t="s">
        <v>834</v>
      </c>
      <c r="K25" s="124" t="s">
        <v>2000</v>
      </c>
      <c r="L25" s="125" t="s">
        <v>2000</v>
      </c>
      <c r="M25" s="126" t="s">
        <v>2000</v>
      </c>
      <c r="N25" s="127" t="s">
        <v>2000</v>
      </c>
      <c r="O25" s="1422"/>
      <c r="P25" s="128">
        <v>0</v>
      </c>
      <c r="Q25" s="129" t="s">
        <v>36</v>
      </c>
      <c r="R25" s="1437"/>
      <c r="S25" s="1437"/>
      <c r="T25" s="130" t="s">
        <v>96</v>
      </c>
      <c r="U25" s="131"/>
      <c r="V25" s="80"/>
      <c r="W25" s="80"/>
      <c r="X25" s="132" t="s">
        <v>194</v>
      </c>
      <c r="Y25" s="133" t="s">
        <v>39</v>
      </c>
      <c r="Z25" s="134" t="s">
        <v>738</v>
      </c>
      <c r="AA25" s="135" t="s">
        <v>85</v>
      </c>
      <c r="AB25" s="117" t="s">
        <v>86</v>
      </c>
      <c r="AC25" s="118" t="s">
        <v>86</v>
      </c>
      <c r="AD25" s="119" t="s">
        <v>87</v>
      </c>
      <c r="AE25" s="120"/>
      <c r="AF25" s="121"/>
      <c r="AG25" s="837"/>
      <c r="AH25" s="7"/>
    </row>
    <row r="26" spans="1:34" ht="30" customHeight="1">
      <c r="A26" s="1711"/>
      <c r="B26" s="49" t="s">
        <v>184</v>
      </c>
      <c r="C26" s="122" t="s">
        <v>198</v>
      </c>
      <c r="D26" s="122" t="s">
        <v>83</v>
      </c>
      <c r="E26" s="123" t="s">
        <v>737</v>
      </c>
      <c r="F26" s="123"/>
      <c r="G26" s="123" t="s">
        <v>591</v>
      </c>
      <c r="H26" s="813" t="s">
        <v>896</v>
      </c>
      <c r="I26" s="814" t="s">
        <v>11</v>
      </c>
      <c r="J26" s="815" t="s">
        <v>834</v>
      </c>
      <c r="K26" s="124" t="s">
        <v>2000</v>
      </c>
      <c r="L26" s="125" t="s">
        <v>2000</v>
      </c>
      <c r="M26" s="126" t="s">
        <v>2000</v>
      </c>
      <c r="N26" s="127" t="s">
        <v>2000</v>
      </c>
      <c r="O26" s="1426"/>
      <c r="P26" s="128">
        <v>0</v>
      </c>
      <c r="Q26" s="129" t="s">
        <v>36</v>
      </c>
      <c r="R26" s="1437"/>
      <c r="S26" s="1437"/>
      <c r="T26" s="130" t="s">
        <v>96</v>
      </c>
      <c r="U26" s="131"/>
      <c r="V26" s="80"/>
      <c r="W26" s="80"/>
      <c r="X26" s="132" t="s">
        <v>194</v>
      </c>
      <c r="Y26" s="133" t="s">
        <v>39</v>
      </c>
      <c r="Z26" s="134" t="s">
        <v>738</v>
      </c>
      <c r="AA26" s="135" t="s">
        <v>85</v>
      </c>
      <c r="AB26" s="117" t="s">
        <v>364</v>
      </c>
      <c r="AC26" s="118" t="s">
        <v>364</v>
      </c>
      <c r="AD26" s="119"/>
      <c r="AE26" s="120"/>
      <c r="AF26" s="121"/>
      <c r="AG26" s="837"/>
      <c r="AH26" s="7"/>
    </row>
    <row r="27" spans="1:34" ht="30" customHeight="1">
      <c r="A27" s="1711"/>
      <c r="B27" s="50" t="s">
        <v>68</v>
      </c>
      <c r="C27" s="102" t="s">
        <v>2004</v>
      </c>
      <c r="D27" s="102" t="s">
        <v>83</v>
      </c>
      <c r="E27" s="103" t="s">
        <v>737</v>
      </c>
      <c r="F27" s="103"/>
      <c r="G27" s="103" t="s">
        <v>752</v>
      </c>
      <c r="H27" s="813" t="s">
        <v>896</v>
      </c>
      <c r="I27" s="814" t="s">
        <v>11</v>
      </c>
      <c r="J27" s="815" t="s">
        <v>834</v>
      </c>
      <c r="K27" s="104" t="s">
        <v>2000</v>
      </c>
      <c r="L27" s="105" t="s">
        <v>2000</v>
      </c>
      <c r="M27" s="106" t="s">
        <v>2000</v>
      </c>
      <c r="N27" s="107" t="s">
        <v>2000</v>
      </c>
      <c r="O27" s="1421"/>
      <c r="P27" s="108">
        <v>0</v>
      </c>
      <c r="Q27" s="109" t="s">
        <v>36</v>
      </c>
      <c r="R27" s="1436"/>
      <c r="S27" s="1436"/>
      <c r="T27" s="110" t="s">
        <v>96</v>
      </c>
      <c r="U27" s="111"/>
      <c r="V27" s="200"/>
      <c r="W27" s="200"/>
      <c r="X27" s="112" t="s">
        <v>194</v>
      </c>
      <c r="Y27" s="113" t="s">
        <v>39</v>
      </c>
      <c r="Z27" s="114" t="s">
        <v>738</v>
      </c>
      <c r="AA27" s="115" t="s">
        <v>85</v>
      </c>
      <c r="AB27" s="117" t="s">
        <v>86</v>
      </c>
      <c r="AC27" s="118" t="s">
        <v>86</v>
      </c>
      <c r="AD27" s="119" t="s">
        <v>87</v>
      </c>
      <c r="AE27" s="120"/>
      <c r="AF27" s="121"/>
      <c r="AG27" s="837"/>
      <c r="AH27" s="7"/>
    </row>
    <row r="28" spans="1:34" ht="30" customHeight="1">
      <c r="A28" s="1711"/>
      <c r="B28" s="48" t="s">
        <v>69</v>
      </c>
      <c r="C28" s="102" t="s">
        <v>2004</v>
      </c>
      <c r="D28" s="102" t="s">
        <v>83</v>
      </c>
      <c r="E28" s="103" t="s">
        <v>737</v>
      </c>
      <c r="F28" s="103"/>
      <c r="G28" s="103" t="s">
        <v>752</v>
      </c>
      <c r="H28" s="813" t="s">
        <v>896</v>
      </c>
      <c r="I28" s="814" t="s">
        <v>11</v>
      </c>
      <c r="J28" s="815" t="s">
        <v>834</v>
      </c>
      <c r="K28" s="104" t="s">
        <v>2000</v>
      </c>
      <c r="L28" s="105" t="s">
        <v>2000</v>
      </c>
      <c r="M28" s="106" t="s">
        <v>2000</v>
      </c>
      <c r="N28" s="107" t="s">
        <v>2000</v>
      </c>
      <c r="O28" s="1421"/>
      <c r="P28" s="108">
        <v>0</v>
      </c>
      <c r="Q28" s="109" t="s">
        <v>36</v>
      </c>
      <c r="R28" s="1436"/>
      <c r="S28" s="1436"/>
      <c r="T28" s="110" t="s">
        <v>96</v>
      </c>
      <c r="U28" s="111"/>
      <c r="V28" s="200"/>
      <c r="W28" s="200"/>
      <c r="X28" s="112" t="s">
        <v>194</v>
      </c>
      <c r="Y28" s="113" t="s">
        <v>39</v>
      </c>
      <c r="Z28" s="114" t="s">
        <v>738</v>
      </c>
      <c r="AA28" s="115" t="s">
        <v>85</v>
      </c>
      <c r="AB28" s="117" t="s">
        <v>86</v>
      </c>
      <c r="AC28" s="118" t="s">
        <v>86</v>
      </c>
      <c r="AD28" s="119" t="s">
        <v>87</v>
      </c>
      <c r="AE28" s="120"/>
      <c r="AF28" s="121"/>
      <c r="AG28" s="837"/>
      <c r="AH28" s="7"/>
    </row>
    <row r="29" spans="1:34" ht="30" customHeight="1">
      <c r="A29" s="1711"/>
      <c r="B29" s="48" t="s">
        <v>70</v>
      </c>
      <c r="C29" s="102" t="s">
        <v>448</v>
      </c>
      <c r="D29" s="102" t="s">
        <v>83</v>
      </c>
      <c r="E29" s="103" t="s">
        <v>737</v>
      </c>
      <c r="F29" s="103"/>
      <c r="G29" s="103" t="s">
        <v>752</v>
      </c>
      <c r="H29" s="813" t="s">
        <v>293</v>
      </c>
      <c r="I29" s="814" t="s">
        <v>11</v>
      </c>
      <c r="J29" s="815" t="s">
        <v>2005</v>
      </c>
      <c r="K29" s="104" t="s">
        <v>2000</v>
      </c>
      <c r="L29" s="105" t="s">
        <v>2000</v>
      </c>
      <c r="M29" s="106" t="s">
        <v>2000</v>
      </c>
      <c r="N29" s="107" t="s">
        <v>2000</v>
      </c>
      <c r="O29" s="1421"/>
      <c r="P29" s="108">
        <v>0</v>
      </c>
      <c r="Q29" s="109" t="s">
        <v>36</v>
      </c>
      <c r="R29" s="1436"/>
      <c r="S29" s="1436"/>
      <c r="T29" s="110" t="s">
        <v>96</v>
      </c>
      <c r="U29" s="111"/>
      <c r="V29" s="200"/>
      <c r="W29" s="200"/>
      <c r="X29" s="112" t="s">
        <v>194</v>
      </c>
      <c r="Y29" s="113" t="s">
        <v>39</v>
      </c>
      <c r="Z29" s="114" t="s">
        <v>738</v>
      </c>
      <c r="AA29" s="115" t="s">
        <v>85</v>
      </c>
      <c r="AB29" s="117" t="s">
        <v>86</v>
      </c>
      <c r="AC29" s="118" t="s">
        <v>86</v>
      </c>
      <c r="AD29" s="119" t="s">
        <v>87</v>
      </c>
      <c r="AE29" s="120"/>
      <c r="AF29" s="121"/>
      <c r="AG29" s="837"/>
      <c r="AH29" s="7"/>
    </row>
    <row r="30" spans="1:34" ht="30" customHeight="1">
      <c r="A30" s="1711"/>
      <c r="B30" s="48" t="s">
        <v>71</v>
      </c>
      <c r="C30" s="102" t="s">
        <v>448</v>
      </c>
      <c r="D30" s="102" t="s">
        <v>83</v>
      </c>
      <c r="E30" s="103" t="s">
        <v>857</v>
      </c>
      <c r="F30" s="103"/>
      <c r="G30" s="103" t="s">
        <v>2006</v>
      </c>
      <c r="H30" s="199" t="s">
        <v>1400</v>
      </c>
      <c r="I30" s="200" t="s">
        <v>11</v>
      </c>
      <c r="J30" s="200" t="s">
        <v>2007</v>
      </c>
      <c r="K30" s="104">
        <v>81174</v>
      </c>
      <c r="L30" s="105">
        <v>16235</v>
      </c>
      <c r="M30" s="106" t="s">
        <v>2008</v>
      </c>
      <c r="N30" s="107">
        <v>0</v>
      </c>
      <c r="O30" s="1421"/>
      <c r="P30" s="108">
        <v>0</v>
      </c>
      <c r="Q30" s="109" t="s">
        <v>310</v>
      </c>
      <c r="R30" s="1436"/>
      <c r="S30" s="1436"/>
      <c r="T30" s="110" t="s">
        <v>84</v>
      </c>
      <c r="U30" s="111" t="s">
        <v>1400</v>
      </c>
      <c r="V30" s="200" t="s">
        <v>11</v>
      </c>
      <c r="W30" s="200" t="s">
        <v>454</v>
      </c>
      <c r="X30" s="112" t="s">
        <v>89</v>
      </c>
      <c r="Y30" s="113" t="s">
        <v>39</v>
      </c>
      <c r="Z30" s="114" t="s">
        <v>2009</v>
      </c>
      <c r="AA30" s="115" t="s">
        <v>90</v>
      </c>
      <c r="AB30" s="117" t="s">
        <v>86</v>
      </c>
      <c r="AC30" s="118" t="s">
        <v>86</v>
      </c>
      <c r="AD30" s="119" t="s">
        <v>87</v>
      </c>
      <c r="AE30" s="120"/>
      <c r="AF30" s="121"/>
      <c r="AG30" s="837"/>
      <c r="AH30" s="7"/>
    </row>
    <row r="31" spans="1:34" ht="30" customHeight="1">
      <c r="A31" s="1711"/>
      <c r="B31" s="49" t="s">
        <v>72</v>
      </c>
      <c r="C31" s="122" t="s">
        <v>199</v>
      </c>
      <c r="D31" s="122" t="s">
        <v>83</v>
      </c>
      <c r="E31" s="123" t="s">
        <v>94</v>
      </c>
      <c r="F31" s="123"/>
      <c r="G31" s="123" t="s">
        <v>356</v>
      </c>
      <c r="H31" s="813" t="s">
        <v>896</v>
      </c>
      <c r="I31" s="814" t="s">
        <v>11</v>
      </c>
      <c r="J31" s="815" t="s">
        <v>834</v>
      </c>
      <c r="K31" s="124">
        <v>5412</v>
      </c>
      <c r="L31" s="125">
        <v>0</v>
      </c>
      <c r="M31" s="126">
        <v>1304</v>
      </c>
      <c r="N31" s="127">
        <v>0</v>
      </c>
      <c r="O31" s="1422"/>
      <c r="P31" s="128">
        <v>5412</v>
      </c>
      <c r="Q31" s="129" t="s">
        <v>310</v>
      </c>
      <c r="R31" s="1437"/>
      <c r="S31" s="1437"/>
      <c r="T31" s="130" t="s">
        <v>196</v>
      </c>
      <c r="U31" s="131"/>
      <c r="V31" s="80"/>
      <c r="W31" s="80"/>
      <c r="X31" s="132" t="s">
        <v>89</v>
      </c>
      <c r="Y31" s="133" t="s">
        <v>39</v>
      </c>
      <c r="Z31" s="134" t="s">
        <v>738</v>
      </c>
      <c r="AA31" s="135" t="s">
        <v>90</v>
      </c>
      <c r="AB31" s="117" t="s">
        <v>86</v>
      </c>
      <c r="AC31" s="118" t="s">
        <v>86</v>
      </c>
      <c r="AD31" s="119" t="s">
        <v>87</v>
      </c>
      <c r="AE31" s="120"/>
      <c r="AF31" s="121"/>
      <c r="AG31" s="837"/>
      <c r="AH31" s="7"/>
    </row>
    <row r="32" spans="1:34" ht="30" customHeight="1">
      <c r="A32" s="1711"/>
      <c r="B32" s="50" t="s">
        <v>73</v>
      </c>
      <c r="C32" s="460" t="s">
        <v>2010</v>
      </c>
      <c r="D32" s="102" t="s">
        <v>88</v>
      </c>
      <c r="E32" s="103"/>
      <c r="F32" s="103"/>
      <c r="G32" s="103"/>
      <c r="H32" s="199"/>
      <c r="I32" s="200"/>
      <c r="J32" s="200"/>
      <c r="K32" s="104"/>
      <c r="L32" s="105"/>
      <c r="M32" s="106"/>
      <c r="N32" s="107"/>
      <c r="O32" s="1421"/>
      <c r="P32" s="108"/>
      <c r="Q32" s="109"/>
      <c r="R32" s="1436"/>
      <c r="S32" s="1436"/>
      <c r="T32" s="110"/>
      <c r="U32" s="111"/>
      <c r="V32" s="200"/>
      <c r="W32" s="200"/>
      <c r="X32" s="112"/>
      <c r="Y32" s="113"/>
      <c r="Z32" s="114"/>
      <c r="AA32" s="115"/>
      <c r="AB32" s="117"/>
      <c r="AC32" s="118"/>
      <c r="AD32" s="119"/>
      <c r="AE32" s="120"/>
      <c r="AF32" s="121"/>
      <c r="AG32" s="837"/>
      <c r="AH32" s="7"/>
    </row>
    <row r="33" spans="1:34" ht="30" customHeight="1">
      <c r="A33" s="1711"/>
      <c r="B33" s="48" t="s">
        <v>74</v>
      </c>
      <c r="C33" s="102" t="s">
        <v>1530</v>
      </c>
      <c r="D33" s="102" t="s">
        <v>83</v>
      </c>
      <c r="E33" s="103" t="s">
        <v>396</v>
      </c>
      <c r="F33" s="103"/>
      <c r="G33" s="103" t="s">
        <v>1287</v>
      </c>
      <c r="H33" s="813" t="s">
        <v>896</v>
      </c>
      <c r="I33" s="814" t="s">
        <v>11</v>
      </c>
      <c r="J33" s="815" t="s">
        <v>834</v>
      </c>
      <c r="K33" s="104"/>
      <c r="L33" s="105">
        <v>0</v>
      </c>
      <c r="M33" s="106">
        <v>726</v>
      </c>
      <c r="N33" s="107">
        <v>6214</v>
      </c>
      <c r="O33" s="1421"/>
      <c r="P33" s="108" t="s">
        <v>2063</v>
      </c>
      <c r="Q33" s="109" t="s">
        <v>95</v>
      </c>
      <c r="R33" s="1436"/>
      <c r="S33" s="1436"/>
      <c r="T33" s="110" t="s">
        <v>96</v>
      </c>
      <c r="U33" s="111"/>
      <c r="V33" s="200"/>
      <c r="W33" s="200"/>
      <c r="X33" s="112" t="s">
        <v>303</v>
      </c>
      <c r="Y33" s="113" t="s">
        <v>39</v>
      </c>
      <c r="Z33" s="114"/>
      <c r="AA33" s="115" t="s">
        <v>90</v>
      </c>
      <c r="AB33" s="117" t="s">
        <v>86</v>
      </c>
      <c r="AC33" s="118" t="s">
        <v>86</v>
      </c>
      <c r="AD33" s="119" t="s">
        <v>87</v>
      </c>
      <c r="AE33" s="120"/>
      <c r="AF33" s="121"/>
      <c r="AG33" s="837"/>
      <c r="AH33" s="7"/>
    </row>
    <row r="34" spans="1:34" ht="30" customHeight="1" thickBot="1">
      <c r="A34" s="1712"/>
      <c r="B34" s="51" t="s">
        <v>75</v>
      </c>
      <c r="C34" s="141" t="s">
        <v>762</v>
      </c>
      <c r="D34" s="141" t="s">
        <v>83</v>
      </c>
      <c r="E34" s="142" t="s">
        <v>2011</v>
      </c>
      <c r="F34" s="142"/>
      <c r="G34" s="142" t="s">
        <v>1226</v>
      </c>
      <c r="H34" s="849" t="s">
        <v>2012</v>
      </c>
      <c r="I34" s="847" t="s">
        <v>11</v>
      </c>
      <c r="J34" s="848" t="s">
        <v>2013</v>
      </c>
      <c r="K34" s="145" t="s">
        <v>2014</v>
      </c>
      <c r="L34" s="146">
        <v>2631</v>
      </c>
      <c r="M34" s="147">
        <v>0</v>
      </c>
      <c r="N34" s="148">
        <v>0</v>
      </c>
      <c r="O34" s="1424"/>
      <c r="P34" s="149">
        <v>0</v>
      </c>
      <c r="Q34" s="150" t="s">
        <v>310</v>
      </c>
      <c r="R34" s="1438"/>
      <c r="S34" s="1438"/>
      <c r="T34" s="151" t="s">
        <v>84</v>
      </c>
      <c r="U34" s="152" t="s">
        <v>2015</v>
      </c>
      <c r="V34" s="144" t="s">
        <v>11</v>
      </c>
      <c r="W34" s="848" t="s">
        <v>2013</v>
      </c>
      <c r="X34" s="153" t="s">
        <v>89</v>
      </c>
      <c r="Y34" s="154" t="s">
        <v>39</v>
      </c>
      <c r="Z34" s="155" t="s">
        <v>1628</v>
      </c>
      <c r="AA34" s="156" t="s">
        <v>85</v>
      </c>
      <c r="AB34" s="158" t="s">
        <v>86</v>
      </c>
      <c r="AC34" s="159" t="s">
        <v>86</v>
      </c>
      <c r="AD34" s="160" t="s">
        <v>87</v>
      </c>
      <c r="AE34" s="161"/>
      <c r="AF34" s="162"/>
      <c r="AG34" s="837"/>
      <c r="AH34" s="7"/>
    </row>
    <row r="35" spans="1:34" ht="30" customHeight="1">
      <c r="A35" s="1734" t="s">
        <v>76</v>
      </c>
      <c r="B35" s="52" t="s">
        <v>77</v>
      </c>
      <c r="C35" s="81" t="s">
        <v>763</v>
      </c>
      <c r="D35" s="81" t="s">
        <v>83</v>
      </c>
      <c r="E35" s="82" t="s">
        <v>737</v>
      </c>
      <c r="F35" s="82"/>
      <c r="G35" s="82" t="s">
        <v>752</v>
      </c>
      <c r="H35" s="823" t="s">
        <v>896</v>
      </c>
      <c r="I35" s="821" t="s">
        <v>11</v>
      </c>
      <c r="J35" s="838" t="s">
        <v>834</v>
      </c>
      <c r="K35" s="85" t="s">
        <v>2000</v>
      </c>
      <c r="L35" s="86" t="s">
        <v>2000</v>
      </c>
      <c r="M35" s="87" t="s">
        <v>2000</v>
      </c>
      <c r="N35" s="88" t="s">
        <v>2000</v>
      </c>
      <c r="O35" s="1423"/>
      <c r="P35" s="89">
        <v>0</v>
      </c>
      <c r="Q35" s="90" t="s">
        <v>36</v>
      </c>
      <c r="R35" s="1435"/>
      <c r="S35" s="1435"/>
      <c r="T35" s="91" t="s">
        <v>96</v>
      </c>
      <c r="U35" s="92"/>
      <c r="V35" s="84"/>
      <c r="W35" s="84"/>
      <c r="X35" s="93" t="s">
        <v>194</v>
      </c>
      <c r="Y35" s="94" t="s">
        <v>39</v>
      </c>
      <c r="Z35" s="95" t="s">
        <v>738</v>
      </c>
      <c r="AA35" s="96" t="s">
        <v>85</v>
      </c>
      <c r="AB35" s="97" t="s">
        <v>86</v>
      </c>
      <c r="AC35" s="98" t="s">
        <v>86</v>
      </c>
      <c r="AD35" s="99" t="s">
        <v>87</v>
      </c>
      <c r="AE35" s="100"/>
      <c r="AF35" s="101"/>
      <c r="AG35" s="837"/>
      <c r="AH35" s="7"/>
    </row>
    <row r="36" spans="1:34" ht="30" customHeight="1">
      <c r="A36" s="1735"/>
      <c r="B36" s="352" t="s">
        <v>78</v>
      </c>
      <c r="C36" s="122" t="s">
        <v>198</v>
      </c>
      <c r="D36" s="122" t="s">
        <v>83</v>
      </c>
      <c r="E36" s="123" t="s">
        <v>737</v>
      </c>
      <c r="F36" s="123"/>
      <c r="G36" s="123" t="s">
        <v>752</v>
      </c>
      <c r="H36" s="813" t="s">
        <v>896</v>
      </c>
      <c r="I36" s="814" t="s">
        <v>11</v>
      </c>
      <c r="J36" s="815" t="s">
        <v>834</v>
      </c>
      <c r="K36" s="124" t="s">
        <v>2000</v>
      </c>
      <c r="L36" s="125" t="s">
        <v>2000</v>
      </c>
      <c r="M36" s="126" t="s">
        <v>2000</v>
      </c>
      <c r="N36" s="127" t="s">
        <v>2000</v>
      </c>
      <c r="O36" s="1422"/>
      <c r="P36" s="128">
        <v>0</v>
      </c>
      <c r="Q36" s="129" t="s">
        <v>36</v>
      </c>
      <c r="R36" s="1437"/>
      <c r="S36" s="1437"/>
      <c r="T36" s="130" t="s">
        <v>96</v>
      </c>
      <c r="U36" s="131"/>
      <c r="V36" s="80"/>
      <c r="W36" s="80"/>
      <c r="X36" s="132" t="s">
        <v>194</v>
      </c>
      <c r="Y36" s="133" t="s">
        <v>39</v>
      </c>
      <c r="Z36" s="134" t="s">
        <v>738</v>
      </c>
      <c r="AA36" s="135" t="s">
        <v>85</v>
      </c>
      <c r="AB36" s="117" t="s">
        <v>86</v>
      </c>
      <c r="AC36" s="118" t="s">
        <v>86</v>
      </c>
      <c r="AD36" s="119" t="s">
        <v>87</v>
      </c>
      <c r="AE36" s="120"/>
      <c r="AF36" s="121"/>
      <c r="AG36" s="837"/>
      <c r="AH36" s="7"/>
    </row>
    <row r="37" spans="1:34" ht="30" customHeight="1" thickBot="1">
      <c r="A37" s="1736"/>
      <c r="B37" s="54" t="s">
        <v>79</v>
      </c>
      <c r="C37" s="141"/>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418808</v>
      </c>
      <c r="L62" s="57">
        <f>SUM(L5:L37)</f>
        <v>91403</v>
      </c>
      <c r="M62" s="57">
        <f>SUM(M5:M37)</f>
        <v>11222</v>
      </c>
      <c r="N62" s="57">
        <f>SUM(N5:N37)</f>
        <v>64716</v>
      </c>
      <c r="O62" s="10"/>
      <c r="P62" s="57">
        <f>SUM(P5:P37)</f>
        <v>5742</v>
      </c>
    </row>
    <row r="63" spans="1:34" ht="18.75" customHeight="1">
      <c r="C63" s="11"/>
      <c r="D63" s="11"/>
      <c r="L63" s="1700" t="s">
        <v>80</v>
      </c>
      <c r="M63" s="1700"/>
      <c r="N63" s="1701"/>
      <c r="O63" s="10"/>
      <c r="P63" s="9">
        <f>K62+(L62+M62+N62+P62)*5</f>
        <v>1284223</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0E00-000000000000}">
      <formula1>"①AWS,②OCI,③Azure,④GC,⑤さくら"</formula1>
    </dataValidation>
    <dataValidation type="list" allowBlank="1" showInputMessage="1" showErrorMessage="1" sqref="R5:R37 R41:R60" xr:uid="{00000000-0002-0000-0E00-000001000000}">
      <formula1>"①システム事業者,②別途用意している(LGCS),③別途用意している(その他),"</formula1>
    </dataValidation>
    <dataValidation type="list" allowBlank="1" showInputMessage="1" sqref="D38:D40" xr:uid="{00000000-0002-0000-0E00-000002000000}">
      <formula1>"①導入済,②無償版導入済（実証実験を含む）,③今年度導入予定,④導入予定なし,⑤当該事務自体を実施していない"</formula1>
    </dataValidation>
    <dataValidation type="list" allowBlank="1" showInputMessage="1" sqref="D41:D60" xr:uid="{00000000-0002-0000-0E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H155"/>
  <sheetViews>
    <sheetView showGridLines="0" zoomScale="50" zoomScaleNormal="50" zoomScaleSheetLayoutView="7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17" t="s">
        <v>3</v>
      </c>
      <c r="D2" s="615" t="s">
        <v>4</v>
      </c>
      <c r="E2" s="1" t="s">
        <v>3</v>
      </c>
      <c r="F2" s="193" t="s">
        <v>3</v>
      </c>
      <c r="G2" s="1" t="s">
        <v>3</v>
      </c>
      <c r="H2" s="1717" t="s">
        <v>5</v>
      </c>
      <c r="I2" s="1718"/>
      <c r="J2" s="1719"/>
      <c r="K2" s="61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15" t="s">
        <v>7</v>
      </c>
      <c r="AE2" s="61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915</v>
      </c>
      <c r="D5" s="81" t="s">
        <v>83</v>
      </c>
      <c r="E5" s="82" t="s">
        <v>838</v>
      </c>
      <c r="F5" s="82"/>
      <c r="G5" s="82" t="s">
        <v>916</v>
      </c>
      <c r="H5" s="83" t="s">
        <v>917</v>
      </c>
      <c r="I5" s="84" t="s">
        <v>11</v>
      </c>
      <c r="J5" s="84" t="s">
        <v>225</v>
      </c>
      <c r="K5" s="85">
        <v>0</v>
      </c>
      <c r="L5" s="86">
        <v>1365</v>
      </c>
      <c r="M5" s="87">
        <v>59150</v>
      </c>
      <c r="N5" s="88">
        <v>2734</v>
      </c>
      <c r="O5" s="1420"/>
      <c r="P5" s="89">
        <f>42900+6765</f>
        <v>49665</v>
      </c>
      <c r="Q5" s="90" t="s">
        <v>95</v>
      </c>
      <c r="R5" s="1435"/>
      <c r="S5" s="1435"/>
      <c r="T5" s="91" t="s">
        <v>96</v>
      </c>
      <c r="U5" s="92"/>
      <c r="V5" s="84"/>
      <c r="W5" s="84"/>
      <c r="X5" s="93" t="s">
        <v>303</v>
      </c>
      <c r="Y5" s="94" t="s">
        <v>39</v>
      </c>
      <c r="Z5" s="95" t="s">
        <v>918</v>
      </c>
      <c r="AA5" s="96" t="s">
        <v>197</v>
      </c>
      <c r="AB5" s="97" t="s">
        <v>86</v>
      </c>
      <c r="AC5" s="98" t="s">
        <v>86</v>
      </c>
      <c r="AD5" s="624" t="s">
        <v>87</v>
      </c>
      <c r="AE5" s="100" t="s">
        <v>335</v>
      </c>
      <c r="AF5" s="101"/>
      <c r="AG5" s="837"/>
      <c r="AH5" s="7"/>
    </row>
    <row r="6" spans="1:34" ht="30" customHeight="1">
      <c r="A6" s="1703"/>
      <c r="B6" s="34" t="s">
        <v>44</v>
      </c>
      <c r="C6" s="184" t="s">
        <v>915</v>
      </c>
      <c r="D6" s="102" t="s">
        <v>83</v>
      </c>
      <c r="E6" s="103" t="s">
        <v>838</v>
      </c>
      <c r="F6" s="103"/>
      <c r="G6" s="103" t="s">
        <v>916</v>
      </c>
      <c r="H6" s="199" t="s">
        <v>917</v>
      </c>
      <c r="I6" s="200" t="s">
        <v>11</v>
      </c>
      <c r="J6" s="200" t="s">
        <v>225</v>
      </c>
      <c r="K6" s="104">
        <v>0</v>
      </c>
      <c r="L6" s="105" t="s">
        <v>919</v>
      </c>
      <c r="M6" s="106" t="s">
        <v>919</v>
      </c>
      <c r="N6" s="107" t="s">
        <v>919</v>
      </c>
      <c r="O6" s="1421"/>
      <c r="P6" s="108">
        <v>0</v>
      </c>
      <c r="Q6" s="109" t="s">
        <v>95</v>
      </c>
      <c r="R6" s="1436"/>
      <c r="S6" s="1436"/>
      <c r="T6" s="110" t="s">
        <v>96</v>
      </c>
      <c r="U6" s="111"/>
      <c r="V6" s="200"/>
      <c r="W6" s="200"/>
      <c r="X6" s="112" t="s">
        <v>303</v>
      </c>
      <c r="Y6" s="113" t="s">
        <v>39</v>
      </c>
      <c r="Z6" s="114" t="s">
        <v>918</v>
      </c>
      <c r="AA6" s="115" t="s">
        <v>197</v>
      </c>
      <c r="AB6" s="117" t="s">
        <v>86</v>
      </c>
      <c r="AC6" s="118" t="s">
        <v>86</v>
      </c>
      <c r="AD6" s="624" t="s">
        <v>87</v>
      </c>
      <c r="AE6" s="120" t="s">
        <v>335</v>
      </c>
      <c r="AF6" s="121"/>
      <c r="AG6" s="837"/>
      <c r="AH6" s="7"/>
    </row>
    <row r="7" spans="1:34" ht="30" customHeight="1">
      <c r="A7" s="1703"/>
      <c r="B7" s="34" t="s">
        <v>45</v>
      </c>
      <c r="C7" s="184" t="s">
        <v>920</v>
      </c>
      <c r="D7" s="102" t="s">
        <v>83</v>
      </c>
      <c r="E7" s="103" t="s">
        <v>862</v>
      </c>
      <c r="F7" s="103"/>
      <c r="G7" s="103" t="s">
        <v>921</v>
      </c>
      <c r="H7" s="199" t="s">
        <v>922</v>
      </c>
      <c r="I7" s="200" t="s">
        <v>11</v>
      </c>
      <c r="J7" s="200" t="s">
        <v>225</v>
      </c>
      <c r="K7" s="104">
        <v>24266</v>
      </c>
      <c r="L7" s="105">
        <v>0</v>
      </c>
      <c r="M7" s="106">
        <v>7887</v>
      </c>
      <c r="N7" s="107">
        <v>0</v>
      </c>
      <c r="O7" s="1421"/>
      <c r="P7" s="108">
        <v>10684</v>
      </c>
      <c r="Q7" s="109" t="s">
        <v>310</v>
      </c>
      <c r="R7" s="1436"/>
      <c r="S7" s="1436"/>
      <c r="T7" s="110" t="s">
        <v>196</v>
      </c>
      <c r="U7" s="111"/>
      <c r="V7" s="200"/>
      <c r="W7" s="200"/>
      <c r="X7" s="112" t="s">
        <v>89</v>
      </c>
      <c r="Y7" s="113" t="s">
        <v>39</v>
      </c>
      <c r="Z7" s="114" t="s">
        <v>923</v>
      </c>
      <c r="AA7" s="115" t="s">
        <v>92</v>
      </c>
      <c r="AB7" s="117" t="s">
        <v>86</v>
      </c>
      <c r="AC7" s="118" t="s">
        <v>86</v>
      </c>
      <c r="AD7" s="119" t="s">
        <v>584</v>
      </c>
      <c r="AE7" s="120" t="s">
        <v>304</v>
      </c>
      <c r="AF7" s="121"/>
      <c r="AG7" s="837"/>
      <c r="AH7" s="7"/>
    </row>
    <row r="8" spans="1:34" ht="30" customHeight="1">
      <c r="A8" s="1703"/>
      <c r="B8" s="34" t="s">
        <v>46</v>
      </c>
      <c r="C8" s="184" t="s">
        <v>924</v>
      </c>
      <c r="D8" s="102" t="s">
        <v>83</v>
      </c>
      <c r="E8" s="103" t="s">
        <v>838</v>
      </c>
      <c r="F8" s="103"/>
      <c r="G8" s="103" t="s">
        <v>916</v>
      </c>
      <c r="H8" s="199" t="s">
        <v>917</v>
      </c>
      <c r="I8" s="200" t="s">
        <v>11</v>
      </c>
      <c r="J8" s="200" t="s">
        <v>225</v>
      </c>
      <c r="K8" s="104">
        <v>0</v>
      </c>
      <c r="L8" s="105" t="s">
        <v>919</v>
      </c>
      <c r="M8" s="106" t="s">
        <v>919</v>
      </c>
      <c r="N8" s="107" t="s">
        <v>919</v>
      </c>
      <c r="O8" s="1421"/>
      <c r="P8" s="108" t="s">
        <v>919</v>
      </c>
      <c r="Q8" s="109" t="s">
        <v>95</v>
      </c>
      <c r="R8" s="1436"/>
      <c r="S8" s="1436"/>
      <c r="T8" s="110" t="s">
        <v>96</v>
      </c>
      <c r="U8" s="111"/>
      <c r="V8" s="200"/>
      <c r="W8" s="200"/>
      <c r="X8" s="112" t="s">
        <v>303</v>
      </c>
      <c r="Y8" s="113" t="s">
        <v>39</v>
      </c>
      <c r="Z8" s="114" t="s">
        <v>918</v>
      </c>
      <c r="AA8" s="115" t="s">
        <v>197</v>
      </c>
      <c r="AB8" s="117" t="s">
        <v>86</v>
      </c>
      <c r="AC8" s="118" t="s">
        <v>86</v>
      </c>
      <c r="AD8" s="119" t="s">
        <v>204</v>
      </c>
      <c r="AE8" s="120"/>
      <c r="AF8" s="121"/>
      <c r="AG8" s="837"/>
      <c r="AH8" s="7"/>
    </row>
    <row r="9" spans="1:34" ht="30" customHeight="1" thickBot="1">
      <c r="A9" s="1703"/>
      <c r="B9" s="35" t="s">
        <v>47</v>
      </c>
      <c r="C9" s="185" t="s">
        <v>925</v>
      </c>
      <c r="D9" s="122" t="s">
        <v>83</v>
      </c>
      <c r="E9" s="123" t="s">
        <v>838</v>
      </c>
      <c r="F9" s="123"/>
      <c r="G9" s="123" t="s">
        <v>916</v>
      </c>
      <c r="H9" s="79" t="s">
        <v>917</v>
      </c>
      <c r="I9" s="80" t="s">
        <v>11</v>
      </c>
      <c r="J9" s="80" t="s">
        <v>225</v>
      </c>
      <c r="K9" s="124">
        <v>0</v>
      </c>
      <c r="L9" s="125" t="s">
        <v>919</v>
      </c>
      <c r="M9" s="126" t="s">
        <v>919</v>
      </c>
      <c r="N9" s="127" t="s">
        <v>919</v>
      </c>
      <c r="O9" s="1422"/>
      <c r="P9" s="128" t="s">
        <v>919</v>
      </c>
      <c r="Q9" s="129" t="s">
        <v>95</v>
      </c>
      <c r="R9" s="1437"/>
      <c r="S9" s="1437"/>
      <c r="T9" s="130" t="s">
        <v>96</v>
      </c>
      <c r="U9" s="131"/>
      <c r="V9" s="80"/>
      <c r="W9" s="80"/>
      <c r="X9" s="132" t="s">
        <v>303</v>
      </c>
      <c r="Y9" s="133" t="s">
        <v>39</v>
      </c>
      <c r="Z9" s="134" t="s">
        <v>918</v>
      </c>
      <c r="AA9" s="135" t="s">
        <v>197</v>
      </c>
      <c r="AB9" s="136" t="s">
        <v>93</v>
      </c>
      <c r="AC9" s="137" t="s">
        <v>86</v>
      </c>
      <c r="AD9" s="138" t="s">
        <v>335</v>
      </c>
      <c r="AE9" s="139" t="s">
        <v>223</v>
      </c>
      <c r="AF9" s="140" t="s">
        <v>926</v>
      </c>
      <c r="AG9" s="837"/>
      <c r="AH9" s="7"/>
    </row>
    <row r="10" spans="1:34" ht="30" customHeight="1">
      <c r="A10" s="1704" t="s">
        <v>48</v>
      </c>
      <c r="B10" s="36" t="s">
        <v>49</v>
      </c>
      <c r="C10" s="183" t="s">
        <v>927</v>
      </c>
      <c r="D10" s="81" t="s">
        <v>83</v>
      </c>
      <c r="E10" s="82" t="s">
        <v>838</v>
      </c>
      <c r="F10" s="82"/>
      <c r="G10" s="82" t="s">
        <v>916</v>
      </c>
      <c r="H10" s="83" t="s">
        <v>917</v>
      </c>
      <c r="I10" s="84" t="s">
        <v>11</v>
      </c>
      <c r="J10" s="84" t="s">
        <v>225</v>
      </c>
      <c r="K10" s="85">
        <v>0</v>
      </c>
      <c r="L10" s="86" t="s">
        <v>919</v>
      </c>
      <c r="M10" s="87" t="s">
        <v>919</v>
      </c>
      <c r="N10" s="88" t="s">
        <v>919</v>
      </c>
      <c r="O10" s="1423"/>
      <c r="P10" s="89" t="s">
        <v>919</v>
      </c>
      <c r="Q10" s="90" t="s">
        <v>95</v>
      </c>
      <c r="R10" s="1435"/>
      <c r="S10" s="1435"/>
      <c r="T10" s="91" t="s">
        <v>96</v>
      </c>
      <c r="U10" s="92"/>
      <c r="V10" s="84"/>
      <c r="W10" s="84"/>
      <c r="X10" s="93" t="s">
        <v>303</v>
      </c>
      <c r="Y10" s="94" t="s">
        <v>39</v>
      </c>
      <c r="Z10" s="95" t="s">
        <v>918</v>
      </c>
      <c r="AA10" s="96" t="s">
        <v>197</v>
      </c>
      <c r="AB10" s="97" t="s">
        <v>86</v>
      </c>
      <c r="AC10" s="98" t="s">
        <v>492</v>
      </c>
      <c r="AD10" s="99" t="s">
        <v>216</v>
      </c>
      <c r="AE10" s="100"/>
      <c r="AF10" s="101" t="s">
        <v>928</v>
      </c>
      <c r="AG10" s="837"/>
      <c r="AH10" s="7"/>
    </row>
    <row r="11" spans="1:34" ht="30" customHeight="1">
      <c r="A11" s="1705"/>
      <c r="B11" s="37" t="s">
        <v>50</v>
      </c>
      <c r="C11" s="184" t="s">
        <v>927</v>
      </c>
      <c r="D11" s="102" t="s">
        <v>83</v>
      </c>
      <c r="E11" s="103" t="s">
        <v>838</v>
      </c>
      <c r="F11" s="103"/>
      <c r="G11" s="103" t="s">
        <v>916</v>
      </c>
      <c r="H11" s="199" t="s">
        <v>917</v>
      </c>
      <c r="I11" s="200" t="s">
        <v>11</v>
      </c>
      <c r="J11" s="200" t="s">
        <v>225</v>
      </c>
      <c r="K11" s="104">
        <v>0</v>
      </c>
      <c r="L11" s="105" t="s">
        <v>919</v>
      </c>
      <c r="M11" s="106" t="s">
        <v>919</v>
      </c>
      <c r="N11" s="107" t="s">
        <v>919</v>
      </c>
      <c r="O11" s="1421"/>
      <c r="P11" s="108" t="s">
        <v>919</v>
      </c>
      <c r="Q11" s="109" t="s">
        <v>95</v>
      </c>
      <c r="R11" s="1436"/>
      <c r="S11" s="1436"/>
      <c r="T11" s="110" t="s">
        <v>96</v>
      </c>
      <c r="U11" s="111"/>
      <c r="V11" s="200"/>
      <c r="W11" s="200"/>
      <c r="X11" s="112" t="s">
        <v>303</v>
      </c>
      <c r="Y11" s="113" t="s">
        <v>39</v>
      </c>
      <c r="Z11" s="114" t="s">
        <v>918</v>
      </c>
      <c r="AA11" s="115" t="s">
        <v>197</v>
      </c>
      <c r="AB11" s="117" t="s">
        <v>86</v>
      </c>
      <c r="AC11" s="118" t="s">
        <v>93</v>
      </c>
      <c r="AD11" s="837"/>
      <c r="AE11" s="837"/>
      <c r="AF11" s="121"/>
      <c r="AG11" s="837"/>
      <c r="AH11" s="7"/>
    </row>
    <row r="12" spans="1:34" ht="30" customHeight="1">
      <c r="A12" s="1705"/>
      <c r="B12" s="38" t="s">
        <v>51</v>
      </c>
      <c r="C12" s="184" t="s">
        <v>927</v>
      </c>
      <c r="D12" s="102" t="s">
        <v>83</v>
      </c>
      <c r="E12" s="103" t="s">
        <v>838</v>
      </c>
      <c r="F12" s="103"/>
      <c r="G12" s="103" t="s">
        <v>916</v>
      </c>
      <c r="H12" s="199" t="s">
        <v>917</v>
      </c>
      <c r="I12" s="200" t="s">
        <v>11</v>
      </c>
      <c r="J12" s="200" t="s">
        <v>225</v>
      </c>
      <c r="K12" s="104">
        <v>0</v>
      </c>
      <c r="L12" s="105" t="s">
        <v>919</v>
      </c>
      <c r="M12" s="106" t="s">
        <v>919</v>
      </c>
      <c r="N12" s="107" t="s">
        <v>919</v>
      </c>
      <c r="O12" s="1421"/>
      <c r="P12" s="108" t="s">
        <v>919</v>
      </c>
      <c r="Q12" s="109" t="s">
        <v>95</v>
      </c>
      <c r="R12" s="1436"/>
      <c r="S12" s="1436"/>
      <c r="T12" s="110" t="s">
        <v>96</v>
      </c>
      <c r="U12" s="111"/>
      <c r="V12" s="200"/>
      <c r="W12" s="200"/>
      <c r="X12" s="112" t="s">
        <v>303</v>
      </c>
      <c r="Y12" s="113" t="s">
        <v>39</v>
      </c>
      <c r="Z12" s="114" t="s">
        <v>918</v>
      </c>
      <c r="AA12" s="115" t="s">
        <v>197</v>
      </c>
      <c r="AB12" s="117" t="s">
        <v>86</v>
      </c>
      <c r="AC12" s="118" t="s">
        <v>86</v>
      </c>
      <c r="AD12" s="119" t="s">
        <v>87</v>
      </c>
      <c r="AE12" s="120"/>
      <c r="AF12" s="121"/>
      <c r="AG12" s="837"/>
      <c r="AH12" s="7"/>
    </row>
    <row r="13" spans="1:34" ht="30" customHeight="1">
      <c r="A13" s="1705"/>
      <c r="B13" s="38" t="s">
        <v>52</v>
      </c>
      <c r="C13" s="184" t="s">
        <v>927</v>
      </c>
      <c r="D13" s="102" t="s">
        <v>83</v>
      </c>
      <c r="E13" s="103" t="s">
        <v>838</v>
      </c>
      <c r="F13" s="103"/>
      <c r="G13" s="103" t="s">
        <v>916</v>
      </c>
      <c r="H13" s="199" t="s">
        <v>917</v>
      </c>
      <c r="I13" s="200" t="s">
        <v>11</v>
      </c>
      <c r="J13" s="200" t="s">
        <v>225</v>
      </c>
      <c r="K13" s="104">
        <v>0</v>
      </c>
      <c r="L13" s="105" t="s">
        <v>919</v>
      </c>
      <c r="M13" s="106" t="s">
        <v>919</v>
      </c>
      <c r="N13" s="107" t="s">
        <v>919</v>
      </c>
      <c r="O13" s="1421"/>
      <c r="P13" s="108" t="s">
        <v>919</v>
      </c>
      <c r="Q13" s="109" t="s">
        <v>95</v>
      </c>
      <c r="R13" s="1436"/>
      <c r="S13" s="1436"/>
      <c r="T13" s="110" t="s">
        <v>96</v>
      </c>
      <c r="U13" s="111"/>
      <c r="V13" s="200"/>
      <c r="W13" s="200"/>
      <c r="X13" s="112" t="s">
        <v>303</v>
      </c>
      <c r="Y13" s="113" t="s">
        <v>39</v>
      </c>
      <c r="Z13" s="114" t="s">
        <v>918</v>
      </c>
      <c r="AA13" s="115" t="s">
        <v>197</v>
      </c>
      <c r="AB13" s="117" t="s">
        <v>86</v>
      </c>
      <c r="AC13" s="118" t="s">
        <v>86</v>
      </c>
      <c r="AD13" s="119" t="s">
        <v>343</v>
      </c>
      <c r="AE13" s="120"/>
      <c r="AF13" s="121"/>
      <c r="AG13" s="837"/>
      <c r="AH13" s="7"/>
    </row>
    <row r="14" spans="1:34" ht="30" customHeight="1">
      <c r="A14" s="1705"/>
      <c r="B14" s="38" t="s">
        <v>53</v>
      </c>
      <c r="C14" s="184" t="s">
        <v>927</v>
      </c>
      <c r="D14" s="102" t="s">
        <v>83</v>
      </c>
      <c r="E14" s="103" t="s">
        <v>838</v>
      </c>
      <c r="F14" s="103"/>
      <c r="G14" s="103" t="s">
        <v>929</v>
      </c>
      <c r="H14" s="199" t="s">
        <v>917</v>
      </c>
      <c r="I14" s="200" t="s">
        <v>11</v>
      </c>
      <c r="J14" s="200" t="s">
        <v>225</v>
      </c>
      <c r="K14" s="104">
        <v>2992</v>
      </c>
      <c r="L14" s="105">
        <v>0</v>
      </c>
      <c r="M14" s="106">
        <v>0</v>
      </c>
      <c r="N14" s="107">
        <v>1307</v>
      </c>
      <c r="O14" s="1421"/>
      <c r="P14" s="108">
        <v>0</v>
      </c>
      <c r="Q14" s="109" t="s">
        <v>95</v>
      </c>
      <c r="R14" s="1436"/>
      <c r="S14" s="1436"/>
      <c r="T14" s="110" t="s">
        <v>96</v>
      </c>
      <c r="U14" s="111"/>
      <c r="V14" s="200"/>
      <c r="W14" s="200"/>
      <c r="X14" s="112" t="s">
        <v>303</v>
      </c>
      <c r="Y14" s="113" t="s">
        <v>39</v>
      </c>
      <c r="Z14" s="114" t="s">
        <v>930</v>
      </c>
      <c r="AA14" s="115" t="s">
        <v>90</v>
      </c>
      <c r="AB14" s="117" t="s">
        <v>86</v>
      </c>
      <c r="AC14" s="118" t="s">
        <v>86</v>
      </c>
      <c r="AD14" s="119" t="s">
        <v>584</v>
      </c>
      <c r="AE14" s="120"/>
      <c r="AF14" s="121"/>
      <c r="AG14" s="837"/>
      <c r="AH14" s="7"/>
    </row>
    <row r="15" spans="1:34" ht="30" customHeight="1">
      <c r="A15" s="1705"/>
      <c r="B15" s="39" t="s">
        <v>54</v>
      </c>
      <c r="C15" s="185" t="s">
        <v>931</v>
      </c>
      <c r="D15" s="122" t="s">
        <v>83</v>
      </c>
      <c r="E15" s="123" t="s">
        <v>321</v>
      </c>
      <c r="F15" s="123"/>
      <c r="G15" s="123" t="s">
        <v>932</v>
      </c>
      <c r="H15" s="79" t="s">
        <v>277</v>
      </c>
      <c r="I15" s="80" t="s">
        <v>11</v>
      </c>
      <c r="J15" s="80" t="s">
        <v>340</v>
      </c>
      <c r="K15" s="124">
        <v>0</v>
      </c>
      <c r="L15" s="125">
        <v>0</v>
      </c>
      <c r="M15" s="126">
        <v>0</v>
      </c>
      <c r="N15" s="127">
        <v>6693</v>
      </c>
      <c r="O15" s="1422"/>
      <c r="P15" s="128">
        <v>440</v>
      </c>
      <c r="Q15" s="129" t="s">
        <v>95</v>
      </c>
      <c r="R15" s="1437"/>
      <c r="S15" s="1437"/>
      <c r="T15" s="130" t="s">
        <v>96</v>
      </c>
      <c r="U15" s="131"/>
      <c r="V15" s="80"/>
      <c r="W15" s="80"/>
      <c r="X15" s="132" t="s">
        <v>303</v>
      </c>
      <c r="Y15" s="133" t="s">
        <v>39</v>
      </c>
      <c r="Z15" s="134" t="s">
        <v>933</v>
      </c>
      <c r="AA15" s="135" t="s">
        <v>92</v>
      </c>
      <c r="AB15" s="117" t="s">
        <v>93</v>
      </c>
      <c r="AC15" s="118" t="s">
        <v>492</v>
      </c>
      <c r="AD15" s="119" t="s">
        <v>343</v>
      </c>
      <c r="AE15" s="120" t="s">
        <v>204</v>
      </c>
      <c r="AF15" s="121"/>
      <c r="AG15" s="837"/>
      <c r="AH15" s="7"/>
    </row>
    <row r="16" spans="1:34" ht="30" customHeight="1" thickBot="1">
      <c r="A16" s="1706"/>
      <c r="B16" s="40" t="s">
        <v>55</v>
      </c>
      <c r="C16" s="186" t="s">
        <v>934</v>
      </c>
      <c r="D16" s="141" t="s">
        <v>83</v>
      </c>
      <c r="E16" s="142" t="s">
        <v>838</v>
      </c>
      <c r="F16" s="142"/>
      <c r="G16" s="142" t="s">
        <v>935</v>
      </c>
      <c r="H16" s="143" t="s">
        <v>917</v>
      </c>
      <c r="I16" s="144" t="s">
        <v>11</v>
      </c>
      <c r="J16" s="144" t="s">
        <v>225</v>
      </c>
      <c r="K16" s="124">
        <v>0</v>
      </c>
      <c r="L16" s="146" t="s">
        <v>936</v>
      </c>
      <c r="M16" s="147" t="s">
        <v>936</v>
      </c>
      <c r="N16" s="148" t="s">
        <v>936</v>
      </c>
      <c r="O16" s="1424"/>
      <c r="P16" s="148" t="s">
        <v>936</v>
      </c>
      <c r="Q16" s="150" t="s">
        <v>95</v>
      </c>
      <c r="R16" s="1438"/>
      <c r="S16" s="1438"/>
      <c r="T16" s="151" t="s">
        <v>96</v>
      </c>
      <c r="U16" s="152"/>
      <c r="V16" s="144"/>
      <c r="W16" s="144"/>
      <c r="X16" s="153" t="s">
        <v>303</v>
      </c>
      <c r="Y16" s="154" t="s">
        <v>39</v>
      </c>
      <c r="Z16" s="155" t="s">
        <v>937</v>
      </c>
      <c r="AA16" s="156" t="s">
        <v>85</v>
      </c>
      <c r="AB16" s="158" t="s">
        <v>86</v>
      </c>
      <c r="AC16" s="159" t="s">
        <v>86</v>
      </c>
      <c r="AD16" s="160" t="s">
        <v>584</v>
      </c>
      <c r="AE16" s="161" t="s">
        <v>343</v>
      </c>
      <c r="AF16" s="162"/>
      <c r="AG16" s="837"/>
      <c r="AH16" s="7"/>
    </row>
    <row r="17" spans="1:34" ht="30" customHeight="1">
      <c r="A17" s="1707" t="s">
        <v>56</v>
      </c>
      <c r="B17" s="41" t="s">
        <v>57</v>
      </c>
      <c r="C17" s="183" t="s">
        <v>938</v>
      </c>
      <c r="D17" s="81" t="s">
        <v>83</v>
      </c>
      <c r="E17" s="82" t="s">
        <v>838</v>
      </c>
      <c r="F17" s="82"/>
      <c r="G17" s="82" t="s">
        <v>916</v>
      </c>
      <c r="H17" s="83" t="s">
        <v>917</v>
      </c>
      <c r="I17" s="84" t="s">
        <v>11</v>
      </c>
      <c r="J17" s="84" t="s">
        <v>225</v>
      </c>
      <c r="K17" s="85">
        <v>0</v>
      </c>
      <c r="L17" s="86" t="s">
        <v>919</v>
      </c>
      <c r="M17" s="87" t="s">
        <v>919</v>
      </c>
      <c r="N17" s="88" t="s">
        <v>919</v>
      </c>
      <c r="O17" s="1423"/>
      <c r="P17" s="89" t="s">
        <v>919</v>
      </c>
      <c r="Q17" s="90" t="s">
        <v>95</v>
      </c>
      <c r="R17" s="1435"/>
      <c r="S17" s="1435"/>
      <c r="T17" s="91" t="s">
        <v>96</v>
      </c>
      <c r="U17" s="92"/>
      <c r="V17" s="84"/>
      <c r="W17" s="84"/>
      <c r="X17" s="93" t="s">
        <v>303</v>
      </c>
      <c r="Y17" s="94" t="s">
        <v>39</v>
      </c>
      <c r="Z17" s="95" t="s">
        <v>918</v>
      </c>
      <c r="AA17" s="96" t="s">
        <v>197</v>
      </c>
      <c r="AB17" s="97" t="s">
        <v>86</v>
      </c>
      <c r="AC17" s="98" t="s">
        <v>93</v>
      </c>
      <c r="AD17" s="99" t="s">
        <v>343</v>
      </c>
      <c r="AE17" s="100"/>
      <c r="AF17" s="101"/>
      <c r="AG17" s="837"/>
      <c r="AH17" s="7"/>
    </row>
    <row r="18" spans="1:34" ht="30" customHeight="1">
      <c r="A18" s="1708"/>
      <c r="B18" s="42" t="s">
        <v>58</v>
      </c>
      <c r="C18" s="184" t="s">
        <v>939</v>
      </c>
      <c r="D18" s="102" t="s">
        <v>83</v>
      </c>
      <c r="E18" s="103" t="s">
        <v>201</v>
      </c>
      <c r="F18" s="103"/>
      <c r="G18" s="103" t="s">
        <v>436</v>
      </c>
      <c r="H18" s="79" t="s">
        <v>277</v>
      </c>
      <c r="I18" s="80" t="s">
        <v>11</v>
      </c>
      <c r="J18" s="80" t="s">
        <v>340</v>
      </c>
      <c r="K18" s="104">
        <v>19083</v>
      </c>
      <c r="L18" s="105">
        <v>0</v>
      </c>
      <c r="M18" s="106">
        <v>7986</v>
      </c>
      <c r="N18" s="107">
        <v>1901</v>
      </c>
      <c r="O18" s="1421"/>
      <c r="P18" s="108">
        <v>0</v>
      </c>
      <c r="Q18" s="109" t="s">
        <v>91</v>
      </c>
      <c r="R18" s="1436"/>
      <c r="S18" s="1436"/>
      <c r="T18" s="110" t="s">
        <v>266</v>
      </c>
      <c r="U18" s="111"/>
      <c r="V18" s="200"/>
      <c r="W18" s="200"/>
      <c r="X18" s="112" t="s">
        <v>303</v>
      </c>
      <c r="Y18" s="113" t="s">
        <v>39</v>
      </c>
      <c r="Z18" s="114" t="s">
        <v>940</v>
      </c>
      <c r="AA18" s="115" t="s">
        <v>90</v>
      </c>
      <c r="AB18" s="117" t="s">
        <v>86</v>
      </c>
      <c r="AC18" s="118" t="s">
        <v>364</v>
      </c>
      <c r="AD18" s="119" t="s">
        <v>584</v>
      </c>
      <c r="AE18" s="120" t="s">
        <v>87</v>
      </c>
      <c r="AF18" s="121"/>
      <c r="AG18" s="837"/>
      <c r="AH18" s="7"/>
    </row>
    <row r="19" spans="1:34" ht="30" customHeight="1">
      <c r="A19" s="1708"/>
      <c r="B19" s="42" t="s">
        <v>59</v>
      </c>
      <c r="C19" s="184" t="s">
        <v>483</v>
      </c>
      <c r="D19" s="102" t="s">
        <v>83</v>
      </c>
      <c r="E19" s="103" t="s">
        <v>942</v>
      </c>
      <c r="F19" s="103"/>
      <c r="G19" s="103" t="s">
        <v>943</v>
      </c>
      <c r="H19" s="79" t="s">
        <v>277</v>
      </c>
      <c r="I19" s="80" t="s">
        <v>11</v>
      </c>
      <c r="J19" s="80" t="s">
        <v>340</v>
      </c>
      <c r="K19" s="104">
        <v>0</v>
      </c>
      <c r="L19" s="105">
        <v>0</v>
      </c>
      <c r="M19" s="106">
        <v>0</v>
      </c>
      <c r="N19" s="107">
        <v>1751</v>
      </c>
      <c r="O19" s="1421"/>
      <c r="P19" s="108">
        <v>0</v>
      </c>
      <c r="Q19" s="109" t="s">
        <v>91</v>
      </c>
      <c r="R19" s="1436"/>
      <c r="S19" s="1436"/>
      <c r="T19" s="110" t="s">
        <v>96</v>
      </c>
      <c r="U19" s="111"/>
      <c r="V19" s="200"/>
      <c r="W19" s="200"/>
      <c r="X19" s="112" t="s">
        <v>303</v>
      </c>
      <c r="Y19" s="113" t="s">
        <v>39</v>
      </c>
      <c r="Z19" s="114" t="s">
        <v>944</v>
      </c>
      <c r="AA19" s="115" t="s">
        <v>92</v>
      </c>
      <c r="AB19" s="117" t="s">
        <v>86</v>
      </c>
      <c r="AC19" s="118" t="s">
        <v>86</v>
      </c>
      <c r="AD19" s="119" t="s">
        <v>204</v>
      </c>
      <c r="AE19" s="120"/>
      <c r="AF19" s="121"/>
      <c r="AG19" s="837"/>
      <c r="AH19" s="7"/>
    </row>
    <row r="20" spans="1:34" ht="30" customHeight="1">
      <c r="A20" s="1708"/>
      <c r="B20" s="43" t="s">
        <v>60</v>
      </c>
      <c r="C20" s="185" t="s">
        <v>939</v>
      </c>
      <c r="D20" s="122" t="s">
        <v>83</v>
      </c>
      <c r="E20" s="123" t="s">
        <v>838</v>
      </c>
      <c r="F20" s="123"/>
      <c r="G20" s="123" t="s">
        <v>916</v>
      </c>
      <c r="H20" s="79" t="s">
        <v>917</v>
      </c>
      <c r="I20" s="80" t="s">
        <v>11</v>
      </c>
      <c r="J20" s="80" t="s">
        <v>225</v>
      </c>
      <c r="K20" s="124">
        <v>0</v>
      </c>
      <c r="L20" s="125" t="s">
        <v>919</v>
      </c>
      <c r="M20" s="126" t="s">
        <v>919</v>
      </c>
      <c r="N20" s="127" t="s">
        <v>919</v>
      </c>
      <c r="O20" s="1422"/>
      <c r="P20" s="128" t="s">
        <v>919</v>
      </c>
      <c r="Q20" s="129" t="s">
        <v>95</v>
      </c>
      <c r="R20" s="1437"/>
      <c r="S20" s="1437"/>
      <c r="T20" s="130" t="s">
        <v>96</v>
      </c>
      <c r="U20" s="131"/>
      <c r="V20" s="80"/>
      <c r="W20" s="80"/>
      <c r="X20" s="132" t="s">
        <v>303</v>
      </c>
      <c r="Y20" s="133" t="s">
        <v>39</v>
      </c>
      <c r="Z20" s="134" t="s">
        <v>945</v>
      </c>
      <c r="AA20" s="135" t="s">
        <v>197</v>
      </c>
      <c r="AB20" s="117" t="s">
        <v>364</v>
      </c>
      <c r="AC20" s="118" t="s">
        <v>364</v>
      </c>
      <c r="AD20" s="119" t="s">
        <v>87</v>
      </c>
      <c r="AE20" s="120" t="s">
        <v>204</v>
      </c>
      <c r="AF20" s="121"/>
      <c r="AG20" s="837"/>
      <c r="AH20" s="7"/>
    </row>
    <row r="21" spans="1:34" ht="30" customHeight="1" thickBot="1">
      <c r="A21" s="1709"/>
      <c r="B21" s="44" t="s">
        <v>61</v>
      </c>
      <c r="C21" s="238" t="s">
        <v>939</v>
      </c>
      <c r="D21" s="141" t="s">
        <v>83</v>
      </c>
      <c r="E21" s="142" t="s">
        <v>838</v>
      </c>
      <c r="F21" s="142"/>
      <c r="G21" s="142" t="s">
        <v>946</v>
      </c>
      <c r="H21" s="143" t="s">
        <v>917</v>
      </c>
      <c r="I21" s="144" t="s">
        <v>11</v>
      </c>
      <c r="J21" s="144" t="s">
        <v>225</v>
      </c>
      <c r="K21" s="145">
        <v>0</v>
      </c>
      <c r="L21" s="146" t="s">
        <v>936</v>
      </c>
      <c r="M21" s="147" t="s">
        <v>936</v>
      </c>
      <c r="N21" s="148" t="s">
        <v>936</v>
      </c>
      <c r="O21" s="1424"/>
      <c r="P21" s="148" t="s">
        <v>936</v>
      </c>
      <c r="Q21" s="150" t="s">
        <v>95</v>
      </c>
      <c r="R21" s="1438"/>
      <c r="S21" s="1438"/>
      <c r="T21" s="151" t="s">
        <v>96</v>
      </c>
      <c r="U21" s="152"/>
      <c r="V21" s="144"/>
      <c r="W21" s="144"/>
      <c r="X21" s="153" t="s">
        <v>303</v>
      </c>
      <c r="Y21" s="154" t="s">
        <v>39</v>
      </c>
      <c r="Z21" s="155" t="s">
        <v>937</v>
      </c>
      <c r="AA21" s="156" t="s">
        <v>85</v>
      </c>
      <c r="AB21" s="158" t="s">
        <v>86</v>
      </c>
      <c r="AC21" s="159" t="s">
        <v>86</v>
      </c>
      <c r="AD21" s="160" t="s">
        <v>87</v>
      </c>
      <c r="AE21" s="161"/>
      <c r="AF21" s="162" t="s">
        <v>926</v>
      </c>
      <c r="AG21" s="837"/>
      <c r="AH21" s="7"/>
    </row>
    <row r="22" spans="1:34" ht="30" customHeight="1" thickBot="1">
      <c r="A22" s="45" t="s">
        <v>62</v>
      </c>
      <c r="B22" s="46" t="s">
        <v>63</v>
      </c>
      <c r="C22" s="239" t="s">
        <v>2152</v>
      </c>
      <c r="D22" s="163" t="s">
        <v>83</v>
      </c>
      <c r="E22" s="164" t="s">
        <v>838</v>
      </c>
      <c r="F22" s="164"/>
      <c r="G22" s="164" t="s">
        <v>916</v>
      </c>
      <c r="H22" s="165" t="s">
        <v>917</v>
      </c>
      <c r="I22" s="166" t="s">
        <v>11</v>
      </c>
      <c r="J22" s="166" t="s">
        <v>225</v>
      </c>
      <c r="K22" s="167">
        <v>0</v>
      </c>
      <c r="L22" s="168" t="s">
        <v>919</v>
      </c>
      <c r="M22" s="169" t="s">
        <v>919</v>
      </c>
      <c r="N22" s="170" t="s">
        <v>919</v>
      </c>
      <c r="O22" s="1425"/>
      <c r="P22" s="229" t="s">
        <v>919</v>
      </c>
      <c r="Q22" s="171" t="s">
        <v>95</v>
      </c>
      <c r="R22" s="1439"/>
      <c r="S22" s="1439"/>
      <c r="T22" s="172" t="s">
        <v>96</v>
      </c>
      <c r="U22" s="173"/>
      <c r="V22" s="166"/>
      <c r="W22" s="166"/>
      <c r="X22" s="174" t="s">
        <v>303</v>
      </c>
      <c r="Y22" s="175" t="s">
        <v>39</v>
      </c>
      <c r="Z22" s="176" t="s">
        <v>918</v>
      </c>
      <c r="AA22" s="177" t="s">
        <v>197</v>
      </c>
      <c r="AB22" s="178" t="s">
        <v>86</v>
      </c>
      <c r="AC22" s="179" t="s">
        <v>86</v>
      </c>
      <c r="AD22" s="180"/>
      <c r="AE22" s="181"/>
      <c r="AF22" s="182"/>
      <c r="AG22" s="837"/>
      <c r="AH22" s="7"/>
    </row>
    <row r="23" spans="1:34" ht="30" customHeight="1">
      <c r="A23" s="1710" t="s">
        <v>64</v>
      </c>
      <c r="B23" s="47" t="s">
        <v>65</v>
      </c>
      <c r="C23" s="234" t="s">
        <v>947</v>
      </c>
      <c r="D23" s="81" t="s">
        <v>83</v>
      </c>
      <c r="E23" s="82" t="s">
        <v>838</v>
      </c>
      <c r="F23" s="82"/>
      <c r="G23" s="82" t="s">
        <v>591</v>
      </c>
      <c r="H23" s="83" t="s">
        <v>917</v>
      </c>
      <c r="I23" s="84" t="s">
        <v>11</v>
      </c>
      <c r="J23" s="84" t="s">
        <v>225</v>
      </c>
      <c r="K23" s="85">
        <v>5104</v>
      </c>
      <c r="L23" s="86">
        <v>0</v>
      </c>
      <c r="M23" s="87">
        <v>2112</v>
      </c>
      <c r="N23" s="88">
        <v>0</v>
      </c>
      <c r="O23" s="1423"/>
      <c r="P23" s="89">
        <v>0</v>
      </c>
      <c r="Q23" s="90" t="s">
        <v>95</v>
      </c>
      <c r="R23" s="1435"/>
      <c r="S23" s="1435"/>
      <c r="T23" s="91" t="s">
        <v>96</v>
      </c>
      <c r="U23" s="92"/>
      <c r="V23" s="84"/>
      <c r="W23" s="84"/>
      <c r="X23" s="93" t="s">
        <v>303</v>
      </c>
      <c r="Y23" s="94" t="s">
        <v>39</v>
      </c>
      <c r="Z23" s="95" t="s">
        <v>945</v>
      </c>
      <c r="AA23" s="96" t="s">
        <v>197</v>
      </c>
      <c r="AB23" s="97" t="s">
        <v>388</v>
      </c>
      <c r="AC23" s="98" t="s">
        <v>93</v>
      </c>
      <c r="AD23" s="99" t="s">
        <v>204</v>
      </c>
      <c r="AE23" s="100"/>
      <c r="AF23" s="101"/>
      <c r="AG23" s="837"/>
      <c r="AH23" s="7"/>
    </row>
    <row r="24" spans="1:34" ht="30" customHeight="1">
      <c r="A24" s="1711"/>
      <c r="B24" s="48" t="s">
        <v>66</v>
      </c>
      <c r="C24" s="236" t="s">
        <v>947</v>
      </c>
      <c r="D24" s="102" t="s">
        <v>83</v>
      </c>
      <c r="E24" s="103" t="s">
        <v>838</v>
      </c>
      <c r="F24" s="103"/>
      <c r="G24" s="103" t="s">
        <v>591</v>
      </c>
      <c r="H24" s="199" t="s">
        <v>917</v>
      </c>
      <c r="I24" s="200" t="s">
        <v>11</v>
      </c>
      <c r="J24" s="200" t="s">
        <v>225</v>
      </c>
      <c r="K24" s="104">
        <v>4829</v>
      </c>
      <c r="L24" s="105">
        <v>0</v>
      </c>
      <c r="M24" s="106" t="s">
        <v>948</v>
      </c>
      <c r="N24" s="107">
        <v>0</v>
      </c>
      <c r="O24" s="1421"/>
      <c r="P24" s="108">
        <v>0</v>
      </c>
      <c r="Q24" s="109" t="s">
        <v>95</v>
      </c>
      <c r="R24" s="1436"/>
      <c r="S24" s="1436"/>
      <c r="T24" s="110" t="s">
        <v>96</v>
      </c>
      <c r="U24" s="111"/>
      <c r="V24" s="200"/>
      <c r="W24" s="200"/>
      <c r="X24" s="112" t="s">
        <v>303</v>
      </c>
      <c r="Y24" s="113" t="s">
        <v>39</v>
      </c>
      <c r="Z24" s="114" t="s">
        <v>945</v>
      </c>
      <c r="AA24" s="115" t="s">
        <v>197</v>
      </c>
      <c r="AB24" s="117" t="s">
        <v>388</v>
      </c>
      <c r="AC24" s="118" t="s">
        <v>93</v>
      </c>
      <c r="AD24" s="119" t="s">
        <v>204</v>
      </c>
      <c r="AE24" s="120"/>
      <c r="AF24" s="121"/>
      <c r="AG24" s="837"/>
      <c r="AH24" s="7"/>
    </row>
    <row r="25" spans="1:34" ht="30" customHeight="1">
      <c r="A25" s="1711"/>
      <c r="B25" s="49" t="s">
        <v>67</v>
      </c>
      <c r="C25" s="237" t="s">
        <v>947</v>
      </c>
      <c r="D25" s="102" t="s">
        <v>83</v>
      </c>
      <c r="E25" s="123" t="s">
        <v>949</v>
      </c>
      <c r="F25" s="123"/>
      <c r="G25" s="123" t="s">
        <v>484</v>
      </c>
      <c r="H25" s="79"/>
      <c r="I25" s="80"/>
      <c r="J25" s="80"/>
      <c r="K25" s="124"/>
      <c r="L25" s="125"/>
      <c r="M25" s="126"/>
      <c r="N25" s="127"/>
      <c r="O25" s="1422"/>
      <c r="P25" s="128"/>
      <c r="Q25" s="129" t="s">
        <v>950</v>
      </c>
      <c r="R25" s="1437"/>
      <c r="S25" s="1437"/>
      <c r="T25" s="130"/>
      <c r="U25" s="131"/>
      <c r="V25" s="80"/>
      <c r="W25" s="80"/>
      <c r="X25" s="132"/>
      <c r="Y25" s="133"/>
      <c r="Z25" s="134"/>
      <c r="AA25" s="135"/>
      <c r="AB25" s="117" t="s">
        <v>492</v>
      </c>
      <c r="AC25" s="118"/>
      <c r="AD25" s="119" t="s">
        <v>204</v>
      </c>
      <c r="AE25" s="120"/>
      <c r="AF25" s="121"/>
      <c r="AG25" s="837"/>
      <c r="AH25" s="7"/>
    </row>
    <row r="26" spans="1:34" ht="30" customHeight="1">
      <c r="A26" s="1711"/>
      <c r="B26" s="49" t="s">
        <v>184</v>
      </c>
      <c r="C26" s="237" t="s">
        <v>951</v>
      </c>
      <c r="D26" s="122" t="s">
        <v>83</v>
      </c>
      <c r="E26" s="123" t="s">
        <v>786</v>
      </c>
      <c r="F26" s="123"/>
      <c r="G26" s="123" t="s">
        <v>952</v>
      </c>
      <c r="H26" s="79" t="s">
        <v>277</v>
      </c>
      <c r="I26" s="80" t="s">
        <v>11</v>
      </c>
      <c r="J26" s="80" t="s">
        <v>340</v>
      </c>
      <c r="K26" s="124"/>
      <c r="L26" s="125">
        <v>0</v>
      </c>
      <c r="M26" s="126">
        <v>1716</v>
      </c>
      <c r="N26" s="127">
        <v>0</v>
      </c>
      <c r="O26" s="1426"/>
      <c r="P26" s="128">
        <v>24156</v>
      </c>
      <c r="Q26" s="129" t="s">
        <v>248</v>
      </c>
      <c r="R26" s="1437"/>
      <c r="S26" s="1437"/>
      <c r="T26" s="130"/>
      <c r="U26" s="131"/>
      <c r="V26" s="80"/>
      <c r="W26" s="80"/>
      <c r="X26" s="132" t="s">
        <v>303</v>
      </c>
      <c r="Y26" s="133" t="s">
        <v>334</v>
      </c>
      <c r="Z26" s="134" t="s">
        <v>886</v>
      </c>
      <c r="AA26" s="135" t="s">
        <v>953</v>
      </c>
      <c r="AB26" s="117" t="s">
        <v>86</v>
      </c>
      <c r="AC26" s="118" t="s">
        <v>86</v>
      </c>
      <c r="AD26" s="119" t="s">
        <v>343</v>
      </c>
      <c r="AE26" s="120" t="s">
        <v>87</v>
      </c>
      <c r="AF26" s="121"/>
      <c r="AG26" s="837"/>
      <c r="AH26" s="7"/>
    </row>
    <row r="27" spans="1:34" ht="30" customHeight="1">
      <c r="A27" s="1711"/>
      <c r="B27" s="50" t="s">
        <v>68</v>
      </c>
      <c r="C27" s="236" t="s">
        <v>954</v>
      </c>
      <c r="D27" s="102" t="s">
        <v>83</v>
      </c>
      <c r="E27" s="103" t="s">
        <v>838</v>
      </c>
      <c r="F27" s="103"/>
      <c r="G27" s="103" t="s">
        <v>916</v>
      </c>
      <c r="H27" s="199" t="s">
        <v>917</v>
      </c>
      <c r="I27" s="200" t="s">
        <v>11</v>
      </c>
      <c r="J27" s="200" t="s">
        <v>225</v>
      </c>
      <c r="K27" s="104">
        <v>0</v>
      </c>
      <c r="L27" s="105" t="s">
        <v>919</v>
      </c>
      <c r="M27" s="106" t="s">
        <v>919</v>
      </c>
      <c r="N27" s="107" t="s">
        <v>919</v>
      </c>
      <c r="O27" s="1421"/>
      <c r="P27" s="108" t="s">
        <v>919</v>
      </c>
      <c r="Q27" s="109" t="s">
        <v>95</v>
      </c>
      <c r="R27" s="1436"/>
      <c r="S27" s="1436"/>
      <c r="T27" s="110" t="s">
        <v>96</v>
      </c>
      <c r="U27" s="111"/>
      <c r="V27" s="200"/>
      <c r="W27" s="200"/>
      <c r="X27" s="112" t="s">
        <v>303</v>
      </c>
      <c r="Y27" s="113" t="s">
        <v>39</v>
      </c>
      <c r="Z27" s="114" t="s">
        <v>945</v>
      </c>
      <c r="AA27" s="115" t="s">
        <v>197</v>
      </c>
      <c r="AB27" s="117" t="s">
        <v>364</v>
      </c>
      <c r="AC27" s="118" t="s">
        <v>364</v>
      </c>
      <c r="AD27" s="119" t="s">
        <v>87</v>
      </c>
      <c r="AE27" s="120" t="s">
        <v>204</v>
      </c>
      <c r="AF27" s="121"/>
      <c r="AG27" s="837"/>
      <c r="AH27" s="7"/>
    </row>
    <row r="28" spans="1:34" ht="30" customHeight="1">
      <c r="A28" s="1711"/>
      <c r="B28" s="48" t="s">
        <v>69</v>
      </c>
      <c r="C28" s="236" t="s">
        <v>496</v>
      </c>
      <c r="D28" s="102" t="s">
        <v>83</v>
      </c>
      <c r="E28" s="103" t="s">
        <v>201</v>
      </c>
      <c r="F28" s="103"/>
      <c r="G28" s="103" t="s">
        <v>830</v>
      </c>
      <c r="H28" s="199" t="s">
        <v>277</v>
      </c>
      <c r="I28" s="200" t="s">
        <v>11</v>
      </c>
      <c r="J28" s="200" t="s">
        <v>340</v>
      </c>
      <c r="K28" s="104">
        <v>20732</v>
      </c>
      <c r="L28" s="105">
        <v>0</v>
      </c>
      <c r="M28" s="106">
        <v>2871</v>
      </c>
      <c r="N28" s="107">
        <v>0</v>
      </c>
      <c r="O28" s="1421"/>
      <c r="P28" s="108">
        <v>0</v>
      </c>
      <c r="Q28" s="109" t="s">
        <v>91</v>
      </c>
      <c r="R28" s="1436"/>
      <c r="S28" s="1436"/>
      <c r="T28" s="110" t="s">
        <v>196</v>
      </c>
      <c r="U28" s="111"/>
      <c r="V28" s="200"/>
      <c r="W28" s="200"/>
      <c r="X28" s="112" t="s">
        <v>89</v>
      </c>
      <c r="Y28" s="113" t="s">
        <v>39</v>
      </c>
      <c r="Z28" s="114" t="s">
        <v>955</v>
      </c>
      <c r="AA28" s="115" t="s">
        <v>90</v>
      </c>
      <c r="AB28" s="117" t="s">
        <v>492</v>
      </c>
      <c r="AC28" s="118" t="s">
        <v>492</v>
      </c>
      <c r="AD28" s="119" t="s">
        <v>204</v>
      </c>
      <c r="AE28" s="120" t="s">
        <v>87</v>
      </c>
      <c r="AF28" s="121"/>
      <c r="AG28" s="837"/>
      <c r="AH28" s="7"/>
    </row>
    <row r="29" spans="1:34" ht="30" customHeight="1">
      <c r="A29" s="1711"/>
      <c r="B29" s="48" t="s">
        <v>70</v>
      </c>
      <c r="C29" s="236" t="s">
        <v>956</v>
      </c>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236" t="s">
        <v>227</v>
      </c>
      <c r="D30" s="102" t="s">
        <v>83</v>
      </c>
      <c r="E30" s="103" t="s">
        <v>201</v>
      </c>
      <c r="F30" s="103"/>
      <c r="G30" s="103" t="s">
        <v>957</v>
      </c>
      <c r="H30" s="79" t="s">
        <v>277</v>
      </c>
      <c r="I30" s="80" t="s">
        <v>11</v>
      </c>
      <c r="J30" s="80" t="s">
        <v>340</v>
      </c>
      <c r="K30" s="104">
        <v>0</v>
      </c>
      <c r="L30" s="105">
        <v>0</v>
      </c>
      <c r="M30" s="106">
        <v>11550</v>
      </c>
      <c r="N30" s="107">
        <v>2390</v>
      </c>
      <c r="O30" s="1421"/>
      <c r="P30" s="108">
        <v>0</v>
      </c>
      <c r="Q30" s="109" t="s">
        <v>91</v>
      </c>
      <c r="R30" s="1436"/>
      <c r="S30" s="1436"/>
      <c r="T30" s="110" t="s">
        <v>266</v>
      </c>
      <c r="U30" s="111"/>
      <c r="V30" s="200"/>
      <c r="W30" s="200"/>
      <c r="X30" s="112" t="s">
        <v>303</v>
      </c>
      <c r="Y30" s="113" t="s">
        <v>39</v>
      </c>
      <c r="Z30" s="114" t="s">
        <v>958</v>
      </c>
      <c r="AA30" s="115" t="s">
        <v>953</v>
      </c>
      <c r="AB30" s="117" t="s">
        <v>86</v>
      </c>
      <c r="AC30" s="118" t="s">
        <v>86</v>
      </c>
      <c r="AD30" s="119" t="s">
        <v>14</v>
      </c>
      <c r="AE30" s="120" t="s">
        <v>376</v>
      </c>
      <c r="AF30" s="816"/>
      <c r="AG30" s="837"/>
      <c r="AH30" s="7"/>
    </row>
    <row r="31" spans="1:34" ht="30" customHeight="1">
      <c r="A31" s="1711"/>
      <c r="B31" s="49" t="s">
        <v>72</v>
      </c>
      <c r="C31" s="237" t="s">
        <v>820</v>
      </c>
      <c r="D31" s="122" t="s">
        <v>83</v>
      </c>
      <c r="E31" s="123" t="s">
        <v>201</v>
      </c>
      <c r="F31" s="123"/>
      <c r="G31" s="123" t="s">
        <v>960</v>
      </c>
      <c r="H31" s="79" t="s">
        <v>277</v>
      </c>
      <c r="I31" s="80" t="s">
        <v>11</v>
      </c>
      <c r="J31" s="80" t="s">
        <v>340</v>
      </c>
      <c r="K31" s="124">
        <v>40827</v>
      </c>
      <c r="L31" s="125">
        <v>0</v>
      </c>
      <c r="M31" s="126">
        <v>1101</v>
      </c>
      <c r="N31" s="127">
        <v>0</v>
      </c>
      <c r="O31" s="1422"/>
      <c r="P31" s="128">
        <v>0</v>
      </c>
      <c r="Q31" s="129" t="s">
        <v>91</v>
      </c>
      <c r="R31" s="1437"/>
      <c r="S31" s="1437"/>
      <c r="T31" s="130" t="s">
        <v>196</v>
      </c>
      <c r="U31" s="131"/>
      <c r="V31" s="80"/>
      <c r="W31" s="80"/>
      <c r="X31" s="132" t="s">
        <v>89</v>
      </c>
      <c r="Y31" s="133" t="s">
        <v>39</v>
      </c>
      <c r="Z31" s="134" t="s">
        <v>220</v>
      </c>
      <c r="AA31" s="135" t="s">
        <v>90</v>
      </c>
      <c r="AB31" s="117" t="s">
        <v>86</v>
      </c>
      <c r="AC31" s="118" t="s">
        <v>86</v>
      </c>
      <c r="AD31" s="119" t="s">
        <v>87</v>
      </c>
      <c r="AE31" s="120" t="s">
        <v>204</v>
      </c>
      <c r="AF31" s="121"/>
      <c r="AG31" s="837"/>
      <c r="AH31" s="7"/>
    </row>
    <row r="32" spans="1:34" ht="30" customHeight="1">
      <c r="A32" s="1711"/>
      <c r="B32" s="50" t="s">
        <v>73</v>
      </c>
      <c r="C32" s="236" t="s">
        <v>961</v>
      </c>
      <c r="D32" s="102" t="s">
        <v>83</v>
      </c>
      <c r="E32" s="103" t="s">
        <v>962</v>
      </c>
      <c r="F32" s="103"/>
      <c r="G32" s="103" t="s">
        <v>916</v>
      </c>
      <c r="H32" s="813" t="s">
        <v>963</v>
      </c>
      <c r="I32" s="814" t="s">
        <v>11</v>
      </c>
      <c r="J32" s="815" t="s">
        <v>964</v>
      </c>
      <c r="K32" s="104" t="s">
        <v>965</v>
      </c>
      <c r="L32" s="105">
        <v>0</v>
      </c>
      <c r="M32" s="106" t="s">
        <v>965</v>
      </c>
      <c r="N32" s="107">
        <v>0</v>
      </c>
      <c r="O32" s="1421"/>
      <c r="P32" s="108" t="s">
        <v>965</v>
      </c>
      <c r="Q32" s="109" t="s">
        <v>310</v>
      </c>
      <c r="R32" s="1436"/>
      <c r="S32" s="1436"/>
      <c r="T32" s="110" t="s">
        <v>196</v>
      </c>
      <c r="U32" s="111"/>
      <c r="V32" s="200"/>
      <c r="W32" s="200"/>
      <c r="X32" s="112" t="s">
        <v>89</v>
      </c>
      <c r="Y32" s="113" t="s">
        <v>39</v>
      </c>
      <c r="Z32" s="114" t="s">
        <v>966</v>
      </c>
      <c r="AA32" s="115" t="s">
        <v>90</v>
      </c>
      <c r="AB32" s="117" t="s">
        <v>93</v>
      </c>
      <c r="AC32" s="118" t="s">
        <v>93</v>
      </c>
      <c r="AD32" s="119" t="s">
        <v>304</v>
      </c>
      <c r="AE32" s="120" t="s">
        <v>204</v>
      </c>
      <c r="AF32" s="232" t="s">
        <v>967</v>
      </c>
      <c r="AG32" s="837"/>
      <c r="AH32" s="7"/>
    </row>
    <row r="33" spans="1:34" ht="30" customHeight="1" thickBot="1">
      <c r="A33" s="1711"/>
      <c r="B33" s="48" t="s">
        <v>74</v>
      </c>
      <c r="C33" s="236" t="s">
        <v>961</v>
      </c>
      <c r="D33" s="102" t="s">
        <v>83</v>
      </c>
      <c r="E33" s="103" t="s">
        <v>962</v>
      </c>
      <c r="F33" s="103"/>
      <c r="G33" s="103" t="s">
        <v>916</v>
      </c>
      <c r="H33" s="813" t="s">
        <v>963</v>
      </c>
      <c r="I33" s="814" t="s">
        <v>11</v>
      </c>
      <c r="J33" s="815" t="s">
        <v>964</v>
      </c>
      <c r="K33" s="104">
        <v>0</v>
      </c>
      <c r="L33" s="105">
        <v>0</v>
      </c>
      <c r="M33" s="106">
        <v>2108</v>
      </c>
      <c r="N33" s="107">
        <v>0</v>
      </c>
      <c r="O33" s="1421"/>
      <c r="P33" s="108">
        <v>0</v>
      </c>
      <c r="Q33" s="109" t="s">
        <v>310</v>
      </c>
      <c r="R33" s="1436"/>
      <c r="S33" s="1436"/>
      <c r="T33" s="110" t="s">
        <v>196</v>
      </c>
      <c r="U33" s="111"/>
      <c r="V33" s="200"/>
      <c r="W33" s="200"/>
      <c r="X33" s="112" t="s">
        <v>89</v>
      </c>
      <c r="Y33" s="113" t="s">
        <v>39</v>
      </c>
      <c r="Z33" s="114" t="s">
        <v>966</v>
      </c>
      <c r="AA33" s="115" t="s">
        <v>90</v>
      </c>
      <c r="AB33" s="117" t="s">
        <v>93</v>
      </c>
      <c r="AC33" s="118" t="s">
        <v>93</v>
      </c>
      <c r="AD33" s="119" t="s">
        <v>304</v>
      </c>
      <c r="AE33" s="120" t="s">
        <v>204</v>
      </c>
      <c r="AF33" s="232" t="s">
        <v>967</v>
      </c>
      <c r="AG33" s="837"/>
      <c r="AH33" s="7"/>
    </row>
    <row r="34" spans="1:34" ht="30" customHeight="1" thickBot="1">
      <c r="A34" s="1712"/>
      <c r="B34" s="614" t="s">
        <v>64</v>
      </c>
      <c r="C34" s="238" t="s">
        <v>455</v>
      </c>
      <c r="D34" s="141" t="s">
        <v>83</v>
      </c>
      <c r="E34" s="142" t="s">
        <v>425</v>
      </c>
      <c r="F34" s="142"/>
      <c r="G34" s="142" t="s">
        <v>968</v>
      </c>
      <c r="H34" s="813" t="s">
        <v>293</v>
      </c>
      <c r="I34" s="814" t="s">
        <v>11</v>
      </c>
      <c r="J34" s="815" t="s">
        <v>834</v>
      </c>
      <c r="K34" s="145">
        <v>7678</v>
      </c>
      <c r="L34" s="146">
        <v>0</v>
      </c>
      <c r="M34" s="147">
        <v>1555</v>
      </c>
      <c r="N34" s="148">
        <v>0</v>
      </c>
      <c r="O34" s="1424"/>
      <c r="P34" s="149">
        <v>0</v>
      </c>
      <c r="Q34" s="150" t="s">
        <v>310</v>
      </c>
      <c r="R34" s="1438"/>
      <c r="S34" s="1438"/>
      <c r="T34" s="151" t="s">
        <v>196</v>
      </c>
      <c r="U34" s="152"/>
      <c r="V34" s="144"/>
      <c r="W34" s="144"/>
      <c r="X34" s="153" t="s">
        <v>89</v>
      </c>
      <c r="Y34" s="154" t="s">
        <v>39</v>
      </c>
      <c r="Z34" s="155" t="s">
        <v>969</v>
      </c>
      <c r="AA34" s="156" t="s">
        <v>90</v>
      </c>
      <c r="AB34" s="158" t="s">
        <v>86</v>
      </c>
      <c r="AC34" s="159" t="s">
        <v>86</v>
      </c>
      <c r="AD34" s="160" t="s">
        <v>478</v>
      </c>
      <c r="AE34" s="161" t="s">
        <v>204</v>
      </c>
      <c r="AF34" s="162"/>
      <c r="AG34" s="837"/>
      <c r="AH34" s="7"/>
    </row>
    <row r="35" spans="1:34" ht="30" customHeight="1">
      <c r="A35" s="1734" t="s">
        <v>76</v>
      </c>
      <c r="B35" s="52" t="s">
        <v>77</v>
      </c>
      <c r="C35" s="234" t="s">
        <v>970</v>
      </c>
      <c r="D35" s="81" t="s">
        <v>83</v>
      </c>
      <c r="E35" s="82" t="s">
        <v>203</v>
      </c>
      <c r="F35" s="82"/>
      <c r="G35" s="82" t="s">
        <v>400</v>
      </c>
      <c r="H35" s="83" t="s">
        <v>277</v>
      </c>
      <c r="I35" s="84" t="s">
        <v>11</v>
      </c>
      <c r="J35" s="84" t="s">
        <v>340</v>
      </c>
      <c r="K35" s="85">
        <v>8294</v>
      </c>
      <c r="L35" s="86">
        <v>0</v>
      </c>
      <c r="M35" s="87">
        <v>660</v>
      </c>
      <c r="N35" s="88">
        <v>330</v>
      </c>
      <c r="O35" s="1423"/>
      <c r="P35" s="89">
        <v>0</v>
      </c>
      <c r="Q35" s="90" t="s">
        <v>95</v>
      </c>
      <c r="R35" s="1435"/>
      <c r="S35" s="1435"/>
      <c r="T35" s="91" t="s">
        <v>96</v>
      </c>
      <c r="U35" s="92"/>
      <c r="V35" s="84"/>
      <c r="W35" s="84"/>
      <c r="X35" s="93" t="s">
        <v>303</v>
      </c>
      <c r="Y35" s="94" t="s">
        <v>39</v>
      </c>
      <c r="Z35" s="95" t="s">
        <v>971</v>
      </c>
      <c r="AA35" s="96" t="s">
        <v>90</v>
      </c>
      <c r="AB35" s="97" t="s">
        <v>93</v>
      </c>
      <c r="AC35" s="98" t="s">
        <v>86</v>
      </c>
      <c r="AD35" s="99" t="s">
        <v>343</v>
      </c>
      <c r="AE35" s="100" t="s">
        <v>204</v>
      </c>
      <c r="AF35" s="101"/>
      <c r="AG35" s="837"/>
      <c r="AH35" s="7"/>
    </row>
    <row r="36" spans="1:34" ht="30" customHeight="1">
      <c r="A36" s="1735"/>
      <c r="B36" s="352" t="s">
        <v>78</v>
      </c>
      <c r="C36" s="237" t="s">
        <v>972</v>
      </c>
      <c r="D36" s="122" t="s">
        <v>973</v>
      </c>
      <c r="E36" s="123" t="s">
        <v>94</v>
      </c>
      <c r="F36" s="123"/>
      <c r="G36" s="123" t="s">
        <v>974</v>
      </c>
      <c r="H36" s="79" t="s">
        <v>277</v>
      </c>
      <c r="I36" s="80" t="s">
        <v>11</v>
      </c>
      <c r="J36" s="80" t="s">
        <v>340</v>
      </c>
      <c r="K36" s="124">
        <v>0</v>
      </c>
      <c r="L36" s="125">
        <v>0</v>
      </c>
      <c r="M36" s="126" t="s">
        <v>975</v>
      </c>
      <c r="N36" s="127">
        <v>0</v>
      </c>
      <c r="O36" s="1422"/>
      <c r="P36" s="128">
        <v>0</v>
      </c>
      <c r="Q36" s="129" t="s">
        <v>95</v>
      </c>
      <c r="R36" s="1437"/>
      <c r="S36" s="1437"/>
      <c r="T36" s="130" t="s">
        <v>196</v>
      </c>
      <c r="U36" s="131"/>
      <c r="V36" s="80"/>
      <c r="W36" s="80"/>
      <c r="X36" s="132" t="s">
        <v>89</v>
      </c>
      <c r="Y36" s="133" t="s">
        <v>39</v>
      </c>
      <c r="Z36" s="134" t="s">
        <v>976</v>
      </c>
      <c r="AA36" s="135" t="s">
        <v>92</v>
      </c>
      <c r="AB36" s="117" t="s">
        <v>86</v>
      </c>
      <c r="AC36" s="118" t="s">
        <v>86</v>
      </c>
      <c r="AD36" s="119" t="s">
        <v>343</v>
      </c>
      <c r="AE36" s="120" t="s">
        <v>87</v>
      </c>
      <c r="AF36" s="121"/>
      <c r="AG36" s="837"/>
      <c r="AH36" s="7"/>
    </row>
    <row r="37" spans="1:34" ht="30" customHeight="1" thickBot="1">
      <c r="A37" s="1736"/>
      <c r="B37" s="54" t="s">
        <v>79</v>
      </c>
      <c r="C37" s="238" t="s">
        <v>972</v>
      </c>
      <c r="D37" s="141" t="s">
        <v>83</v>
      </c>
      <c r="E37" s="142" t="s">
        <v>786</v>
      </c>
      <c r="F37" s="142"/>
      <c r="G37" s="142" t="s">
        <v>977</v>
      </c>
      <c r="H37" s="143" t="s">
        <v>277</v>
      </c>
      <c r="I37" s="144" t="s">
        <v>11</v>
      </c>
      <c r="J37" s="144" t="s">
        <v>340</v>
      </c>
      <c r="K37" s="145">
        <v>0</v>
      </c>
      <c r="L37" s="146">
        <v>0</v>
      </c>
      <c r="M37" s="147">
        <v>396</v>
      </c>
      <c r="N37" s="148">
        <v>0</v>
      </c>
      <c r="O37" s="1424"/>
      <c r="P37" s="149">
        <v>0</v>
      </c>
      <c r="Q37" s="150" t="s">
        <v>91</v>
      </c>
      <c r="R37" s="1438"/>
      <c r="S37" s="1438"/>
      <c r="T37" s="151" t="s">
        <v>196</v>
      </c>
      <c r="U37" s="152"/>
      <c r="V37" s="144"/>
      <c r="W37" s="144"/>
      <c r="X37" s="153" t="s">
        <v>38</v>
      </c>
      <c r="Y37" s="154" t="s">
        <v>39</v>
      </c>
      <c r="Z37" s="155" t="s">
        <v>978</v>
      </c>
      <c r="AA37" s="156" t="s">
        <v>979</v>
      </c>
      <c r="AB37" s="158" t="s">
        <v>86</v>
      </c>
      <c r="AC37" s="159" t="s">
        <v>86</v>
      </c>
      <c r="AD37" s="160" t="s">
        <v>390</v>
      </c>
      <c r="AE37" s="161" t="s">
        <v>14</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133805</v>
      </c>
      <c r="L62" s="57">
        <f>SUM(L5:L37)</f>
        <v>1365</v>
      </c>
      <c r="M62" s="57">
        <f>SUM(M5:M37)</f>
        <v>99092</v>
      </c>
      <c r="N62" s="57">
        <f>SUM(N5:N37)</f>
        <v>17106</v>
      </c>
      <c r="O62" s="10"/>
      <c r="P62" s="57">
        <f>SUM(P5:P37)</f>
        <v>84945</v>
      </c>
    </row>
    <row r="63" spans="1:34" ht="18.75" customHeight="1">
      <c r="C63" s="11"/>
      <c r="D63" s="11"/>
      <c r="L63" s="1700" t="s">
        <v>80</v>
      </c>
      <c r="M63" s="1700"/>
      <c r="N63" s="1701"/>
      <c r="O63" s="10"/>
      <c r="P63" s="9">
        <f>K62+(L62+M62+N62+P62)*5</f>
        <v>1146345</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0F00-000000000000}">
      <formula1>"①AWS,②OCI,③Azure,④GC,⑤さくら"</formula1>
    </dataValidation>
    <dataValidation type="list" allowBlank="1" showInputMessage="1" showErrorMessage="1" sqref="R5:R37 R41:R60" xr:uid="{00000000-0002-0000-0F00-000001000000}">
      <formula1>"①システム事業者,②別途用意している(LGCS),③別途用意している(その他),"</formula1>
    </dataValidation>
    <dataValidation type="list" allowBlank="1" showInputMessage="1" sqref="D38:D40" xr:uid="{00000000-0002-0000-0F00-000002000000}">
      <formula1>"①導入済,②無償版導入済（実証実験を含む）,③今年度導入予定,④導入予定なし,⑤当該事務自体を実施していない"</formula1>
    </dataValidation>
    <dataValidation type="list" allowBlank="1" showInputMessage="1" sqref="D41:D60" xr:uid="{00000000-0002-0000-0F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filterMode="1">
    <pageSetUpPr fitToPage="1"/>
  </sheetPr>
  <dimension ref="A1:BK155"/>
  <sheetViews>
    <sheetView showGridLines="0" zoomScale="50" zoomScaleNormal="50" zoomScaleSheetLayoutView="55" workbookViewId="0">
      <pane xSplit="3" ySplit="4" topLeftCell="D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67" t="s">
        <v>3</v>
      </c>
      <c r="D2" s="765" t="s">
        <v>4</v>
      </c>
      <c r="E2" s="1" t="s">
        <v>3</v>
      </c>
      <c r="F2" s="193" t="s">
        <v>3</v>
      </c>
      <c r="G2" s="1" t="s">
        <v>3</v>
      </c>
      <c r="H2" s="1717" t="s">
        <v>5</v>
      </c>
      <c r="I2" s="1718"/>
      <c r="J2" s="1719"/>
      <c r="K2" s="764"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65" t="s">
        <v>7</v>
      </c>
      <c r="AE2" s="76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1835</v>
      </c>
      <c r="D5" s="81" t="s">
        <v>83</v>
      </c>
      <c r="E5" s="82" t="s">
        <v>201</v>
      </c>
      <c r="F5" s="82"/>
      <c r="G5" s="82" t="s">
        <v>322</v>
      </c>
      <c r="H5" s="1062" t="s">
        <v>293</v>
      </c>
      <c r="I5" s="1063" t="s">
        <v>11</v>
      </c>
      <c r="J5" s="1064" t="s">
        <v>834</v>
      </c>
      <c r="K5" s="85">
        <v>367334</v>
      </c>
      <c r="L5" s="86">
        <v>51087</v>
      </c>
      <c r="M5" s="87">
        <v>51480</v>
      </c>
      <c r="N5" s="88">
        <v>0</v>
      </c>
      <c r="O5" s="1420"/>
      <c r="P5" s="89">
        <v>0</v>
      </c>
      <c r="Q5" s="90" t="s">
        <v>91</v>
      </c>
      <c r="R5" s="1435"/>
      <c r="S5" s="1435"/>
      <c r="T5" s="91" t="s">
        <v>84</v>
      </c>
      <c r="U5" s="823" t="s">
        <v>293</v>
      </c>
      <c r="V5" s="821" t="s">
        <v>11</v>
      </c>
      <c r="W5" s="838" t="s">
        <v>834</v>
      </c>
      <c r="X5" s="93" t="s">
        <v>89</v>
      </c>
      <c r="Y5" s="94" t="s">
        <v>39</v>
      </c>
      <c r="Z5" s="95" t="s">
        <v>560</v>
      </c>
      <c r="AA5" s="96" t="s">
        <v>90</v>
      </c>
      <c r="AB5" s="97" t="s">
        <v>86</v>
      </c>
      <c r="AC5" s="98" t="s">
        <v>86</v>
      </c>
      <c r="AD5" s="99" t="s">
        <v>304</v>
      </c>
      <c r="AE5" s="100" t="s">
        <v>204</v>
      </c>
      <c r="AF5" s="101"/>
      <c r="AG5" s="837"/>
      <c r="AH5" s="7"/>
    </row>
    <row r="6" spans="1:34" ht="30" customHeight="1">
      <c r="A6" s="1703"/>
      <c r="B6" s="34" t="s">
        <v>44</v>
      </c>
      <c r="C6" s="184" t="s">
        <v>1835</v>
      </c>
      <c r="D6" s="102" t="s">
        <v>83</v>
      </c>
      <c r="E6" s="103" t="s">
        <v>201</v>
      </c>
      <c r="F6" s="103"/>
      <c r="G6" s="103" t="s">
        <v>322</v>
      </c>
      <c r="H6" s="1065" t="s">
        <v>293</v>
      </c>
      <c r="I6" s="814" t="s">
        <v>11</v>
      </c>
      <c r="J6" s="1066" t="s">
        <v>834</v>
      </c>
      <c r="K6" s="104" t="s">
        <v>331</v>
      </c>
      <c r="L6" s="105" t="s">
        <v>331</v>
      </c>
      <c r="M6" s="106" t="s">
        <v>1836</v>
      </c>
      <c r="N6" s="107">
        <v>0</v>
      </c>
      <c r="O6" s="1421"/>
      <c r="P6" s="108" t="s">
        <v>331</v>
      </c>
      <c r="Q6" s="109" t="s">
        <v>91</v>
      </c>
      <c r="R6" s="1436"/>
      <c r="S6" s="1436"/>
      <c r="T6" s="110" t="s">
        <v>84</v>
      </c>
      <c r="U6" s="813" t="s">
        <v>293</v>
      </c>
      <c r="V6" s="814" t="s">
        <v>11</v>
      </c>
      <c r="W6" s="815" t="s">
        <v>834</v>
      </c>
      <c r="X6" s="112" t="s">
        <v>89</v>
      </c>
      <c r="Y6" s="113" t="s">
        <v>39</v>
      </c>
      <c r="Z6" s="114" t="s">
        <v>560</v>
      </c>
      <c r="AA6" s="115" t="s">
        <v>92</v>
      </c>
      <c r="AB6" s="117" t="s">
        <v>86</v>
      </c>
      <c r="AC6" s="118" t="s">
        <v>86</v>
      </c>
      <c r="AD6" s="119" t="s">
        <v>304</v>
      </c>
      <c r="AE6" s="120" t="s">
        <v>204</v>
      </c>
      <c r="AF6" s="121"/>
      <c r="AG6" s="837"/>
      <c r="AH6" s="7"/>
    </row>
    <row r="7" spans="1:34" ht="30" customHeight="1">
      <c r="A7" s="1703"/>
      <c r="B7" s="34" t="s">
        <v>45</v>
      </c>
      <c r="C7" s="184" t="s">
        <v>1837</v>
      </c>
      <c r="D7" s="102" t="s">
        <v>83</v>
      </c>
      <c r="E7" s="103" t="s">
        <v>201</v>
      </c>
      <c r="F7" s="103"/>
      <c r="G7" s="103" t="s">
        <v>1838</v>
      </c>
      <c r="H7" s="1065" t="s">
        <v>293</v>
      </c>
      <c r="I7" s="814" t="s">
        <v>11</v>
      </c>
      <c r="J7" s="1066" t="s">
        <v>834</v>
      </c>
      <c r="K7" s="104" t="s">
        <v>415</v>
      </c>
      <c r="L7" s="105">
        <v>6313</v>
      </c>
      <c r="M7" s="106">
        <v>0</v>
      </c>
      <c r="N7" s="107">
        <v>0</v>
      </c>
      <c r="O7" s="1421"/>
      <c r="P7" s="108">
        <v>9795</v>
      </c>
      <c r="Q7" s="109" t="s">
        <v>91</v>
      </c>
      <c r="R7" s="1436"/>
      <c r="S7" s="1436"/>
      <c r="T7" s="110" t="s">
        <v>84</v>
      </c>
      <c r="U7" s="813" t="s">
        <v>293</v>
      </c>
      <c r="V7" s="814" t="s">
        <v>11</v>
      </c>
      <c r="W7" s="1066" t="s">
        <v>834</v>
      </c>
      <c r="X7" s="112" t="s">
        <v>89</v>
      </c>
      <c r="Y7" s="113" t="s">
        <v>39</v>
      </c>
      <c r="Z7" s="114" t="s">
        <v>1839</v>
      </c>
      <c r="AA7" s="115" t="s">
        <v>90</v>
      </c>
      <c r="AB7" s="117" t="s">
        <v>86</v>
      </c>
      <c r="AC7" s="118" t="s">
        <v>206</v>
      </c>
      <c r="AD7" s="119" t="s">
        <v>304</v>
      </c>
      <c r="AE7" s="120" t="s">
        <v>87</v>
      </c>
      <c r="AF7" s="121"/>
      <c r="AG7" s="837"/>
      <c r="AH7" s="7"/>
    </row>
    <row r="8" spans="1:34" ht="30" customHeight="1">
      <c r="A8" s="1703"/>
      <c r="B8" s="34" t="s">
        <v>46</v>
      </c>
      <c r="C8" s="184" t="s">
        <v>1835</v>
      </c>
      <c r="D8" s="102" t="s">
        <v>83</v>
      </c>
      <c r="E8" s="103" t="s">
        <v>201</v>
      </c>
      <c r="F8" s="103"/>
      <c r="G8" s="103" t="s">
        <v>322</v>
      </c>
      <c r="H8" s="1065" t="s">
        <v>293</v>
      </c>
      <c r="I8" s="814" t="s">
        <v>11</v>
      </c>
      <c r="J8" s="1066" t="s">
        <v>834</v>
      </c>
      <c r="K8" s="104" t="s">
        <v>331</v>
      </c>
      <c r="L8" s="105" t="s">
        <v>331</v>
      </c>
      <c r="M8" s="106" t="s">
        <v>331</v>
      </c>
      <c r="N8" s="107">
        <v>0</v>
      </c>
      <c r="O8" s="1421"/>
      <c r="P8" s="108" t="s">
        <v>331</v>
      </c>
      <c r="Q8" s="109" t="s">
        <v>91</v>
      </c>
      <c r="R8" s="1436"/>
      <c r="S8" s="1436"/>
      <c r="T8" s="110" t="s">
        <v>84</v>
      </c>
      <c r="U8" s="813" t="s">
        <v>293</v>
      </c>
      <c r="V8" s="814" t="s">
        <v>11</v>
      </c>
      <c r="W8" s="815" t="s">
        <v>834</v>
      </c>
      <c r="X8" s="112" t="s">
        <v>89</v>
      </c>
      <c r="Y8" s="113" t="s">
        <v>39</v>
      </c>
      <c r="Z8" s="114" t="s">
        <v>560</v>
      </c>
      <c r="AA8" s="115" t="s">
        <v>92</v>
      </c>
      <c r="AB8" s="117" t="s">
        <v>86</v>
      </c>
      <c r="AC8" s="118" t="s">
        <v>86</v>
      </c>
      <c r="AD8" s="119" t="s">
        <v>304</v>
      </c>
      <c r="AE8" s="120" t="s">
        <v>204</v>
      </c>
      <c r="AF8" s="121"/>
      <c r="AG8" s="837"/>
      <c r="AH8" s="7"/>
    </row>
    <row r="9" spans="1:34" ht="30" customHeight="1" thickBot="1">
      <c r="A9" s="1703"/>
      <c r="B9" s="35" t="s">
        <v>47</v>
      </c>
      <c r="C9" s="185" t="s">
        <v>1835</v>
      </c>
      <c r="D9" s="122" t="s">
        <v>83</v>
      </c>
      <c r="E9" s="123" t="s">
        <v>201</v>
      </c>
      <c r="F9" s="123"/>
      <c r="G9" s="123" t="s">
        <v>322</v>
      </c>
      <c r="H9" s="849" t="s">
        <v>293</v>
      </c>
      <c r="I9" s="847" t="s">
        <v>11</v>
      </c>
      <c r="J9" s="848" t="s">
        <v>834</v>
      </c>
      <c r="K9" s="124" t="s">
        <v>331</v>
      </c>
      <c r="L9" s="125" t="s">
        <v>331</v>
      </c>
      <c r="M9" s="126" t="s">
        <v>331</v>
      </c>
      <c r="N9" s="127">
        <v>0</v>
      </c>
      <c r="O9" s="1422"/>
      <c r="P9" s="128" t="s">
        <v>331</v>
      </c>
      <c r="Q9" s="129" t="s">
        <v>91</v>
      </c>
      <c r="R9" s="1437"/>
      <c r="S9" s="1437"/>
      <c r="T9" s="130" t="s">
        <v>84</v>
      </c>
      <c r="U9" s="840" t="s">
        <v>293</v>
      </c>
      <c r="V9" s="841" t="s">
        <v>11</v>
      </c>
      <c r="W9" s="842" t="s">
        <v>834</v>
      </c>
      <c r="X9" s="132" t="s">
        <v>89</v>
      </c>
      <c r="Y9" s="133" t="s">
        <v>39</v>
      </c>
      <c r="Z9" s="134" t="s">
        <v>560</v>
      </c>
      <c r="AA9" s="135" t="s">
        <v>85</v>
      </c>
      <c r="AB9" s="136" t="s">
        <v>86</v>
      </c>
      <c r="AC9" s="137" t="s">
        <v>86</v>
      </c>
      <c r="AD9" s="138" t="s">
        <v>304</v>
      </c>
      <c r="AE9" s="139" t="s">
        <v>204</v>
      </c>
      <c r="AF9" s="140"/>
      <c r="AG9" s="837"/>
      <c r="AH9" s="7"/>
    </row>
    <row r="10" spans="1:34" ht="30" customHeight="1">
      <c r="A10" s="1704" t="s">
        <v>48</v>
      </c>
      <c r="B10" s="36" t="s">
        <v>49</v>
      </c>
      <c r="C10" s="183" t="s">
        <v>1835</v>
      </c>
      <c r="D10" s="81" t="s">
        <v>83</v>
      </c>
      <c r="E10" s="82" t="s">
        <v>201</v>
      </c>
      <c r="F10" s="82"/>
      <c r="G10" s="82" t="s">
        <v>322</v>
      </c>
      <c r="H10" s="844" t="s">
        <v>293</v>
      </c>
      <c r="I10" s="835" t="s">
        <v>11</v>
      </c>
      <c r="J10" s="845" t="s">
        <v>834</v>
      </c>
      <c r="K10" s="85" t="s">
        <v>331</v>
      </c>
      <c r="L10" s="86" t="s">
        <v>331</v>
      </c>
      <c r="M10" s="87" t="s">
        <v>331</v>
      </c>
      <c r="N10" s="88">
        <v>0</v>
      </c>
      <c r="O10" s="1423"/>
      <c r="P10" s="89">
        <v>7267</v>
      </c>
      <c r="Q10" s="90" t="s">
        <v>91</v>
      </c>
      <c r="R10" s="1435"/>
      <c r="S10" s="1435"/>
      <c r="T10" s="91" t="s">
        <v>84</v>
      </c>
      <c r="U10" s="823" t="s">
        <v>293</v>
      </c>
      <c r="V10" s="821" t="s">
        <v>11</v>
      </c>
      <c r="W10" s="822" t="s">
        <v>834</v>
      </c>
      <c r="X10" s="93" t="s">
        <v>89</v>
      </c>
      <c r="Y10" s="94" t="s">
        <v>39</v>
      </c>
      <c r="Z10" s="95" t="s">
        <v>560</v>
      </c>
      <c r="AA10" s="96" t="s">
        <v>90</v>
      </c>
      <c r="AB10" s="97" t="s">
        <v>86</v>
      </c>
      <c r="AC10" s="98" t="s">
        <v>86</v>
      </c>
      <c r="AD10" s="99" t="s">
        <v>304</v>
      </c>
      <c r="AE10" s="100" t="s">
        <v>204</v>
      </c>
      <c r="AF10" s="101"/>
      <c r="AG10" s="837"/>
      <c r="AH10" s="7"/>
    </row>
    <row r="11" spans="1:34" ht="30" customHeight="1">
      <c r="A11" s="1705"/>
      <c r="B11" s="37" t="s">
        <v>50</v>
      </c>
      <c r="C11" s="184" t="s">
        <v>1835</v>
      </c>
      <c r="D11" s="102" t="s">
        <v>83</v>
      </c>
      <c r="E11" s="103" t="s">
        <v>201</v>
      </c>
      <c r="F11" s="103"/>
      <c r="G11" s="103" t="s">
        <v>322</v>
      </c>
      <c r="H11" s="813" t="s">
        <v>293</v>
      </c>
      <c r="I11" s="814" t="s">
        <v>11</v>
      </c>
      <c r="J11" s="815" t="s">
        <v>834</v>
      </c>
      <c r="K11" s="104" t="s">
        <v>331</v>
      </c>
      <c r="L11" s="105" t="s">
        <v>331</v>
      </c>
      <c r="M11" s="106" t="s">
        <v>331</v>
      </c>
      <c r="N11" s="107">
        <v>0</v>
      </c>
      <c r="O11" s="1421"/>
      <c r="P11" s="108" t="s">
        <v>331</v>
      </c>
      <c r="Q11" s="109" t="s">
        <v>91</v>
      </c>
      <c r="R11" s="1436"/>
      <c r="S11" s="1436"/>
      <c r="T11" s="110" t="s">
        <v>84</v>
      </c>
      <c r="U11" s="813" t="s">
        <v>293</v>
      </c>
      <c r="V11" s="814" t="s">
        <v>11</v>
      </c>
      <c r="W11" s="815" t="s">
        <v>834</v>
      </c>
      <c r="X11" s="112" t="s">
        <v>89</v>
      </c>
      <c r="Y11" s="113" t="s">
        <v>39</v>
      </c>
      <c r="Z11" s="114" t="s">
        <v>560</v>
      </c>
      <c r="AA11" s="115" t="s">
        <v>90</v>
      </c>
      <c r="AB11" s="117" t="s">
        <v>86</v>
      </c>
      <c r="AC11" s="118" t="s">
        <v>86</v>
      </c>
      <c r="AD11" s="119" t="s">
        <v>304</v>
      </c>
      <c r="AE11" s="120" t="s">
        <v>204</v>
      </c>
      <c r="AF11" s="121"/>
      <c r="AG11" s="837"/>
      <c r="AH11" s="7"/>
    </row>
    <row r="12" spans="1:34" ht="30" customHeight="1">
      <c r="A12" s="1705"/>
      <c r="B12" s="38" t="s">
        <v>51</v>
      </c>
      <c r="C12" s="184" t="s">
        <v>1835</v>
      </c>
      <c r="D12" s="102" t="s">
        <v>83</v>
      </c>
      <c r="E12" s="103" t="s">
        <v>201</v>
      </c>
      <c r="F12" s="103"/>
      <c r="G12" s="103" t="s">
        <v>322</v>
      </c>
      <c r="H12" s="813" t="s">
        <v>293</v>
      </c>
      <c r="I12" s="814" t="s">
        <v>11</v>
      </c>
      <c r="J12" s="815" t="s">
        <v>834</v>
      </c>
      <c r="K12" s="104" t="s">
        <v>331</v>
      </c>
      <c r="L12" s="105" t="s">
        <v>331</v>
      </c>
      <c r="M12" s="106" t="s">
        <v>331</v>
      </c>
      <c r="N12" s="107">
        <v>0</v>
      </c>
      <c r="O12" s="1421"/>
      <c r="P12" s="108">
        <v>3449</v>
      </c>
      <c r="Q12" s="109" t="s">
        <v>91</v>
      </c>
      <c r="R12" s="1436"/>
      <c r="S12" s="1436"/>
      <c r="T12" s="110" t="s">
        <v>84</v>
      </c>
      <c r="U12" s="813" t="s">
        <v>293</v>
      </c>
      <c r="V12" s="814" t="s">
        <v>11</v>
      </c>
      <c r="W12" s="815" t="s">
        <v>834</v>
      </c>
      <c r="X12" s="112" t="s">
        <v>89</v>
      </c>
      <c r="Y12" s="113" t="s">
        <v>39</v>
      </c>
      <c r="Z12" s="114" t="s">
        <v>560</v>
      </c>
      <c r="AA12" s="115" t="s">
        <v>90</v>
      </c>
      <c r="AB12" s="117" t="s">
        <v>86</v>
      </c>
      <c r="AC12" s="118" t="s">
        <v>86</v>
      </c>
      <c r="AD12" s="119" t="s">
        <v>304</v>
      </c>
      <c r="AE12" s="120" t="s">
        <v>204</v>
      </c>
      <c r="AF12" s="121"/>
      <c r="AG12" s="837"/>
      <c r="AH12" s="7"/>
    </row>
    <row r="13" spans="1:34" ht="30" customHeight="1">
      <c r="A13" s="1705"/>
      <c r="B13" s="38" t="s">
        <v>52</v>
      </c>
      <c r="C13" s="184" t="s">
        <v>1835</v>
      </c>
      <c r="D13" s="102" t="s">
        <v>83</v>
      </c>
      <c r="E13" s="103" t="s">
        <v>201</v>
      </c>
      <c r="F13" s="103"/>
      <c r="G13" s="103" t="s">
        <v>322</v>
      </c>
      <c r="H13" s="813" t="s">
        <v>293</v>
      </c>
      <c r="I13" s="814" t="s">
        <v>11</v>
      </c>
      <c r="J13" s="815" t="s">
        <v>834</v>
      </c>
      <c r="K13" s="104" t="s">
        <v>331</v>
      </c>
      <c r="L13" s="105" t="s">
        <v>331</v>
      </c>
      <c r="M13" s="106" t="s">
        <v>331</v>
      </c>
      <c r="N13" s="107">
        <v>0</v>
      </c>
      <c r="O13" s="1421"/>
      <c r="P13" s="108" t="s">
        <v>331</v>
      </c>
      <c r="Q13" s="109" t="s">
        <v>91</v>
      </c>
      <c r="R13" s="1436"/>
      <c r="S13" s="1436"/>
      <c r="T13" s="110" t="s">
        <v>84</v>
      </c>
      <c r="U13" s="813" t="s">
        <v>293</v>
      </c>
      <c r="V13" s="814" t="s">
        <v>11</v>
      </c>
      <c r="W13" s="815" t="s">
        <v>834</v>
      </c>
      <c r="X13" s="112" t="s">
        <v>89</v>
      </c>
      <c r="Y13" s="113" t="s">
        <v>39</v>
      </c>
      <c r="Z13" s="114" t="s">
        <v>560</v>
      </c>
      <c r="AA13" s="115" t="s">
        <v>90</v>
      </c>
      <c r="AB13" s="117" t="s">
        <v>86</v>
      </c>
      <c r="AC13" s="118" t="s">
        <v>86</v>
      </c>
      <c r="AD13" s="119" t="s">
        <v>304</v>
      </c>
      <c r="AE13" s="120" t="s">
        <v>204</v>
      </c>
      <c r="AF13" s="121"/>
      <c r="AG13" s="837"/>
      <c r="AH13" s="7"/>
    </row>
    <row r="14" spans="1:34" ht="30" customHeight="1">
      <c r="A14" s="1705"/>
      <c r="B14" s="38" t="s">
        <v>53</v>
      </c>
      <c r="C14" s="184" t="s">
        <v>1840</v>
      </c>
      <c r="D14" s="102" t="s">
        <v>83</v>
      </c>
      <c r="E14" s="103" t="s">
        <v>1841</v>
      </c>
      <c r="F14" s="103" t="s">
        <v>2064</v>
      </c>
      <c r="G14" s="103" t="s">
        <v>1507</v>
      </c>
      <c r="H14" s="813" t="s">
        <v>293</v>
      </c>
      <c r="I14" s="814" t="s">
        <v>11</v>
      </c>
      <c r="J14" s="815" t="s">
        <v>834</v>
      </c>
      <c r="K14" s="104">
        <v>0</v>
      </c>
      <c r="L14" s="105">
        <v>847</v>
      </c>
      <c r="M14" s="106" t="s">
        <v>1842</v>
      </c>
      <c r="N14" s="107">
        <v>0</v>
      </c>
      <c r="O14" s="1421"/>
      <c r="P14" s="108" t="s">
        <v>433</v>
      </c>
      <c r="Q14" s="109" t="s">
        <v>1843</v>
      </c>
      <c r="R14" s="1436"/>
      <c r="S14" s="1436"/>
      <c r="T14" s="110" t="s">
        <v>84</v>
      </c>
      <c r="U14" s="813" t="s">
        <v>293</v>
      </c>
      <c r="V14" s="814" t="s">
        <v>11</v>
      </c>
      <c r="W14" s="815" t="s">
        <v>834</v>
      </c>
      <c r="X14" s="112" t="s">
        <v>89</v>
      </c>
      <c r="Y14" s="113" t="s">
        <v>39</v>
      </c>
      <c r="Z14" s="114" t="s">
        <v>1844</v>
      </c>
      <c r="AA14" s="115" t="s">
        <v>90</v>
      </c>
      <c r="AB14" s="117" t="s">
        <v>86</v>
      </c>
      <c r="AC14" s="118" t="s">
        <v>86</v>
      </c>
      <c r="AD14" s="119" t="s">
        <v>304</v>
      </c>
      <c r="AE14" s="120" t="s">
        <v>204</v>
      </c>
      <c r="AF14" s="121"/>
      <c r="AG14" s="837"/>
      <c r="AH14" s="7"/>
    </row>
    <row r="15" spans="1:34" ht="30" customHeight="1">
      <c r="A15" s="1705"/>
      <c r="B15" s="39" t="s">
        <v>207</v>
      </c>
      <c r="C15" s="185" t="s">
        <v>1845</v>
      </c>
      <c r="D15" s="122" t="s">
        <v>83</v>
      </c>
      <c r="E15" s="123" t="s">
        <v>776</v>
      </c>
      <c r="F15" s="123"/>
      <c r="G15" s="123" t="s">
        <v>629</v>
      </c>
      <c r="H15" s="813" t="s">
        <v>1846</v>
      </c>
      <c r="I15" s="814" t="s">
        <v>11</v>
      </c>
      <c r="J15" s="815" t="s">
        <v>865</v>
      </c>
      <c r="K15" s="124">
        <v>0</v>
      </c>
      <c r="L15" s="125">
        <v>0</v>
      </c>
      <c r="M15" s="126">
        <v>0</v>
      </c>
      <c r="N15" s="127">
        <v>825</v>
      </c>
      <c r="O15" s="1422"/>
      <c r="P15" s="128">
        <v>0</v>
      </c>
      <c r="Q15" s="129" t="s">
        <v>95</v>
      </c>
      <c r="R15" s="1437"/>
      <c r="S15" s="1437"/>
      <c r="T15" s="130" t="s">
        <v>96</v>
      </c>
      <c r="U15" s="813" t="s">
        <v>1846</v>
      </c>
      <c r="V15" s="814" t="s">
        <v>11</v>
      </c>
      <c r="W15" s="815" t="s">
        <v>865</v>
      </c>
      <c r="X15" s="132" t="s">
        <v>194</v>
      </c>
      <c r="Y15" s="133" t="s">
        <v>39</v>
      </c>
      <c r="Z15" s="134" t="s">
        <v>1847</v>
      </c>
      <c r="AA15" s="135" t="s">
        <v>90</v>
      </c>
      <c r="AB15" s="117" t="s">
        <v>86</v>
      </c>
      <c r="AC15" s="118" t="s">
        <v>86</v>
      </c>
      <c r="AD15" s="119"/>
      <c r="AE15" s="120"/>
      <c r="AF15" s="121"/>
      <c r="AG15" s="837"/>
      <c r="AH15" s="7"/>
    </row>
    <row r="16" spans="1:34" ht="30" customHeight="1" thickBot="1">
      <c r="A16" s="1706"/>
      <c r="B16" s="40" t="s">
        <v>55</v>
      </c>
      <c r="C16" s="186" t="s">
        <v>1835</v>
      </c>
      <c r="D16" s="141" t="s">
        <v>83</v>
      </c>
      <c r="E16" s="142" t="s">
        <v>201</v>
      </c>
      <c r="F16" s="142"/>
      <c r="G16" s="142" t="s">
        <v>322</v>
      </c>
      <c r="H16" s="849" t="s">
        <v>293</v>
      </c>
      <c r="I16" s="847" t="s">
        <v>11</v>
      </c>
      <c r="J16" s="848" t="s">
        <v>834</v>
      </c>
      <c r="K16" s="145" t="s">
        <v>331</v>
      </c>
      <c r="L16" s="146" t="s">
        <v>331</v>
      </c>
      <c r="M16" s="147" t="s">
        <v>331</v>
      </c>
      <c r="N16" s="148">
        <v>0</v>
      </c>
      <c r="O16" s="1424"/>
      <c r="P16" s="149" t="s">
        <v>331</v>
      </c>
      <c r="Q16" s="150" t="s">
        <v>91</v>
      </c>
      <c r="R16" s="1438"/>
      <c r="S16" s="1438"/>
      <c r="T16" s="151" t="s">
        <v>84</v>
      </c>
      <c r="U16" s="846" t="s">
        <v>293</v>
      </c>
      <c r="V16" s="847" t="s">
        <v>11</v>
      </c>
      <c r="W16" s="919" t="s">
        <v>834</v>
      </c>
      <c r="X16" s="153" t="s">
        <v>89</v>
      </c>
      <c r="Y16" s="154" t="s">
        <v>39</v>
      </c>
      <c r="Z16" s="155" t="s">
        <v>1848</v>
      </c>
      <c r="AA16" s="156" t="s">
        <v>90</v>
      </c>
      <c r="AB16" s="158" t="s">
        <v>86</v>
      </c>
      <c r="AC16" s="159" t="s">
        <v>86</v>
      </c>
      <c r="AD16" s="160" t="s">
        <v>304</v>
      </c>
      <c r="AE16" s="161" t="s">
        <v>204</v>
      </c>
      <c r="AF16" s="162"/>
      <c r="AG16" s="837"/>
      <c r="AH16" s="7"/>
    </row>
    <row r="17" spans="1:34" ht="30" customHeight="1">
      <c r="A17" s="1707" t="s">
        <v>56</v>
      </c>
      <c r="B17" s="41" t="s">
        <v>57</v>
      </c>
      <c r="C17" s="183" t="s">
        <v>1835</v>
      </c>
      <c r="D17" s="81" t="s">
        <v>83</v>
      </c>
      <c r="E17" s="82" t="s">
        <v>201</v>
      </c>
      <c r="F17" s="82"/>
      <c r="G17" s="82" t="s">
        <v>322</v>
      </c>
      <c r="H17" s="844" t="s">
        <v>293</v>
      </c>
      <c r="I17" s="835" t="s">
        <v>11</v>
      </c>
      <c r="J17" s="845" t="s">
        <v>834</v>
      </c>
      <c r="K17" s="85" t="s">
        <v>331</v>
      </c>
      <c r="L17" s="86" t="s">
        <v>331</v>
      </c>
      <c r="M17" s="87" t="s">
        <v>331</v>
      </c>
      <c r="N17" s="88">
        <v>0</v>
      </c>
      <c r="O17" s="1423"/>
      <c r="P17" s="89" t="s">
        <v>331</v>
      </c>
      <c r="Q17" s="90" t="s">
        <v>91</v>
      </c>
      <c r="R17" s="1435"/>
      <c r="S17" s="1435"/>
      <c r="T17" s="91" t="s">
        <v>84</v>
      </c>
      <c r="U17" s="844" t="s">
        <v>293</v>
      </c>
      <c r="V17" s="835" t="s">
        <v>11</v>
      </c>
      <c r="W17" s="845" t="s">
        <v>834</v>
      </c>
      <c r="X17" s="93" t="s">
        <v>89</v>
      </c>
      <c r="Y17" s="94" t="s">
        <v>39</v>
      </c>
      <c r="Z17" s="95" t="s">
        <v>560</v>
      </c>
      <c r="AA17" s="96" t="s">
        <v>85</v>
      </c>
      <c r="AB17" s="97" t="s">
        <v>86</v>
      </c>
      <c r="AC17" s="98" t="s">
        <v>86</v>
      </c>
      <c r="AD17" s="99"/>
      <c r="AE17" s="100"/>
      <c r="AF17" s="101"/>
      <c r="AG17" s="837"/>
      <c r="AH17" s="7"/>
    </row>
    <row r="18" spans="1:34" ht="30" customHeight="1">
      <c r="A18" s="1708"/>
      <c r="B18" s="42" t="s">
        <v>58</v>
      </c>
      <c r="C18" s="184" t="s">
        <v>1849</v>
      </c>
      <c r="D18" s="102" t="s">
        <v>83</v>
      </c>
      <c r="E18" s="103" t="s">
        <v>201</v>
      </c>
      <c r="F18" s="103"/>
      <c r="G18" s="103" t="s">
        <v>1850</v>
      </c>
      <c r="H18" s="844" t="s">
        <v>293</v>
      </c>
      <c r="I18" s="835" t="s">
        <v>11</v>
      </c>
      <c r="J18" s="845" t="s">
        <v>1851</v>
      </c>
      <c r="K18" s="104" t="s">
        <v>415</v>
      </c>
      <c r="L18" s="105">
        <v>6649</v>
      </c>
      <c r="M18" s="106">
        <v>9138</v>
      </c>
      <c r="N18" s="107">
        <v>0</v>
      </c>
      <c r="O18" s="1421"/>
      <c r="P18" s="108">
        <v>0</v>
      </c>
      <c r="Q18" s="109" t="s">
        <v>91</v>
      </c>
      <c r="R18" s="1436"/>
      <c r="S18" s="1436"/>
      <c r="T18" s="110" t="s">
        <v>84</v>
      </c>
      <c r="U18" s="813" t="s">
        <v>1852</v>
      </c>
      <c r="V18" s="814" t="s">
        <v>11</v>
      </c>
      <c r="W18" s="815" t="s">
        <v>1851</v>
      </c>
      <c r="X18" s="112" t="s">
        <v>89</v>
      </c>
      <c r="Y18" s="113" t="s">
        <v>39</v>
      </c>
      <c r="Z18" s="114" t="s">
        <v>940</v>
      </c>
      <c r="AA18" s="115" t="s">
        <v>85</v>
      </c>
      <c r="AB18" s="117" t="s">
        <v>86</v>
      </c>
      <c r="AC18" s="118" t="s">
        <v>86</v>
      </c>
      <c r="AD18" s="119"/>
      <c r="AE18" s="120"/>
      <c r="AF18" s="121"/>
      <c r="AG18" s="837"/>
      <c r="AH18" s="7"/>
    </row>
    <row r="19" spans="1:34" ht="30" customHeight="1">
      <c r="A19" s="1708"/>
      <c r="B19" s="42" t="s">
        <v>59</v>
      </c>
      <c r="C19" s="184" t="s">
        <v>961</v>
      </c>
      <c r="D19" s="102" t="s">
        <v>83</v>
      </c>
      <c r="E19" s="103" t="s">
        <v>238</v>
      </c>
      <c r="F19" s="103"/>
      <c r="G19" s="103" t="s">
        <v>1404</v>
      </c>
      <c r="H19" s="813" t="s">
        <v>293</v>
      </c>
      <c r="I19" s="814" t="s">
        <v>11</v>
      </c>
      <c r="J19" s="815" t="s">
        <v>834</v>
      </c>
      <c r="K19" s="104">
        <v>16758</v>
      </c>
      <c r="L19" s="105">
        <v>0</v>
      </c>
      <c r="M19" s="106">
        <v>3010</v>
      </c>
      <c r="N19" s="107">
        <v>0</v>
      </c>
      <c r="O19" s="1421"/>
      <c r="P19" s="108">
        <v>1045</v>
      </c>
      <c r="Q19" s="109" t="s">
        <v>91</v>
      </c>
      <c r="R19" s="1436"/>
      <c r="S19" s="1436"/>
      <c r="T19" s="110" t="s">
        <v>196</v>
      </c>
      <c r="U19" s="813"/>
      <c r="V19" s="814"/>
      <c r="W19" s="815"/>
      <c r="X19" s="112" t="s">
        <v>89</v>
      </c>
      <c r="Y19" s="113" t="s">
        <v>39</v>
      </c>
      <c r="Z19" s="114" t="s">
        <v>749</v>
      </c>
      <c r="AA19" s="115" t="s">
        <v>85</v>
      </c>
      <c r="AB19" s="117" t="s">
        <v>364</v>
      </c>
      <c r="AC19" s="118" t="s">
        <v>206</v>
      </c>
      <c r="AD19" s="119" t="s">
        <v>87</v>
      </c>
      <c r="AE19" s="120" t="s">
        <v>584</v>
      </c>
      <c r="AF19" s="121"/>
      <c r="AG19" s="837"/>
      <c r="AH19" s="7"/>
    </row>
    <row r="20" spans="1:34" ht="30" customHeight="1">
      <c r="A20" s="1708"/>
      <c r="B20" s="43" t="s">
        <v>60</v>
      </c>
      <c r="C20" s="185" t="s">
        <v>1835</v>
      </c>
      <c r="D20" s="122" t="s">
        <v>83</v>
      </c>
      <c r="E20" s="123" t="s">
        <v>201</v>
      </c>
      <c r="F20" s="123"/>
      <c r="G20" s="123" t="s">
        <v>322</v>
      </c>
      <c r="H20" s="813" t="s">
        <v>293</v>
      </c>
      <c r="I20" s="814" t="s">
        <v>11</v>
      </c>
      <c r="J20" s="815" t="s">
        <v>834</v>
      </c>
      <c r="K20" s="124" t="s">
        <v>331</v>
      </c>
      <c r="L20" s="125" t="s">
        <v>331</v>
      </c>
      <c r="M20" s="126" t="s">
        <v>331</v>
      </c>
      <c r="N20" s="127">
        <v>0</v>
      </c>
      <c r="O20" s="1422"/>
      <c r="P20" s="128" t="s">
        <v>331</v>
      </c>
      <c r="Q20" s="129" t="s">
        <v>91</v>
      </c>
      <c r="R20" s="1437"/>
      <c r="S20" s="1437"/>
      <c r="T20" s="130" t="s">
        <v>84</v>
      </c>
      <c r="U20" s="813" t="s">
        <v>293</v>
      </c>
      <c r="V20" s="814" t="s">
        <v>11</v>
      </c>
      <c r="W20" s="815" t="s">
        <v>834</v>
      </c>
      <c r="X20" s="132" t="s">
        <v>89</v>
      </c>
      <c r="Y20" s="133" t="s">
        <v>39</v>
      </c>
      <c r="Z20" s="134" t="s">
        <v>560</v>
      </c>
      <c r="AA20" s="135" t="s">
        <v>85</v>
      </c>
      <c r="AB20" s="117" t="s">
        <v>86</v>
      </c>
      <c r="AC20" s="118" t="s">
        <v>86</v>
      </c>
      <c r="AD20" s="119" t="s">
        <v>304</v>
      </c>
      <c r="AE20" s="120" t="s">
        <v>204</v>
      </c>
      <c r="AF20" s="121"/>
      <c r="AG20" s="837"/>
      <c r="AH20" s="7"/>
    </row>
    <row r="21" spans="1:34" ht="30" customHeight="1" thickBot="1">
      <c r="A21" s="1709"/>
      <c r="B21" s="44" t="s">
        <v>61</v>
      </c>
      <c r="C21" s="186" t="s">
        <v>1835</v>
      </c>
      <c r="D21" s="141" t="s">
        <v>83</v>
      </c>
      <c r="E21" s="142" t="s">
        <v>201</v>
      </c>
      <c r="F21" s="142"/>
      <c r="G21" s="142" t="s">
        <v>322</v>
      </c>
      <c r="H21" s="840" t="s">
        <v>293</v>
      </c>
      <c r="I21" s="841" t="s">
        <v>11</v>
      </c>
      <c r="J21" s="842" t="s">
        <v>834</v>
      </c>
      <c r="K21" s="145" t="s">
        <v>331</v>
      </c>
      <c r="L21" s="146" t="s">
        <v>331</v>
      </c>
      <c r="M21" s="147" t="s">
        <v>331</v>
      </c>
      <c r="N21" s="148">
        <v>0</v>
      </c>
      <c r="O21" s="1424"/>
      <c r="P21" s="149" t="s">
        <v>331</v>
      </c>
      <c r="Q21" s="150" t="s">
        <v>91</v>
      </c>
      <c r="R21" s="1438"/>
      <c r="S21" s="1438"/>
      <c r="T21" s="151" t="s">
        <v>84</v>
      </c>
      <c r="U21" s="840" t="s">
        <v>293</v>
      </c>
      <c r="V21" s="841" t="s">
        <v>11</v>
      </c>
      <c r="W21" s="842" t="s">
        <v>834</v>
      </c>
      <c r="X21" s="153" t="s">
        <v>89</v>
      </c>
      <c r="Y21" s="154" t="s">
        <v>39</v>
      </c>
      <c r="Z21" s="155" t="s">
        <v>1848</v>
      </c>
      <c r="AA21" s="156" t="s">
        <v>197</v>
      </c>
      <c r="AB21" s="158" t="s">
        <v>86</v>
      </c>
      <c r="AC21" s="159" t="s">
        <v>86</v>
      </c>
      <c r="AD21" s="160" t="s">
        <v>304</v>
      </c>
      <c r="AE21" s="161" t="s">
        <v>204</v>
      </c>
      <c r="AF21" s="162"/>
      <c r="AG21" s="837"/>
      <c r="AH21" s="7"/>
    </row>
    <row r="22" spans="1:34" ht="30" customHeight="1" thickBot="1">
      <c r="A22" s="45" t="s">
        <v>62</v>
      </c>
      <c r="B22" s="46" t="s">
        <v>63</v>
      </c>
      <c r="C22" s="187" t="s">
        <v>1835</v>
      </c>
      <c r="D22" s="163" t="s">
        <v>83</v>
      </c>
      <c r="E22" s="164" t="s">
        <v>201</v>
      </c>
      <c r="F22" s="164"/>
      <c r="G22" s="164" t="s">
        <v>322</v>
      </c>
      <c r="H22" s="831" t="s">
        <v>293</v>
      </c>
      <c r="I22" s="832" t="s">
        <v>11</v>
      </c>
      <c r="J22" s="833" t="s">
        <v>834</v>
      </c>
      <c r="K22" s="167" t="s">
        <v>331</v>
      </c>
      <c r="L22" s="168" t="s">
        <v>331</v>
      </c>
      <c r="M22" s="169" t="s">
        <v>331</v>
      </c>
      <c r="N22" s="170">
        <v>0</v>
      </c>
      <c r="O22" s="1425"/>
      <c r="P22" s="229" t="s">
        <v>331</v>
      </c>
      <c r="Q22" s="171" t="s">
        <v>91</v>
      </c>
      <c r="R22" s="1439"/>
      <c r="S22" s="1439"/>
      <c r="T22" s="172" t="s">
        <v>84</v>
      </c>
      <c r="U22" s="831" t="s">
        <v>293</v>
      </c>
      <c r="V22" s="832" t="s">
        <v>11</v>
      </c>
      <c r="W22" s="833" t="s">
        <v>834</v>
      </c>
      <c r="X22" s="174" t="s">
        <v>89</v>
      </c>
      <c r="Y22" s="175" t="s">
        <v>39</v>
      </c>
      <c r="Z22" s="176" t="s">
        <v>560</v>
      </c>
      <c r="AA22" s="177" t="s">
        <v>92</v>
      </c>
      <c r="AB22" s="178" t="s">
        <v>86</v>
      </c>
      <c r="AC22" s="179" t="s">
        <v>86</v>
      </c>
      <c r="AD22" s="180" t="s">
        <v>304</v>
      </c>
      <c r="AE22" s="181" t="s">
        <v>204</v>
      </c>
      <c r="AF22" s="182"/>
      <c r="AG22" s="837"/>
      <c r="AH22" s="7"/>
    </row>
    <row r="23" spans="1:34" ht="30" customHeight="1">
      <c r="A23" s="1710" t="s">
        <v>64</v>
      </c>
      <c r="B23" s="47" t="s">
        <v>65</v>
      </c>
      <c r="C23" s="183" t="s">
        <v>1853</v>
      </c>
      <c r="D23" s="81" t="s">
        <v>83</v>
      </c>
      <c r="E23" s="82" t="s">
        <v>201</v>
      </c>
      <c r="F23" s="82"/>
      <c r="G23" s="82" t="s">
        <v>1854</v>
      </c>
      <c r="H23" s="844" t="s">
        <v>293</v>
      </c>
      <c r="I23" s="835" t="s">
        <v>11</v>
      </c>
      <c r="J23" s="845" t="s">
        <v>834</v>
      </c>
      <c r="K23" s="85" t="s">
        <v>415</v>
      </c>
      <c r="L23" s="86">
        <v>0</v>
      </c>
      <c r="M23" s="87">
        <v>3045</v>
      </c>
      <c r="N23" s="88">
        <v>0</v>
      </c>
      <c r="O23" s="1423"/>
      <c r="P23" s="89">
        <v>20726</v>
      </c>
      <c r="Q23" s="90" t="s">
        <v>310</v>
      </c>
      <c r="R23" s="1435"/>
      <c r="S23" s="1435"/>
      <c r="T23" s="91" t="s">
        <v>196</v>
      </c>
      <c r="U23" s="844"/>
      <c r="V23" s="835"/>
      <c r="W23" s="845"/>
      <c r="X23" s="93" t="s">
        <v>89</v>
      </c>
      <c r="Y23" s="94" t="s">
        <v>39</v>
      </c>
      <c r="Z23" s="95" t="s">
        <v>560</v>
      </c>
      <c r="AA23" s="96" t="s">
        <v>90</v>
      </c>
      <c r="AB23" s="97" t="s">
        <v>86</v>
      </c>
      <c r="AC23" s="98" t="s">
        <v>86</v>
      </c>
      <c r="AD23" s="99"/>
      <c r="AE23" s="100"/>
      <c r="AF23" s="101"/>
      <c r="AG23" s="837"/>
      <c r="AH23" s="7"/>
    </row>
    <row r="24" spans="1:34" ht="30" customHeight="1">
      <c r="A24" s="1711"/>
      <c r="B24" s="48" t="s">
        <v>66</v>
      </c>
      <c r="C24" s="184" t="s">
        <v>1853</v>
      </c>
      <c r="D24" s="102" t="s">
        <v>83</v>
      </c>
      <c r="E24" s="103" t="s">
        <v>201</v>
      </c>
      <c r="F24" s="103"/>
      <c r="G24" s="103" t="s">
        <v>1855</v>
      </c>
      <c r="H24" s="844" t="s">
        <v>293</v>
      </c>
      <c r="I24" s="814" t="s">
        <v>11</v>
      </c>
      <c r="J24" s="845" t="s">
        <v>834</v>
      </c>
      <c r="K24" s="104" t="s">
        <v>415</v>
      </c>
      <c r="L24" s="105">
        <v>0</v>
      </c>
      <c r="M24" s="106">
        <v>2719</v>
      </c>
      <c r="N24" s="107">
        <v>0</v>
      </c>
      <c r="O24" s="1421"/>
      <c r="P24" s="108">
        <v>0</v>
      </c>
      <c r="Q24" s="109" t="s">
        <v>310</v>
      </c>
      <c r="R24" s="1436"/>
      <c r="S24" s="1436"/>
      <c r="T24" s="110" t="s">
        <v>196</v>
      </c>
      <c r="U24" s="813"/>
      <c r="V24" s="814"/>
      <c r="W24" s="815"/>
      <c r="X24" s="112" t="s">
        <v>89</v>
      </c>
      <c r="Y24" s="113" t="s">
        <v>39</v>
      </c>
      <c r="Z24" s="114" t="s">
        <v>560</v>
      </c>
      <c r="AA24" s="115" t="s">
        <v>90</v>
      </c>
      <c r="AB24" s="117" t="s">
        <v>86</v>
      </c>
      <c r="AC24" s="118" t="s">
        <v>86</v>
      </c>
      <c r="AD24" s="119"/>
      <c r="AE24" s="120"/>
      <c r="AF24" s="121"/>
      <c r="AG24" s="837"/>
      <c r="AH24" s="7"/>
    </row>
    <row r="25" spans="1:34" ht="30" customHeight="1">
      <c r="A25" s="1711"/>
      <c r="B25" s="49" t="s">
        <v>67</v>
      </c>
      <c r="C25" s="185" t="s">
        <v>1853</v>
      </c>
      <c r="D25" s="122" t="s">
        <v>83</v>
      </c>
      <c r="E25" s="123" t="s">
        <v>94</v>
      </c>
      <c r="F25" s="123"/>
      <c r="G25" s="123" t="s">
        <v>1856</v>
      </c>
      <c r="H25" s="844" t="s">
        <v>293</v>
      </c>
      <c r="I25" s="814" t="s">
        <v>11</v>
      </c>
      <c r="J25" s="845" t="s">
        <v>834</v>
      </c>
      <c r="K25" s="124" t="s">
        <v>415</v>
      </c>
      <c r="L25" s="125">
        <v>0</v>
      </c>
      <c r="M25" s="126">
        <v>179</v>
      </c>
      <c r="N25" s="127">
        <v>0</v>
      </c>
      <c r="O25" s="1422"/>
      <c r="P25" s="128">
        <v>0</v>
      </c>
      <c r="Q25" s="129" t="s">
        <v>1843</v>
      </c>
      <c r="R25" s="1437"/>
      <c r="S25" s="1437"/>
      <c r="T25" s="130" t="s">
        <v>196</v>
      </c>
      <c r="U25" s="813"/>
      <c r="V25" s="814"/>
      <c r="W25" s="815"/>
      <c r="X25" s="132" t="s">
        <v>89</v>
      </c>
      <c r="Y25" s="133" t="s">
        <v>39</v>
      </c>
      <c r="Z25" s="134" t="s">
        <v>67</v>
      </c>
      <c r="AA25" s="135" t="s">
        <v>90</v>
      </c>
      <c r="AB25" s="117" t="s">
        <v>86</v>
      </c>
      <c r="AC25" s="118" t="s">
        <v>86</v>
      </c>
      <c r="AD25" s="119" t="s">
        <v>304</v>
      </c>
      <c r="AE25" s="120"/>
      <c r="AF25" s="121"/>
      <c r="AG25" s="837"/>
      <c r="AH25" s="7"/>
    </row>
    <row r="26" spans="1:34" ht="30" customHeight="1">
      <c r="A26" s="1711"/>
      <c r="B26" s="49" t="s">
        <v>184</v>
      </c>
      <c r="C26" s="185" t="s">
        <v>1857</v>
      </c>
      <c r="D26" s="122" t="s">
        <v>83</v>
      </c>
      <c r="E26" s="123" t="s">
        <v>396</v>
      </c>
      <c r="F26" s="123"/>
      <c r="G26" s="123" t="s">
        <v>379</v>
      </c>
      <c r="H26" s="844" t="s">
        <v>293</v>
      </c>
      <c r="I26" s="814" t="s">
        <v>11</v>
      </c>
      <c r="J26" s="815" t="s">
        <v>834</v>
      </c>
      <c r="K26" s="124">
        <v>29291</v>
      </c>
      <c r="L26" s="125">
        <v>0</v>
      </c>
      <c r="M26" s="126">
        <v>1954</v>
      </c>
      <c r="N26" s="127">
        <v>0</v>
      </c>
      <c r="O26" s="1426"/>
      <c r="P26" s="128">
        <v>0</v>
      </c>
      <c r="Q26" s="109" t="s">
        <v>91</v>
      </c>
      <c r="R26" s="1437"/>
      <c r="S26" s="1437"/>
      <c r="T26" s="130" t="s">
        <v>196</v>
      </c>
      <c r="U26" s="813"/>
      <c r="V26" s="814"/>
      <c r="W26" s="815"/>
      <c r="X26" s="132" t="s">
        <v>89</v>
      </c>
      <c r="Y26" s="133" t="s">
        <v>39</v>
      </c>
      <c r="Z26" s="114" t="s">
        <v>1029</v>
      </c>
      <c r="AA26" s="135" t="s">
        <v>90</v>
      </c>
      <c r="AB26" s="117" t="s">
        <v>86</v>
      </c>
      <c r="AC26" s="118" t="s">
        <v>206</v>
      </c>
      <c r="AD26" s="119" t="s">
        <v>478</v>
      </c>
      <c r="AE26" s="120"/>
      <c r="AF26" s="121" t="s">
        <v>1858</v>
      </c>
      <c r="AG26" s="837"/>
      <c r="AH26" s="7"/>
    </row>
    <row r="27" spans="1:34" ht="30" customHeight="1">
      <c r="A27" s="1711"/>
      <c r="B27" s="50" t="s">
        <v>68</v>
      </c>
      <c r="C27" s="184"/>
      <c r="D27" s="102" t="s">
        <v>88</v>
      </c>
      <c r="E27" s="103"/>
      <c r="F27" s="103"/>
      <c r="G27" s="103"/>
      <c r="H27" s="1126"/>
      <c r="I27" s="1127"/>
      <c r="J27" s="1128"/>
      <c r="K27" s="104"/>
      <c r="L27" s="105"/>
      <c r="M27" s="106"/>
      <c r="N27" s="107"/>
      <c r="O27" s="1421"/>
      <c r="P27" s="108"/>
      <c r="Q27" s="109"/>
      <c r="R27" s="1436"/>
      <c r="S27" s="1436"/>
      <c r="T27" s="110"/>
      <c r="U27" s="111"/>
      <c r="V27" s="200"/>
      <c r="W27" s="200"/>
      <c r="X27" s="112"/>
      <c r="Y27" s="113"/>
      <c r="Z27" s="633"/>
      <c r="AA27" s="115"/>
      <c r="AB27" s="117"/>
      <c r="AC27" s="118"/>
      <c r="AD27" s="119"/>
      <c r="AE27" s="120"/>
      <c r="AF27" s="121"/>
      <c r="AG27" s="837"/>
      <c r="AH27" s="7"/>
    </row>
    <row r="28" spans="1:34" ht="30" customHeight="1">
      <c r="A28" s="1711"/>
      <c r="B28" s="48" t="s">
        <v>69</v>
      </c>
      <c r="C28" s="184" t="s">
        <v>496</v>
      </c>
      <c r="D28" s="102" t="s">
        <v>83</v>
      </c>
      <c r="E28" s="103" t="s">
        <v>94</v>
      </c>
      <c r="F28" s="103"/>
      <c r="G28" s="103" t="s">
        <v>1859</v>
      </c>
      <c r="H28" s="844" t="s">
        <v>848</v>
      </c>
      <c r="I28" s="835" t="s">
        <v>11</v>
      </c>
      <c r="J28" s="845" t="s">
        <v>849</v>
      </c>
      <c r="K28" s="104">
        <v>0</v>
      </c>
      <c r="L28" s="105">
        <v>1446</v>
      </c>
      <c r="M28" s="106">
        <v>0</v>
      </c>
      <c r="N28" s="107">
        <v>5866</v>
      </c>
      <c r="O28" s="1421"/>
      <c r="P28" s="108">
        <v>0</v>
      </c>
      <c r="Q28" s="109" t="s">
        <v>91</v>
      </c>
      <c r="R28" s="1436"/>
      <c r="S28" s="1436"/>
      <c r="T28" s="110" t="s">
        <v>84</v>
      </c>
      <c r="U28" s="813" t="s">
        <v>848</v>
      </c>
      <c r="V28" s="814" t="s">
        <v>11</v>
      </c>
      <c r="W28" s="815" t="s">
        <v>849</v>
      </c>
      <c r="X28" s="112" t="s">
        <v>89</v>
      </c>
      <c r="Y28" s="113" t="s">
        <v>39</v>
      </c>
      <c r="Z28" s="114" t="s">
        <v>1860</v>
      </c>
      <c r="AA28" s="115" t="s">
        <v>90</v>
      </c>
      <c r="AB28" s="117" t="s">
        <v>86</v>
      </c>
      <c r="AC28" s="118" t="s">
        <v>86</v>
      </c>
      <c r="AD28" s="119" t="s">
        <v>304</v>
      </c>
      <c r="AE28" s="120" t="s">
        <v>87</v>
      </c>
      <c r="AF28" s="121"/>
      <c r="AG28" s="837"/>
      <c r="AH28" s="7"/>
    </row>
    <row r="29" spans="1:34" ht="30" customHeight="1">
      <c r="A29" s="1711"/>
      <c r="B29" s="48" t="s">
        <v>70</v>
      </c>
      <c r="C29" s="184" t="s">
        <v>1034</v>
      </c>
      <c r="D29" s="102" t="s">
        <v>83</v>
      </c>
      <c r="E29" s="103" t="s">
        <v>201</v>
      </c>
      <c r="F29" s="103"/>
      <c r="G29" s="103" t="s">
        <v>890</v>
      </c>
      <c r="H29" s="844" t="s">
        <v>293</v>
      </c>
      <c r="I29" s="814" t="s">
        <v>11</v>
      </c>
      <c r="J29" s="815" t="s">
        <v>834</v>
      </c>
      <c r="K29" s="104" t="s">
        <v>415</v>
      </c>
      <c r="L29" s="105" t="s">
        <v>1861</v>
      </c>
      <c r="M29" s="105" t="s">
        <v>1861</v>
      </c>
      <c r="N29" s="105" t="s">
        <v>1861</v>
      </c>
      <c r="O29" s="1421"/>
      <c r="P29" s="105" t="s">
        <v>1861</v>
      </c>
      <c r="Q29" s="109" t="s">
        <v>91</v>
      </c>
      <c r="R29" s="1436"/>
      <c r="S29" s="1436"/>
      <c r="T29" s="110" t="s">
        <v>84</v>
      </c>
      <c r="U29" s="813" t="s">
        <v>293</v>
      </c>
      <c r="V29" s="814" t="s">
        <v>11</v>
      </c>
      <c r="W29" s="815" t="s">
        <v>834</v>
      </c>
      <c r="X29" s="112" t="s">
        <v>89</v>
      </c>
      <c r="Y29" s="113" t="s">
        <v>39</v>
      </c>
      <c r="Z29" s="114" t="s">
        <v>1862</v>
      </c>
      <c r="AA29" s="115" t="s">
        <v>85</v>
      </c>
      <c r="AB29" s="117" t="s">
        <v>86</v>
      </c>
      <c r="AC29" s="118" t="s">
        <v>86</v>
      </c>
      <c r="AD29" s="119" t="s">
        <v>478</v>
      </c>
      <c r="AE29" s="120" t="s">
        <v>87</v>
      </c>
      <c r="AF29" s="121"/>
      <c r="AG29" s="837"/>
      <c r="AH29" s="7"/>
    </row>
    <row r="30" spans="1:34" ht="30" customHeight="1">
      <c r="A30" s="1711"/>
      <c r="B30" s="48" t="s">
        <v>71</v>
      </c>
      <c r="C30" s="184" t="s">
        <v>1034</v>
      </c>
      <c r="D30" s="102" t="s">
        <v>83</v>
      </c>
      <c r="E30" s="103" t="s">
        <v>201</v>
      </c>
      <c r="F30" s="103"/>
      <c r="G30" s="103" t="s">
        <v>890</v>
      </c>
      <c r="H30" s="844" t="s">
        <v>293</v>
      </c>
      <c r="I30" s="814" t="s">
        <v>11</v>
      </c>
      <c r="J30" s="815" t="s">
        <v>834</v>
      </c>
      <c r="K30" s="104" t="s">
        <v>415</v>
      </c>
      <c r="L30" s="105">
        <v>9174</v>
      </c>
      <c r="M30" s="106">
        <v>10956</v>
      </c>
      <c r="N30" s="107">
        <v>0</v>
      </c>
      <c r="O30" s="1421"/>
      <c r="P30" s="108">
        <v>15315</v>
      </c>
      <c r="Q30" s="109" t="s">
        <v>91</v>
      </c>
      <c r="R30" s="1436"/>
      <c r="S30" s="1436"/>
      <c r="T30" s="110" t="s">
        <v>84</v>
      </c>
      <c r="U30" s="813" t="s">
        <v>293</v>
      </c>
      <c r="V30" s="814" t="s">
        <v>11</v>
      </c>
      <c r="W30" s="815" t="s">
        <v>834</v>
      </c>
      <c r="X30" s="112" t="s">
        <v>89</v>
      </c>
      <c r="Y30" s="113" t="s">
        <v>39</v>
      </c>
      <c r="Z30" s="114" t="s">
        <v>1863</v>
      </c>
      <c r="AA30" s="115" t="s">
        <v>85</v>
      </c>
      <c r="AB30" s="117" t="s">
        <v>364</v>
      </c>
      <c r="AC30" s="118" t="s">
        <v>86</v>
      </c>
      <c r="AD30" s="119" t="s">
        <v>304</v>
      </c>
      <c r="AE30" s="120" t="s">
        <v>87</v>
      </c>
      <c r="AF30" s="121"/>
      <c r="AG30" s="837"/>
      <c r="AH30" s="7"/>
    </row>
    <row r="31" spans="1:34" ht="30" customHeight="1">
      <c r="A31" s="1711"/>
      <c r="B31" s="49" t="s">
        <v>72</v>
      </c>
      <c r="C31" s="185" t="s">
        <v>1864</v>
      </c>
      <c r="D31" s="122" t="s">
        <v>83</v>
      </c>
      <c r="E31" s="123" t="s">
        <v>94</v>
      </c>
      <c r="F31" s="123"/>
      <c r="G31" s="123" t="s">
        <v>1865</v>
      </c>
      <c r="H31" s="813" t="s">
        <v>293</v>
      </c>
      <c r="I31" s="814" t="s">
        <v>11</v>
      </c>
      <c r="J31" s="815" t="s">
        <v>834</v>
      </c>
      <c r="K31" s="124">
        <v>0</v>
      </c>
      <c r="L31" s="125">
        <v>7644</v>
      </c>
      <c r="M31" s="126" t="s">
        <v>1842</v>
      </c>
      <c r="N31" s="127">
        <v>0</v>
      </c>
      <c r="O31" s="1422"/>
      <c r="P31" s="128" t="s">
        <v>1866</v>
      </c>
      <c r="Q31" s="129" t="s">
        <v>91</v>
      </c>
      <c r="R31" s="1437"/>
      <c r="S31" s="1437"/>
      <c r="T31" s="130" t="s">
        <v>84</v>
      </c>
      <c r="U31" s="813" t="s">
        <v>293</v>
      </c>
      <c r="V31" s="814" t="s">
        <v>11</v>
      </c>
      <c r="W31" s="815" t="s">
        <v>1867</v>
      </c>
      <c r="X31" s="132" t="s">
        <v>89</v>
      </c>
      <c r="Y31" s="133" t="s">
        <v>39</v>
      </c>
      <c r="Z31" s="134" t="s">
        <v>220</v>
      </c>
      <c r="AA31" s="135" t="s">
        <v>90</v>
      </c>
      <c r="AB31" s="117" t="s">
        <v>364</v>
      </c>
      <c r="AC31" s="118" t="s">
        <v>206</v>
      </c>
      <c r="AD31" s="119" t="s">
        <v>304</v>
      </c>
      <c r="AE31" s="120" t="s">
        <v>87</v>
      </c>
      <c r="AF31" s="121"/>
      <c r="AG31" s="837"/>
      <c r="AH31" s="7"/>
    </row>
    <row r="32" spans="1:34" ht="30" customHeight="1">
      <c r="A32" s="1711"/>
      <c r="B32" s="50" t="s">
        <v>73</v>
      </c>
      <c r="C32" s="184" t="s">
        <v>198</v>
      </c>
      <c r="D32" s="102" t="s">
        <v>83</v>
      </c>
      <c r="E32" s="103" t="s">
        <v>396</v>
      </c>
      <c r="F32" s="103"/>
      <c r="G32" s="103" t="s">
        <v>1868</v>
      </c>
      <c r="H32" s="813" t="s">
        <v>293</v>
      </c>
      <c r="I32" s="814" t="s">
        <v>11</v>
      </c>
      <c r="J32" s="815" t="s">
        <v>834</v>
      </c>
      <c r="K32" s="104" t="s">
        <v>415</v>
      </c>
      <c r="L32" s="105">
        <v>0</v>
      </c>
      <c r="M32" s="106" t="s">
        <v>219</v>
      </c>
      <c r="N32" s="107">
        <v>0</v>
      </c>
      <c r="O32" s="1421"/>
      <c r="P32" s="108" t="s">
        <v>219</v>
      </c>
      <c r="Q32" s="109" t="s">
        <v>91</v>
      </c>
      <c r="R32" s="1436"/>
      <c r="S32" s="1436"/>
      <c r="T32" s="110" t="s">
        <v>196</v>
      </c>
      <c r="U32" s="111"/>
      <c r="V32" s="200"/>
      <c r="W32" s="200"/>
      <c r="X32" s="112" t="s">
        <v>89</v>
      </c>
      <c r="Y32" s="113" t="s">
        <v>39</v>
      </c>
      <c r="Z32" s="114" t="s">
        <v>336</v>
      </c>
      <c r="AA32" s="115" t="s">
        <v>85</v>
      </c>
      <c r="AB32" s="117" t="s">
        <v>206</v>
      </c>
      <c r="AC32" s="118" t="s">
        <v>206</v>
      </c>
      <c r="AD32" s="119"/>
      <c r="AE32" s="120"/>
      <c r="AF32" s="121"/>
      <c r="AG32" s="837"/>
      <c r="AH32" s="7"/>
    </row>
    <row r="33" spans="1:34" ht="30" customHeight="1">
      <c r="A33" s="1711"/>
      <c r="B33" s="48" t="s">
        <v>74</v>
      </c>
      <c r="C33" s="184" t="s">
        <v>198</v>
      </c>
      <c r="D33" s="102" t="s">
        <v>83</v>
      </c>
      <c r="E33" s="103" t="s">
        <v>396</v>
      </c>
      <c r="F33" s="103"/>
      <c r="G33" s="103" t="s">
        <v>1868</v>
      </c>
      <c r="H33" s="813" t="s">
        <v>293</v>
      </c>
      <c r="I33" s="814" t="s">
        <v>11</v>
      </c>
      <c r="J33" s="815" t="s">
        <v>834</v>
      </c>
      <c r="K33" s="104" t="s">
        <v>415</v>
      </c>
      <c r="L33" s="105">
        <v>0</v>
      </c>
      <c r="M33" s="106">
        <v>3209</v>
      </c>
      <c r="N33" s="107">
        <v>2503</v>
      </c>
      <c r="O33" s="1421"/>
      <c r="P33" s="108">
        <v>904</v>
      </c>
      <c r="Q33" s="109" t="s">
        <v>91</v>
      </c>
      <c r="R33" s="1436"/>
      <c r="S33" s="1436"/>
      <c r="T33" s="110" t="s">
        <v>196</v>
      </c>
      <c r="U33" s="111"/>
      <c r="V33" s="200"/>
      <c r="W33" s="200"/>
      <c r="X33" s="112" t="s">
        <v>89</v>
      </c>
      <c r="Y33" s="113" t="s">
        <v>39</v>
      </c>
      <c r="Z33" s="114" t="s">
        <v>336</v>
      </c>
      <c r="AA33" s="115" t="s">
        <v>85</v>
      </c>
      <c r="AB33" s="117" t="s">
        <v>206</v>
      </c>
      <c r="AC33" s="118" t="s">
        <v>206</v>
      </c>
      <c r="AD33" s="119" t="s">
        <v>304</v>
      </c>
      <c r="AE33" s="120" t="s">
        <v>87</v>
      </c>
      <c r="AF33" s="121"/>
      <c r="AG33" s="837"/>
      <c r="AH33" s="7"/>
    </row>
    <row r="34" spans="1:34" ht="30" customHeight="1" thickBot="1">
      <c r="A34" s="1712"/>
      <c r="B34" s="51" t="s">
        <v>75</v>
      </c>
      <c r="C34" s="186" t="s">
        <v>1869</v>
      </c>
      <c r="D34" s="141" t="s">
        <v>83</v>
      </c>
      <c r="E34" s="142" t="s">
        <v>2065</v>
      </c>
      <c r="F34" s="142" t="s">
        <v>1040</v>
      </c>
      <c r="G34" s="142" t="s">
        <v>977</v>
      </c>
      <c r="H34" s="849" t="s">
        <v>1337</v>
      </c>
      <c r="I34" s="847" t="s">
        <v>11</v>
      </c>
      <c r="J34" s="848" t="s">
        <v>292</v>
      </c>
      <c r="K34" s="145">
        <v>6550</v>
      </c>
      <c r="L34" s="146">
        <v>0</v>
      </c>
      <c r="M34" s="147">
        <v>0</v>
      </c>
      <c r="N34" s="148">
        <v>0</v>
      </c>
      <c r="O34" s="1424"/>
      <c r="P34" s="149">
        <v>0</v>
      </c>
      <c r="Q34" s="150" t="s">
        <v>248</v>
      </c>
      <c r="R34" s="1438"/>
      <c r="S34" s="1438"/>
      <c r="T34" s="151" t="s">
        <v>196</v>
      </c>
      <c r="U34" s="152"/>
      <c r="V34" s="144"/>
      <c r="W34" s="144"/>
      <c r="X34" s="153" t="s">
        <v>89</v>
      </c>
      <c r="Y34" s="154" t="s">
        <v>39</v>
      </c>
      <c r="Z34" s="155" t="s">
        <v>1870</v>
      </c>
      <c r="AA34" s="156" t="s">
        <v>90</v>
      </c>
      <c r="AB34" s="158" t="s">
        <v>86</v>
      </c>
      <c r="AC34" s="159" t="s">
        <v>86</v>
      </c>
      <c r="AD34" s="119" t="s">
        <v>478</v>
      </c>
      <c r="AE34" s="120" t="s">
        <v>87</v>
      </c>
      <c r="AF34" s="162"/>
      <c r="AG34" s="837"/>
      <c r="AH34" s="7"/>
    </row>
    <row r="35" spans="1:34" ht="30" customHeight="1">
      <c r="A35" s="1734" t="s">
        <v>76</v>
      </c>
      <c r="B35" s="52" t="s">
        <v>77</v>
      </c>
      <c r="C35" s="183" t="s">
        <v>904</v>
      </c>
      <c r="D35" s="81" t="s">
        <v>83</v>
      </c>
      <c r="E35" s="82" t="s">
        <v>201</v>
      </c>
      <c r="F35" s="82"/>
      <c r="G35" s="82" t="s">
        <v>1094</v>
      </c>
      <c r="H35" s="844" t="s">
        <v>293</v>
      </c>
      <c r="I35" s="835" t="s">
        <v>11</v>
      </c>
      <c r="J35" s="845" t="s">
        <v>834</v>
      </c>
      <c r="K35" s="85">
        <v>17624</v>
      </c>
      <c r="L35" s="86">
        <v>0</v>
      </c>
      <c r="M35" s="87">
        <v>1730</v>
      </c>
      <c r="N35" s="88">
        <v>0</v>
      </c>
      <c r="O35" s="1423"/>
      <c r="P35" s="89">
        <v>0</v>
      </c>
      <c r="Q35" s="90" t="s">
        <v>1871</v>
      </c>
      <c r="R35" s="1435"/>
      <c r="S35" s="1435"/>
      <c r="T35" s="91" t="s">
        <v>196</v>
      </c>
      <c r="U35" s="92"/>
      <c r="V35" s="84"/>
      <c r="W35" s="84"/>
      <c r="X35" s="93" t="s">
        <v>89</v>
      </c>
      <c r="Y35" s="94" t="s">
        <v>39</v>
      </c>
      <c r="Z35" s="95" t="s">
        <v>907</v>
      </c>
      <c r="AA35" s="96" t="s">
        <v>90</v>
      </c>
      <c r="AB35" s="97" t="s">
        <v>86</v>
      </c>
      <c r="AC35" s="98" t="s">
        <v>86</v>
      </c>
      <c r="AD35" s="99" t="s">
        <v>304</v>
      </c>
      <c r="AE35" s="100"/>
      <c r="AF35" s="101"/>
      <c r="AG35" s="837"/>
      <c r="AH35" s="7"/>
    </row>
    <row r="36" spans="1:34" ht="30" customHeight="1">
      <c r="A36" s="1735"/>
      <c r="B36" s="1388" t="s">
        <v>78</v>
      </c>
      <c r="C36" s="185" t="s">
        <v>904</v>
      </c>
      <c r="D36" s="122" t="s">
        <v>83</v>
      </c>
      <c r="E36" s="123" t="s">
        <v>201</v>
      </c>
      <c r="F36" s="123"/>
      <c r="G36" s="123" t="s">
        <v>1094</v>
      </c>
      <c r="H36" s="813" t="s">
        <v>293</v>
      </c>
      <c r="I36" s="814" t="s">
        <v>11</v>
      </c>
      <c r="J36" s="815" t="s">
        <v>834</v>
      </c>
      <c r="K36" s="124" t="s">
        <v>1872</v>
      </c>
      <c r="L36" s="125">
        <v>0</v>
      </c>
      <c r="M36" s="126" t="s">
        <v>1872</v>
      </c>
      <c r="N36" s="127">
        <v>0</v>
      </c>
      <c r="O36" s="1422"/>
      <c r="P36" s="128">
        <v>0</v>
      </c>
      <c r="Q36" s="129" t="s">
        <v>1873</v>
      </c>
      <c r="R36" s="1437"/>
      <c r="S36" s="1437"/>
      <c r="T36" s="130" t="s">
        <v>196</v>
      </c>
      <c r="U36" s="131"/>
      <c r="V36" s="80"/>
      <c r="W36" s="80"/>
      <c r="X36" s="132" t="s">
        <v>89</v>
      </c>
      <c r="Y36" s="133" t="s">
        <v>39</v>
      </c>
      <c r="Z36" s="134" t="s">
        <v>907</v>
      </c>
      <c r="AA36" s="135" t="s">
        <v>90</v>
      </c>
      <c r="AB36" s="117" t="s">
        <v>86</v>
      </c>
      <c r="AC36" s="118" t="s">
        <v>86</v>
      </c>
      <c r="AD36" s="119" t="s">
        <v>304</v>
      </c>
      <c r="AE36" s="120"/>
      <c r="AF36" s="121"/>
      <c r="AG36" s="837"/>
      <c r="AH36" s="7"/>
    </row>
    <row r="37" spans="1:34" ht="30" customHeight="1" thickBot="1">
      <c r="A37" s="1736"/>
      <c r="B37" s="1389" t="s">
        <v>79</v>
      </c>
      <c r="C37" s="238" t="s">
        <v>1874</v>
      </c>
      <c r="D37" s="141" t="s">
        <v>83</v>
      </c>
      <c r="E37" s="142" t="s">
        <v>396</v>
      </c>
      <c r="F37" s="142"/>
      <c r="G37" s="142" t="s">
        <v>259</v>
      </c>
      <c r="H37" s="849" t="s">
        <v>293</v>
      </c>
      <c r="I37" s="847" t="s">
        <v>11</v>
      </c>
      <c r="J37" s="848" t="s">
        <v>834</v>
      </c>
      <c r="K37" s="145">
        <v>12463</v>
      </c>
      <c r="L37" s="146">
        <v>0</v>
      </c>
      <c r="M37" s="147">
        <v>1492</v>
      </c>
      <c r="N37" s="148">
        <v>0</v>
      </c>
      <c r="O37" s="1424"/>
      <c r="P37" s="149">
        <v>0</v>
      </c>
      <c r="Q37" s="150" t="s">
        <v>310</v>
      </c>
      <c r="R37" s="1438"/>
      <c r="S37" s="1438"/>
      <c r="T37" s="151" t="s">
        <v>196</v>
      </c>
      <c r="U37" s="152"/>
      <c r="V37" s="144"/>
      <c r="W37" s="144"/>
      <c r="X37" s="153" t="s">
        <v>89</v>
      </c>
      <c r="Y37" s="154" t="s">
        <v>39</v>
      </c>
      <c r="Z37" s="155" t="s">
        <v>1029</v>
      </c>
      <c r="AA37" s="156" t="s">
        <v>90</v>
      </c>
      <c r="AB37" s="158" t="s">
        <v>86</v>
      </c>
      <c r="AC37" s="159" t="s">
        <v>86</v>
      </c>
      <c r="AD37" s="160" t="s">
        <v>390</v>
      </c>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450020</v>
      </c>
      <c r="L62" s="57">
        <f>SUM(L5:L37)</f>
        <v>83160</v>
      </c>
      <c r="M62" s="57">
        <f>SUM(M5:M37)</f>
        <v>88912</v>
      </c>
      <c r="N62" s="57">
        <f>SUM(N5:N37)</f>
        <v>9194</v>
      </c>
      <c r="O62" s="10"/>
      <c r="P62" s="57">
        <f>SUM(P5:P37)</f>
        <v>58501</v>
      </c>
    </row>
    <row r="63" spans="1:34" ht="18.75" customHeight="1">
      <c r="C63" s="11"/>
      <c r="D63" s="11"/>
      <c r="L63" s="1700" t="s">
        <v>80</v>
      </c>
      <c r="M63" s="1700"/>
      <c r="N63" s="1701"/>
      <c r="O63" s="10"/>
      <c r="P63" s="9">
        <f>K62+(L62+M62+N62+P62)*5</f>
        <v>1648855</v>
      </c>
    </row>
    <row r="64" spans="1:34">
      <c r="C64" s="11"/>
      <c r="D64" s="11"/>
      <c r="L64" s="10"/>
      <c r="N64" s="10"/>
      <c r="O64" s="10"/>
    </row>
    <row r="65" spans="2:63">
      <c r="C65" s="11"/>
      <c r="D65" s="11"/>
      <c r="L65" s="10"/>
      <c r="N65" s="10"/>
      <c r="O65" s="10"/>
    </row>
    <row r="66" spans="2:63">
      <c r="C66" s="11"/>
      <c r="D66" s="11"/>
      <c r="L66" s="10"/>
      <c r="N66" s="10"/>
      <c r="O66" s="10"/>
    </row>
    <row r="67" spans="2:63">
      <c r="C67" s="11"/>
      <c r="D67" s="11"/>
      <c r="L67" s="10"/>
      <c r="N67" s="10"/>
      <c r="O67" s="10"/>
    </row>
    <row r="68" spans="2:63">
      <c r="C68" s="11"/>
      <c r="D68" s="11"/>
      <c r="L68" s="10"/>
      <c r="N68" s="10"/>
      <c r="O68" s="10"/>
    </row>
    <row r="69" spans="2:63">
      <c r="C69" s="11"/>
      <c r="D69" s="11"/>
      <c r="L69" s="10"/>
      <c r="N69" s="10"/>
      <c r="O69" s="10"/>
    </row>
    <row r="70" spans="2:63">
      <c r="C70" s="11"/>
      <c r="D70" s="11"/>
      <c r="L70" s="10"/>
      <c r="N70" s="10"/>
      <c r="O70" s="10"/>
    </row>
    <row r="71" spans="2:63" s="10" customFormat="1">
      <c r="B71" s="55"/>
      <c r="C71" s="11"/>
      <c r="D71" s="11"/>
      <c r="E71" s="11"/>
      <c r="F71" s="11"/>
      <c r="G71" s="11"/>
      <c r="H71" s="11"/>
      <c r="I71" s="11"/>
      <c r="J71" s="11"/>
      <c r="K71" s="11"/>
      <c r="S71" s="55"/>
      <c r="Z71" s="56"/>
      <c r="AB71" s="7"/>
      <c r="AC71" s="7"/>
      <c r="AD71" s="7"/>
      <c r="AE71" s="7"/>
      <c r="AF71" s="7"/>
      <c r="AG71" s="7"/>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row>
    <row r="72" spans="2:63" s="10" customFormat="1">
      <c r="B72" s="55"/>
      <c r="C72" s="11"/>
      <c r="D72" s="11"/>
      <c r="E72" s="11"/>
      <c r="F72" s="11"/>
      <c r="G72" s="11"/>
      <c r="H72" s="11"/>
      <c r="I72" s="11"/>
      <c r="J72" s="11"/>
      <c r="K72" s="11"/>
      <c r="S72" s="55"/>
      <c r="Z72" s="56"/>
      <c r="AB72" s="7"/>
      <c r="AC72" s="7"/>
      <c r="AD72" s="7"/>
      <c r="AE72" s="7"/>
      <c r="AF72" s="7"/>
      <c r="AG72" s="7"/>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row>
    <row r="73" spans="2:63" s="10" customFormat="1">
      <c r="B73" s="55"/>
      <c r="C73" s="11"/>
      <c r="D73" s="11"/>
      <c r="E73" s="11"/>
      <c r="F73" s="11"/>
      <c r="G73" s="11"/>
      <c r="H73" s="11"/>
      <c r="I73" s="11"/>
      <c r="J73" s="11"/>
      <c r="K73" s="11"/>
      <c r="S73" s="55"/>
      <c r="Z73" s="56"/>
      <c r="AB73" s="7"/>
      <c r="AC73" s="7"/>
      <c r="AD73" s="7"/>
      <c r="AE73" s="7"/>
      <c r="AF73" s="7"/>
      <c r="AG73" s="7"/>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row>
    <row r="74" spans="2:63" s="10" customFormat="1">
      <c r="B74" s="55"/>
      <c r="C74" s="11"/>
      <c r="D74" s="11"/>
      <c r="E74" s="11"/>
      <c r="F74" s="11"/>
      <c r="G74" s="11"/>
      <c r="H74" s="11"/>
      <c r="I74" s="11"/>
      <c r="J74" s="11"/>
      <c r="K74" s="11"/>
      <c r="S74" s="55"/>
      <c r="Z74" s="56"/>
      <c r="AB74" s="7"/>
      <c r="AC74" s="7"/>
      <c r="AD74" s="7"/>
      <c r="AE74" s="7"/>
      <c r="AF74" s="7"/>
      <c r="AG74" s="7"/>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row>
    <row r="75" spans="2:63" s="10" customFormat="1">
      <c r="B75" s="55"/>
      <c r="C75" s="11"/>
      <c r="D75" s="11"/>
      <c r="E75" s="11"/>
      <c r="F75" s="11"/>
      <c r="G75" s="11"/>
      <c r="H75" s="11"/>
      <c r="I75" s="11"/>
      <c r="J75" s="11"/>
      <c r="K75" s="11"/>
      <c r="S75" s="55"/>
      <c r="Z75" s="56"/>
      <c r="AB75" s="7"/>
      <c r="AC75" s="7"/>
      <c r="AD75" s="7"/>
      <c r="AE75" s="7"/>
      <c r="AF75" s="7"/>
      <c r="AG75" s="7"/>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row>
    <row r="76" spans="2:63" s="10" customFormat="1">
      <c r="B76" s="55"/>
      <c r="C76" s="11"/>
      <c r="D76" s="11"/>
      <c r="E76" s="11"/>
      <c r="F76" s="11"/>
      <c r="G76" s="11"/>
      <c r="H76" s="11"/>
      <c r="I76" s="11"/>
      <c r="J76" s="11"/>
      <c r="K76" s="11"/>
      <c r="S76" s="55"/>
      <c r="Z76" s="56"/>
      <c r="AB76" s="7"/>
      <c r="AC76" s="7"/>
      <c r="AD76" s="7"/>
      <c r="AE76" s="7"/>
      <c r="AF76" s="7"/>
      <c r="AG76" s="7"/>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row>
    <row r="77" spans="2:63" s="10" customFormat="1">
      <c r="B77" s="55"/>
      <c r="C77" s="11"/>
      <c r="D77" s="11"/>
      <c r="E77" s="11"/>
      <c r="F77" s="11"/>
      <c r="G77" s="11"/>
      <c r="H77" s="11"/>
      <c r="I77" s="11"/>
      <c r="J77" s="11"/>
      <c r="K77" s="11"/>
      <c r="S77" s="55"/>
      <c r="Z77" s="56"/>
      <c r="AB77" s="7"/>
      <c r="AC77" s="7"/>
      <c r="AD77" s="7"/>
      <c r="AE77" s="7"/>
      <c r="AF77" s="7"/>
      <c r="AG77" s="7"/>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row>
    <row r="78" spans="2:63" s="10" customFormat="1">
      <c r="B78" s="55"/>
      <c r="C78" s="11"/>
      <c r="D78" s="11"/>
      <c r="E78" s="11"/>
      <c r="F78" s="11"/>
      <c r="G78" s="11"/>
      <c r="H78" s="11"/>
      <c r="I78" s="11"/>
      <c r="J78" s="11"/>
      <c r="K78" s="11"/>
      <c r="S78" s="55"/>
      <c r="Z78" s="56"/>
      <c r="AB78" s="7"/>
      <c r="AC78" s="7"/>
      <c r="AD78" s="7"/>
      <c r="AE78" s="7"/>
      <c r="AF78" s="7"/>
      <c r="AG78" s="7"/>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row>
    <row r="79" spans="2:63" s="10" customFormat="1">
      <c r="B79" s="55"/>
      <c r="C79" s="11"/>
      <c r="D79" s="11"/>
      <c r="E79" s="11"/>
      <c r="F79" s="11"/>
      <c r="G79" s="11"/>
      <c r="H79" s="11"/>
      <c r="I79" s="11"/>
      <c r="J79" s="11"/>
      <c r="K79" s="11"/>
      <c r="S79" s="55"/>
      <c r="Z79" s="56"/>
      <c r="AB79" s="7"/>
      <c r="AC79" s="7"/>
      <c r="AD79" s="7"/>
      <c r="AE79" s="7"/>
      <c r="AF79" s="7"/>
      <c r="AG79" s="7"/>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row>
    <row r="80" spans="2:63" s="10" customFormat="1">
      <c r="B80" s="55"/>
      <c r="C80" s="11"/>
      <c r="D80" s="11"/>
      <c r="E80" s="11"/>
      <c r="F80" s="11"/>
      <c r="G80" s="11"/>
      <c r="H80" s="11"/>
      <c r="I80" s="11"/>
      <c r="J80" s="11"/>
      <c r="K80" s="11"/>
      <c r="S80" s="55"/>
      <c r="Z80" s="56"/>
      <c r="AB80" s="7"/>
      <c r="AC80" s="7"/>
      <c r="AD80" s="7"/>
      <c r="AE80" s="7"/>
      <c r="AF80" s="7"/>
      <c r="AG80" s="7"/>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row>
    <row r="81" spans="2:63" s="10" customFormat="1">
      <c r="B81" s="55"/>
      <c r="C81" s="11"/>
      <c r="D81" s="11"/>
      <c r="E81" s="11"/>
      <c r="F81" s="11"/>
      <c r="G81" s="11"/>
      <c r="H81" s="11"/>
      <c r="I81" s="11"/>
      <c r="J81" s="11"/>
      <c r="K81" s="11"/>
      <c r="S81" s="55"/>
      <c r="Z81" s="56"/>
      <c r="AB81" s="7"/>
      <c r="AC81" s="7"/>
      <c r="AD81" s="7"/>
      <c r="AE81" s="7"/>
      <c r="AF81" s="7"/>
      <c r="AG81" s="7"/>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row>
    <row r="82" spans="2:63" s="10" customFormat="1">
      <c r="B82" s="55"/>
      <c r="C82" s="11"/>
      <c r="D82" s="11"/>
      <c r="E82" s="11"/>
      <c r="F82" s="11"/>
      <c r="G82" s="11"/>
      <c r="H82" s="11"/>
      <c r="I82" s="11"/>
      <c r="J82" s="11"/>
      <c r="K82" s="11"/>
      <c r="S82" s="55"/>
      <c r="Z82" s="56"/>
      <c r="AB82" s="7"/>
      <c r="AC82" s="7"/>
      <c r="AD82" s="7"/>
      <c r="AE82" s="7"/>
      <c r="AF82" s="7"/>
      <c r="AG82" s="7"/>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row>
    <row r="83" spans="2:63" s="10" customFormat="1">
      <c r="B83" s="55"/>
      <c r="C83" s="11"/>
      <c r="D83" s="11"/>
      <c r="E83" s="11"/>
      <c r="F83" s="11"/>
      <c r="G83" s="11"/>
      <c r="H83" s="11"/>
      <c r="I83" s="11"/>
      <c r="J83" s="11"/>
      <c r="K83" s="11"/>
      <c r="S83" s="55"/>
      <c r="Z83" s="56"/>
      <c r="AB83" s="7"/>
      <c r="AC83" s="7"/>
      <c r="AD83" s="7"/>
      <c r="AE83" s="7"/>
      <c r="AF83" s="7"/>
      <c r="AG83" s="7"/>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row>
    <row r="84" spans="2:63" s="10" customFormat="1">
      <c r="B84" s="55"/>
      <c r="C84" s="11"/>
      <c r="D84" s="11"/>
      <c r="E84" s="11"/>
      <c r="F84" s="11"/>
      <c r="G84" s="11"/>
      <c r="H84" s="11"/>
      <c r="I84" s="11"/>
      <c r="J84" s="11"/>
      <c r="K84" s="11"/>
      <c r="S84" s="55"/>
      <c r="Z84" s="56"/>
      <c r="AB84" s="7"/>
      <c r="AC84" s="7"/>
      <c r="AD84" s="7"/>
      <c r="AE84" s="7"/>
      <c r="AF84" s="7"/>
      <c r="AG84" s="7"/>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row>
    <row r="85" spans="2:63" s="10" customFormat="1">
      <c r="B85" s="55"/>
      <c r="C85" s="11"/>
      <c r="D85" s="11"/>
      <c r="E85" s="11"/>
      <c r="F85" s="11"/>
      <c r="G85" s="11"/>
      <c r="H85" s="11"/>
      <c r="I85" s="11"/>
      <c r="J85" s="11"/>
      <c r="K85" s="11"/>
      <c r="S85" s="55"/>
      <c r="Z85" s="56"/>
      <c r="AB85" s="7"/>
      <c r="AC85" s="7"/>
      <c r="AD85" s="7"/>
      <c r="AE85" s="7"/>
      <c r="AF85" s="7"/>
      <c r="AG85" s="7"/>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row>
    <row r="86" spans="2:63" s="10" customFormat="1">
      <c r="B86" s="55"/>
      <c r="C86" s="11"/>
      <c r="D86" s="11"/>
      <c r="E86" s="11"/>
      <c r="F86" s="11"/>
      <c r="G86" s="11"/>
      <c r="H86" s="11"/>
      <c r="I86" s="11"/>
      <c r="J86" s="11"/>
      <c r="K86" s="11"/>
      <c r="S86" s="55"/>
      <c r="Z86" s="56"/>
      <c r="AB86" s="7"/>
      <c r="AC86" s="7"/>
      <c r="AD86" s="7"/>
      <c r="AE86" s="7"/>
      <c r="AF86" s="7"/>
      <c r="AG86" s="7"/>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row>
    <row r="87" spans="2:63" s="10" customFormat="1">
      <c r="B87" s="55"/>
      <c r="C87" s="11"/>
      <c r="D87" s="11"/>
      <c r="E87" s="11"/>
      <c r="F87" s="11"/>
      <c r="G87" s="11"/>
      <c r="H87" s="11"/>
      <c r="I87" s="11"/>
      <c r="J87" s="11"/>
      <c r="K87" s="11"/>
      <c r="S87" s="55"/>
      <c r="Z87" s="56"/>
      <c r="AB87" s="7"/>
      <c r="AC87" s="7"/>
      <c r="AD87" s="7"/>
      <c r="AE87" s="7"/>
      <c r="AF87" s="7"/>
      <c r="AG87" s="7"/>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row>
    <row r="88" spans="2:63" s="10" customFormat="1">
      <c r="B88" s="55"/>
      <c r="C88" s="11"/>
      <c r="D88" s="11"/>
      <c r="E88" s="11"/>
      <c r="F88" s="11"/>
      <c r="G88" s="11"/>
      <c r="H88" s="11"/>
      <c r="I88" s="11"/>
      <c r="J88" s="11"/>
      <c r="K88" s="11"/>
      <c r="S88" s="55"/>
      <c r="Z88" s="56"/>
      <c r="AB88" s="7"/>
      <c r="AC88" s="7"/>
      <c r="AD88" s="7"/>
      <c r="AE88" s="7"/>
      <c r="AF88" s="7"/>
      <c r="AG88" s="7"/>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row>
    <row r="89" spans="2:63" s="10" customFormat="1">
      <c r="B89" s="55"/>
      <c r="C89" s="11"/>
      <c r="D89" s="11"/>
      <c r="E89" s="11"/>
      <c r="F89" s="11"/>
      <c r="G89" s="11"/>
      <c r="H89" s="11"/>
      <c r="I89" s="11"/>
      <c r="J89" s="11"/>
      <c r="K89" s="11"/>
      <c r="S89" s="55"/>
      <c r="Z89" s="56"/>
      <c r="AB89" s="7"/>
      <c r="AC89" s="7"/>
      <c r="AD89" s="7"/>
      <c r="AE89" s="7"/>
      <c r="AF89" s="7"/>
      <c r="AG89" s="7"/>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row>
    <row r="90" spans="2:63" s="10" customFormat="1">
      <c r="B90" s="55"/>
      <c r="C90" s="11"/>
      <c r="D90" s="11"/>
      <c r="E90" s="11"/>
      <c r="F90" s="11"/>
      <c r="G90" s="11"/>
      <c r="H90" s="11"/>
      <c r="I90" s="11"/>
      <c r="J90" s="11"/>
      <c r="K90" s="11"/>
      <c r="S90" s="55"/>
      <c r="Z90" s="56"/>
      <c r="AB90" s="7"/>
      <c r="AC90" s="7"/>
      <c r="AD90" s="7"/>
      <c r="AE90" s="7"/>
      <c r="AF90" s="7"/>
      <c r="AG90" s="7"/>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row>
    <row r="91" spans="2:63" s="10" customFormat="1">
      <c r="B91" s="55"/>
      <c r="C91" s="11"/>
      <c r="D91" s="11"/>
      <c r="E91" s="11"/>
      <c r="F91" s="11"/>
      <c r="G91" s="11"/>
      <c r="H91" s="11"/>
      <c r="I91" s="11"/>
      <c r="J91" s="11"/>
      <c r="K91" s="11"/>
      <c r="S91" s="55"/>
      <c r="Z91" s="56"/>
      <c r="AB91" s="7"/>
      <c r="AC91" s="7"/>
      <c r="AD91" s="7"/>
      <c r="AE91" s="7"/>
      <c r="AF91" s="7"/>
      <c r="AG91" s="7"/>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row>
    <row r="92" spans="2:63" s="10" customFormat="1">
      <c r="B92" s="55"/>
      <c r="C92" s="11"/>
      <c r="D92" s="11"/>
      <c r="E92" s="11"/>
      <c r="F92" s="11"/>
      <c r="G92" s="11"/>
      <c r="H92" s="11"/>
      <c r="I92" s="11"/>
      <c r="J92" s="11"/>
      <c r="K92" s="11"/>
      <c r="S92" s="55"/>
      <c r="Z92" s="56"/>
      <c r="AB92" s="7"/>
      <c r="AC92" s="7"/>
      <c r="AD92" s="7"/>
      <c r="AE92" s="7"/>
      <c r="AF92" s="7"/>
      <c r="AG92" s="7"/>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row>
    <row r="93" spans="2:63" s="10" customFormat="1">
      <c r="B93" s="55"/>
      <c r="C93" s="11"/>
      <c r="D93" s="11"/>
      <c r="E93" s="11"/>
      <c r="F93" s="11"/>
      <c r="G93" s="11"/>
      <c r="H93" s="11"/>
      <c r="I93" s="11"/>
      <c r="J93" s="11"/>
      <c r="K93" s="11"/>
      <c r="S93" s="55"/>
      <c r="Z93" s="56"/>
      <c r="AB93" s="7"/>
      <c r="AC93" s="7"/>
      <c r="AD93" s="7"/>
      <c r="AE93" s="7"/>
      <c r="AF93" s="7"/>
      <c r="AG93" s="7"/>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row>
    <row r="94" spans="2:63" s="10" customFormat="1">
      <c r="B94" s="55"/>
      <c r="C94" s="11"/>
      <c r="D94" s="11"/>
      <c r="E94" s="11"/>
      <c r="F94" s="11"/>
      <c r="G94" s="11"/>
      <c r="H94" s="11"/>
      <c r="I94" s="11"/>
      <c r="J94" s="11"/>
      <c r="K94" s="11"/>
      <c r="S94" s="55"/>
      <c r="Z94" s="56"/>
      <c r="AB94" s="7"/>
      <c r="AC94" s="7"/>
      <c r="AD94" s="7"/>
      <c r="AE94" s="7"/>
      <c r="AF94" s="7"/>
      <c r="AG94" s="7"/>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row>
    <row r="95" spans="2:63" s="10" customFormat="1">
      <c r="B95" s="55"/>
      <c r="C95" s="11"/>
      <c r="D95" s="11"/>
      <c r="E95" s="11"/>
      <c r="F95" s="11"/>
      <c r="G95" s="11"/>
      <c r="H95" s="11"/>
      <c r="I95" s="11"/>
      <c r="J95" s="11"/>
      <c r="K95" s="11"/>
      <c r="S95" s="55"/>
      <c r="Z95" s="56"/>
      <c r="AB95" s="7"/>
      <c r="AC95" s="7"/>
      <c r="AD95" s="7"/>
      <c r="AE95" s="7"/>
      <c r="AF95" s="7"/>
      <c r="AG95" s="7"/>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row>
    <row r="96" spans="2:63" s="10" customFormat="1">
      <c r="B96" s="55"/>
      <c r="C96" s="11"/>
      <c r="D96" s="11"/>
      <c r="E96" s="11"/>
      <c r="F96" s="11"/>
      <c r="G96" s="11"/>
      <c r="H96" s="11"/>
      <c r="I96" s="11"/>
      <c r="J96" s="11"/>
      <c r="K96" s="11"/>
      <c r="S96" s="55"/>
      <c r="Z96" s="56"/>
      <c r="AB96" s="7"/>
      <c r="AC96" s="7"/>
      <c r="AD96" s="7"/>
      <c r="AE96" s="7"/>
      <c r="AF96" s="7"/>
      <c r="AG96" s="7"/>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row>
    <row r="97" spans="2:63" s="10" customFormat="1">
      <c r="B97" s="55"/>
      <c r="C97" s="11"/>
      <c r="D97" s="11"/>
      <c r="E97" s="11"/>
      <c r="F97" s="11"/>
      <c r="G97" s="11"/>
      <c r="H97" s="11"/>
      <c r="I97" s="11"/>
      <c r="J97" s="11"/>
      <c r="K97" s="11"/>
      <c r="S97" s="55"/>
      <c r="Z97" s="56"/>
      <c r="AB97" s="7"/>
      <c r="AC97" s="7"/>
      <c r="AD97" s="7"/>
      <c r="AE97" s="7"/>
      <c r="AF97" s="7"/>
      <c r="AG97" s="7"/>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row>
    <row r="98" spans="2:63" s="10" customFormat="1">
      <c r="B98" s="55"/>
      <c r="C98" s="11"/>
      <c r="D98" s="11"/>
      <c r="E98" s="11"/>
      <c r="F98" s="11"/>
      <c r="G98" s="11"/>
      <c r="H98" s="11"/>
      <c r="I98" s="11"/>
      <c r="J98" s="11"/>
      <c r="K98" s="11"/>
      <c r="S98" s="55"/>
      <c r="Z98" s="56"/>
      <c r="AB98" s="7"/>
      <c r="AC98" s="7"/>
      <c r="AD98" s="7"/>
      <c r="AE98" s="7"/>
      <c r="AF98" s="7"/>
      <c r="AG98" s="7"/>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row>
    <row r="99" spans="2:63" s="10" customFormat="1">
      <c r="B99" s="55"/>
      <c r="C99" s="11"/>
      <c r="D99" s="11"/>
      <c r="E99" s="11"/>
      <c r="F99" s="11"/>
      <c r="G99" s="11"/>
      <c r="H99" s="11"/>
      <c r="I99" s="11"/>
      <c r="J99" s="11"/>
      <c r="K99" s="11"/>
      <c r="S99" s="55"/>
      <c r="Z99" s="56"/>
      <c r="AB99" s="7"/>
      <c r="AC99" s="7"/>
      <c r="AD99" s="7"/>
      <c r="AE99" s="7"/>
      <c r="AF99" s="7"/>
      <c r="AG99" s="7"/>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row>
    <row r="100" spans="2:63" s="10" customFormat="1">
      <c r="B100" s="55"/>
      <c r="C100" s="11"/>
      <c r="D100" s="11"/>
      <c r="E100" s="11"/>
      <c r="F100" s="11"/>
      <c r="G100" s="11"/>
      <c r="H100" s="11"/>
      <c r="I100" s="11"/>
      <c r="J100" s="11"/>
      <c r="K100" s="11"/>
      <c r="S100" s="55"/>
      <c r="Z100" s="56"/>
      <c r="AB100" s="7"/>
      <c r="AC100" s="7"/>
      <c r="AD100" s="7"/>
      <c r="AE100" s="7"/>
      <c r="AF100" s="7"/>
      <c r="AG100" s="7"/>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row>
    <row r="101" spans="2:63" s="10" customFormat="1">
      <c r="B101" s="55"/>
      <c r="C101" s="11"/>
      <c r="D101" s="11"/>
      <c r="E101" s="11"/>
      <c r="F101" s="11"/>
      <c r="G101" s="11"/>
      <c r="H101" s="11"/>
      <c r="I101" s="11"/>
      <c r="J101" s="11"/>
      <c r="K101" s="11"/>
      <c r="S101" s="55"/>
      <c r="Z101" s="56"/>
      <c r="AB101" s="7"/>
      <c r="AC101" s="7"/>
      <c r="AD101" s="7"/>
      <c r="AE101" s="7"/>
      <c r="AF101" s="7"/>
      <c r="AG101" s="7"/>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row>
    <row r="102" spans="2:63" s="10" customFormat="1">
      <c r="B102" s="55"/>
      <c r="C102" s="11"/>
      <c r="D102" s="11"/>
      <c r="E102" s="11"/>
      <c r="F102" s="11"/>
      <c r="G102" s="11"/>
      <c r="H102" s="11"/>
      <c r="I102" s="11"/>
      <c r="J102" s="11"/>
      <c r="K102" s="11"/>
      <c r="S102" s="55"/>
      <c r="Z102" s="56"/>
      <c r="AB102" s="7"/>
      <c r="AC102" s="7"/>
      <c r="AD102" s="7"/>
      <c r="AE102" s="7"/>
      <c r="AF102" s="7"/>
      <c r="AG102" s="7"/>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row>
    <row r="103" spans="2:63" s="10" customFormat="1">
      <c r="B103" s="55"/>
      <c r="C103" s="11"/>
      <c r="D103" s="11"/>
      <c r="E103" s="11"/>
      <c r="F103" s="11"/>
      <c r="G103" s="11"/>
      <c r="H103" s="11"/>
      <c r="I103" s="11"/>
      <c r="J103" s="11"/>
      <c r="K103" s="11"/>
      <c r="S103" s="55"/>
      <c r="Z103" s="56"/>
      <c r="AB103" s="7"/>
      <c r="AC103" s="7"/>
      <c r="AD103" s="7"/>
      <c r="AE103" s="7"/>
      <c r="AF103" s="7"/>
      <c r="AG103" s="7"/>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row>
    <row r="104" spans="2:63" s="10" customFormat="1">
      <c r="B104" s="55"/>
      <c r="C104" s="11"/>
      <c r="D104" s="11"/>
      <c r="E104" s="11"/>
      <c r="F104" s="11"/>
      <c r="G104" s="11"/>
      <c r="H104" s="11"/>
      <c r="I104" s="11"/>
      <c r="J104" s="11"/>
      <c r="K104" s="11"/>
      <c r="S104" s="55"/>
      <c r="Z104" s="56"/>
      <c r="AB104" s="7"/>
      <c r="AC104" s="7"/>
      <c r="AD104" s="7"/>
      <c r="AE104" s="7"/>
      <c r="AF104" s="7"/>
      <c r="AG104" s="7"/>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row>
    <row r="105" spans="2:63" s="10" customFormat="1">
      <c r="B105" s="55"/>
      <c r="C105" s="11"/>
      <c r="D105" s="11"/>
      <c r="E105" s="11"/>
      <c r="F105" s="11"/>
      <c r="G105" s="11"/>
      <c r="H105" s="11"/>
      <c r="I105" s="11"/>
      <c r="J105" s="11"/>
      <c r="K105" s="11"/>
      <c r="S105" s="55"/>
      <c r="Z105" s="56"/>
      <c r="AB105" s="7"/>
      <c r="AC105" s="7"/>
      <c r="AD105" s="7"/>
      <c r="AE105" s="7"/>
      <c r="AF105" s="7"/>
      <c r="AG105" s="7"/>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row>
    <row r="106" spans="2:63" s="10" customFormat="1">
      <c r="B106" s="55"/>
      <c r="C106" s="11"/>
      <c r="D106" s="11"/>
      <c r="E106" s="11"/>
      <c r="F106" s="11"/>
      <c r="G106" s="11"/>
      <c r="H106" s="11"/>
      <c r="I106" s="11"/>
      <c r="J106" s="11"/>
      <c r="K106" s="11"/>
      <c r="S106" s="55"/>
      <c r="Z106" s="56"/>
      <c r="AB106" s="7"/>
      <c r="AC106" s="7"/>
      <c r="AD106" s="7"/>
      <c r="AE106" s="7"/>
      <c r="AF106" s="7"/>
      <c r="AG106" s="7"/>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row>
    <row r="107" spans="2:63" s="10" customFormat="1">
      <c r="B107" s="55"/>
      <c r="C107" s="11"/>
      <c r="D107" s="11"/>
      <c r="E107" s="11"/>
      <c r="F107" s="11"/>
      <c r="G107" s="11"/>
      <c r="H107" s="11"/>
      <c r="I107" s="11"/>
      <c r="J107" s="11"/>
      <c r="K107" s="11"/>
      <c r="S107" s="55"/>
      <c r="Z107" s="56"/>
      <c r="AB107" s="7"/>
      <c r="AC107" s="7"/>
      <c r="AD107" s="7"/>
      <c r="AE107" s="7"/>
      <c r="AF107" s="7"/>
      <c r="AG107" s="7"/>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row>
    <row r="108" spans="2:63" s="10" customFormat="1">
      <c r="B108" s="55"/>
      <c r="C108" s="11"/>
      <c r="D108" s="11"/>
      <c r="E108" s="11"/>
      <c r="F108" s="11"/>
      <c r="G108" s="11"/>
      <c r="H108" s="11"/>
      <c r="I108" s="11"/>
      <c r="J108" s="11"/>
      <c r="K108" s="11"/>
      <c r="S108" s="55"/>
      <c r="Z108" s="56"/>
      <c r="AB108" s="7"/>
      <c r="AC108" s="7"/>
      <c r="AD108" s="7"/>
      <c r="AE108" s="7"/>
      <c r="AF108" s="7"/>
      <c r="AG108" s="7"/>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row>
    <row r="109" spans="2:63" s="10" customFormat="1">
      <c r="B109" s="55"/>
      <c r="C109" s="11"/>
      <c r="D109" s="11"/>
      <c r="E109" s="11"/>
      <c r="F109" s="11"/>
      <c r="G109" s="11"/>
      <c r="H109" s="11"/>
      <c r="I109" s="11"/>
      <c r="J109" s="11"/>
      <c r="K109" s="11"/>
      <c r="S109" s="55"/>
      <c r="Z109" s="56"/>
      <c r="AB109" s="7"/>
      <c r="AC109" s="7"/>
      <c r="AD109" s="7"/>
      <c r="AE109" s="7"/>
      <c r="AF109" s="7"/>
      <c r="AG109" s="7"/>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row>
    <row r="110" spans="2:63" s="10" customFormat="1">
      <c r="B110" s="55"/>
      <c r="C110" s="11"/>
      <c r="D110" s="11"/>
      <c r="E110" s="11"/>
      <c r="F110" s="11"/>
      <c r="G110" s="11"/>
      <c r="H110" s="11"/>
      <c r="I110" s="11"/>
      <c r="J110" s="11"/>
      <c r="K110" s="11"/>
      <c r="S110" s="55"/>
      <c r="Z110" s="56"/>
      <c r="AB110" s="7"/>
      <c r="AC110" s="7"/>
      <c r="AD110" s="7"/>
      <c r="AE110" s="7"/>
      <c r="AF110" s="7"/>
      <c r="AG110" s="7"/>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row>
    <row r="111" spans="2:63" s="10" customFormat="1">
      <c r="B111" s="55"/>
      <c r="C111" s="11"/>
      <c r="D111" s="11"/>
      <c r="E111" s="11"/>
      <c r="F111" s="11"/>
      <c r="G111" s="11"/>
      <c r="H111" s="11"/>
      <c r="I111" s="11"/>
      <c r="J111" s="11"/>
      <c r="K111" s="11"/>
      <c r="S111" s="55"/>
      <c r="Z111" s="56"/>
      <c r="AB111" s="7"/>
      <c r="AC111" s="7"/>
      <c r="AD111" s="7"/>
      <c r="AE111" s="7"/>
      <c r="AF111" s="7"/>
      <c r="AG111" s="7"/>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row>
    <row r="112" spans="2:63" s="10" customFormat="1">
      <c r="B112" s="55"/>
      <c r="C112" s="11"/>
      <c r="D112" s="11"/>
      <c r="E112" s="11"/>
      <c r="F112" s="11"/>
      <c r="G112" s="11"/>
      <c r="H112" s="11"/>
      <c r="I112" s="11"/>
      <c r="J112" s="11"/>
      <c r="K112" s="11"/>
      <c r="S112" s="55"/>
      <c r="Z112" s="56"/>
      <c r="AB112" s="7"/>
      <c r="AC112" s="7"/>
      <c r="AD112" s="7"/>
      <c r="AE112" s="7"/>
      <c r="AF112" s="7"/>
      <c r="AG112" s="7"/>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row>
    <row r="113" spans="2:63" s="10" customFormat="1">
      <c r="B113" s="55"/>
      <c r="C113" s="11"/>
      <c r="D113" s="11"/>
      <c r="E113" s="11"/>
      <c r="F113" s="11"/>
      <c r="G113" s="11"/>
      <c r="H113" s="11"/>
      <c r="I113" s="11"/>
      <c r="J113" s="11"/>
      <c r="K113" s="11"/>
      <c r="S113" s="55"/>
      <c r="Z113" s="56"/>
      <c r="AB113" s="7"/>
      <c r="AC113" s="7"/>
      <c r="AD113" s="7"/>
      <c r="AE113" s="7"/>
      <c r="AF113" s="7"/>
      <c r="AG113" s="7"/>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row>
    <row r="114" spans="2:63" s="10" customFormat="1">
      <c r="B114" s="55"/>
      <c r="C114" s="11"/>
      <c r="D114" s="11"/>
      <c r="E114" s="11"/>
      <c r="F114" s="11"/>
      <c r="G114" s="11"/>
      <c r="H114" s="11"/>
      <c r="I114" s="11"/>
      <c r="J114" s="11"/>
      <c r="K114" s="11"/>
      <c r="S114" s="55"/>
      <c r="Z114" s="56"/>
      <c r="AB114" s="7"/>
      <c r="AC114" s="7"/>
      <c r="AD114" s="7"/>
      <c r="AE114" s="7"/>
      <c r="AF114" s="7"/>
      <c r="AG114" s="7"/>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row>
    <row r="115" spans="2:63" s="10" customFormat="1">
      <c r="B115" s="55"/>
      <c r="C115" s="11"/>
      <c r="D115" s="11"/>
      <c r="E115" s="11"/>
      <c r="F115" s="11"/>
      <c r="G115" s="11"/>
      <c r="H115" s="11"/>
      <c r="I115" s="11"/>
      <c r="J115" s="11"/>
      <c r="K115" s="11"/>
      <c r="S115" s="55"/>
      <c r="Z115" s="56"/>
      <c r="AB115" s="7"/>
      <c r="AC115" s="7"/>
      <c r="AD115" s="7"/>
      <c r="AE115" s="7"/>
      <c r="AF115" s="7"/>
      <c r="AG115" s="7"/>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row>
    <row r="116" spans="2:63" s="10" customFormat="1">
      <c r="B116" s="55"/>
      <c r="C116" s="11"/>
      <c r="D116" s="11"/>
      <c r="E116" s="11"/>
      <c r="F116" s="11"/>
      <c r="G116" s="11"/>
      <c r="H116" s="11"/>
      <c r="I116" s="11"/>
      <c r="J116" s="11"/>
      <c r="K116" s="11"/>
      <c r="S116" s="55"/>
      <c r="Z116" s="56"/>
      <c r="AB116" s="7"/>
      <c r="AC116" s="7"/>
      <c r="AD116" s="7"/>
      <c r="AE116" s="7"/>
      <c r="AF116" s="7"/>
      <c r="AG116" s="7"/>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row>
    <row r="117" spans="2:63" s="10" customFormat="1">
      <c r="B117" s="55"/>
      <c r="C117" s="11"/>
      <c r="D117" s="11"/>
      <c r="E117" s="11"/>
      <c r="F117" s="11"/>
      <c r="G117" s="11"/>
      <c r="H117" s="11"/>
      <c r="I117" s="11"/>
      <c r="J117" s="11"/>
      <c r="K117" s="11"/>
      <c r="S117" s="55"/>
      <c r="Z117" s="56"/>
      <c r="AB117" s="7"/>
      <c r="AC117" s="7"/>
      <c r="AD117" s="7"/>
      <c r="AE117" s="7"/>
      <c r="AF117" s="7"/>
      <c r="AG117" s="7"/>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row>
    <row r="118" spans="2:63" s="10" customFormat="1">
      <c r="B118" s="55"/>
      <c r="C118" s="11"/>
      <c r="D118" s="11"/>
      <c r="E118" s="11"/>
      <c r="F118" s="11"/>
      <c r="G118" s="11"/>
      <c r="H118" s="11"/>
      <c r="I118" s="11"/>
      <c r="J118" s="11"/>
      <c r="K118" s="11"/>
      <c r="S118" s="55"/>
      <c r="Z118" s="56"/>
      <c r="AB118" s="7"/>
      <c r="AC118" s="7"/>
      <c r="AD118" s="7"/>
      <c r="AE118" s="7"/>
      <c r="AF118" s="7"/>
      <c r="AG118" s="7"/>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c r="BG118" s="8"/>
      <c r="BH118" s="8"/>
      <c r="BI118" s="8"/>
      <c r="BJ118" s="8"/>
      <c r="BK118" s="8"/>
    </row>
    <row r="119" spans="2:63" s="10" customFormat="1">
      <c r="B119" s="55"/>
      <c r="C119" s="11"/>
      <c r="D119" s="11"/>
      <c r="E119" s="11"/>
      <c r="F119" s="11"/>
      <c r="G119" s="11"/>
      <c r="H119" s="11"/>
      <c r="I119" s="11"/>
      <c r="J119" s="11"/>
      <c r="K119" s="11"/>
      <c r="S119" s="55"/>
      <c r="Z119" s="56"/>
      <c r="AB119" s="7"/>
      <c r="AC119" s="7"/>
      <c r="AD119" s="7"/>
      <c r="AE119" s="7"/>
      <c r="AF119" s="7"/>
      <c r="AG119" s="7"/>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row>
    <row r="120" spans="2:63" s="10" customFormat="1">
      <c r="B120" s="55"/>
      <c r="C120" s="11"/>
      <c r="D120" s="11"/>
      <c r="E120" s="11"/>
      <c r="F120" s="11"/>
      <c r="G120" s="11"/>
      <c r="H120" s="11"/>
      <c r="I120" s="11"/>
      <c r="J120" s="11"/>
      <c r="K120" s="11"/>
      <c r="S120" s="55"/>
      <c r="Z120" s="56"/>
      <c r="AB120" s="7"/>
      <c r="AC120" s="7"/>
      <c r="AD120" s="7"/>
      <c r="AE120" s="7"/>
      <c r="AF120" s="7"/>
      <c r="AG120" s="7"/>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row>
    <row r="121" spans="2:63" s="10" customFormat="1">
      <c r="B121" s="55"/>
      <c r="C121" s="11"/>
      <c r="D121" s="11"/>
      <c r="E121" s="11"/>
      <c r="F121" s="11"/>
      <c r="G121" s="11"/>
      <c r="H121" s="11"/>
      <c r="I121" s="11"/>
      <c r="J121" s="11"/>
      <c r="K121" s="11"/>
      <c r="S121" s="55"/>
      <c r="Z121" s="56"/>
      <c r="AB121" s="7"/>
      <c r="AC121" s="7"/>
      <c r="AD121" s="7"/>
      <c r="AE121" s="7"/>
      <c r="AF121" s="7"/>
      <c r="AG121" s="7"/>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c r="BG121" s="8"/>
      <c r="BH121" s="8"/>
      <c r="BI121" s="8"/>
      <c r="BJ121" s="8"/>
      <c r="BK121" s="8"/>
    </row>
    <row r="122" spans="2:63" s="10" customFormat="1">
      <c r="B122" s="55"/>
      <c r="C122" s="11"/>
      <c r="D122" s="11"/>
      <c r="E122" s="11"/>
      <c r="F122" s="11"/>
      <c r="G122" s="11"/>
      <c r="H122" s="11"/>
      <c r="I122" s="11"/>
      <c r="J122" s="11"/>
      <c r="K122" s="11"/>
      <c r="S122" s="55"/>
      <c r="Z122" s="56"/>
      <c r="AB122" s="7"/>
      <c r="AC122" s="7"/>
      <c r="AD122" s="7"/>
      <c r="AE122" s="7"/>
      <c r="AF122" s="7"/>
      <c r="AG122" s="7"/>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c r="BG122" s="8"/>
      <c r="BH122" s="8"/>
      <c r="BI122" s="8"/>
      <c r="BJ122" s="8"/>
      <c r="BK122" s="8"/>
    </row>
    <row r="123" spans="2:63" s="10" customFormat="1">
      <c r="B123" s="55"/>
      <c r="C123" s="11"/>
      <c r="D123" s="11"/>
      <c r="E123" s="11"/>
      <c r="F123" s="11"/>
      <c r="G123" s="11"/>
      <c r="H123" s="11"/>
      <c r="I123" s="11"/>
      <c r="J123" s="11"/>
      <c r="K123" s="11"/>
      <c r="S123" s="55"/>
      <c r="Z123" s="56"/>
      <c r="AB123" s="7"/>
      <c r="AC123" s="7"/>
      <c r="AD123" s="7"/>
      <c r="AE123" s="7"/>
      <c r="AF123" s="7"/>
      <c r="AG123" s="7"/>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row>
    <row r="124" spans="2:63" s="10" customFormat="1">
      <c r="B124" s="55"/>
      <c r="C124" s="11"/>
      <c r="D124" s="11"/>
      <c r="E124" s="11"/>
      <c r="F124" s="11"/>
      <c r="G124" s="11"/>
      <c r="H124" s="11"/>
      <c r="I124" s="11"/>
      <c r="J124" s="11"/>
      <c r="K124" s="11"/>
      <c r="S124" s="55"/>
      <c r="Z124" s="56"/>
      <c r="AB124" s="7"/>
      <c r="AC124" s="7"/>
      <c r="AD124" s="7"/>
      <c r="AE124" s="7"/>
      <c r="AF124" s="7"/>
      <c r="AG124" s="7"/>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c r="BG124" s="8"/>
      <c r="BH124" s="8"/>
      <c r="BI124" s="8"/>
      <c r="BJ124" s="8"/>
      <c r="BK124" s="8"/>
    </row>
    <row r="125" spans="2:63" s="10" customFormat="1">
      <c r="B125" s="55"/>
      <c r="C125" s="11"/>
      <c r="D125" s="11"/>
      <c r="E125" s="11"/>
      <c r="F125" s="11"/>
      <c r="G125" s="11"/>
      <c r="H125" s="11"/>
      <c r="I125" s="11"/>
      <c r="J125" s="11"/>
      <c r="K125" s="11"/>
      <c r="S125" s="55"/>
      <c r="Z125" s="56"/>
      <c r="AB125" s="7"/>
      <c r="AC125" s="7"/>
      <c r="AD125" s="7"/>
      <c r="AE125" s="7"/>
      <c r="AF125" s="7"/>
      <c r="AG125" s="7"/>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row>
    <row r="126" spans="2:63" s="10" customFormat="1">
      <c r="B126" s="55"/>
      <c r="C126" s="11"/>
      <c r="D126" s="11"/>
      <c r="E126" s="11"/>
      <c r="F126" s="11"/>
      <c r="G126" s="11"/>
      <c r="H126" s="11"/>
      <c r="I126" s="11"/>
      <c r="J126" s="11"/>
      <c r="K126" s="11"/>
      <c r="S126" s="55"/>
      <c r="Z126" s="56"/>
      <c r="AB126" s="7"/>
      <c r="AC126" s="7"/>
      <c r="AD126" s="7"/>
      <c r="AE126" s="7"/>
      <c r="AF126" s="7"/>
      <c r="AG126" s="7"/>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row>
    <row r="127" spans="2:63" s="10" customFormat="1">
      <c r="B127" s="55"/>
      <c r="C127" s="11"/>
      <c r="D127" s="11"/>
      <c r="E127" s="11"/>
      <c r="F127" s="11"/>
      <c r="G127" s="11"/>
      <c r="H127" s="11"/>
      <c r="I127" s="11"/>
      <c r="J127" s="11"/>
      <c r="K127" s="11"/>
      <c r="S127" s="55"/>
      <c r="Z127" s="56"/>
      <c r="AB127" s="7"/>
      <c r="AC127" s="7"/>
      <c r="AD127" s="7"/>
      <c r="AE127" s="7"/>
      <c r="AF127" s="7"/>
      <c r="AG127" s="7"/>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row>
    <row r="128" spans="2:63" s="10" customFormat="1">
      <c r="B128" s="55"/>
      <c r="C128" s="11"/>
      <c r="D128" s="11"/>
      <c r="E128" s="11"/>
      <c r="F128" s="11"/>
      <c r="G128" s="11"/>
      <c r="H128" s="11"/>
      <c r="I128" s="11"/>
      <c r="J128" s="11"/>
      <c r="K128" s="11"/>
      <c r="S128" s="55"/>
      <c r="Z128" s="56"/>
      <c r="AB128" s="7"/>
      <c r="AC128" s="7"/>
      <c r="AD128" s="7"/>
      <c r="AE128" s="7"/>
      <c r="AF128" s="7"/>
      <c r="AG128" s="7"/>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row>
    <row r="129" spans="2:63" s="10" customFormat="1">
      <c r="B129" s="55"/>
      <c r="C129" s="11"/>
      <c r="D129" s="11"/>
      <c r="E129" s="11"/>
      <c r="F129" s="11"/>
      <c r="G129" s="11"/>
      <c r="H129" s="11"/>
      <c r="I129" s="11"/>
      <c r="J129" s="11"/>
      <c r="K129" s="11"/>
      <c r="S129" s="55"/>
      <c r="Z129" s="56"/>
      <c r="AB129" s="7"/>
      <c r="AC129" s="7"/>
      <c r="AD129" s="7"/>
      <c r="AE129" s="7"/>
      <c r="AF129" s="7"/>
      <c r="AG129" s="7"/>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row>
    <row r="130" spans="2:63" s="10" customFormat="1">
      <c r="B130" s="55"/>
      <c r="C130" s="11"/>
      <c r="D130" s="11"/>
      <c r="E130" s="11"/>
      <c r="F130" s="11"/>
      <c r="G130" s="11"/>
      <c r="H130" s="11"/>
      <c r="I130" s="11"/>
      <c r="J130" s="11"/>
      <c r="K130" s="11"/>
      <c r="S130" s="55"/>
      <c r="Z130" s="56"/>
      <c r="AB130" s="7"/>
      <c r="AC130" s="7"/>
      <c r="AD130" s="7"/>
      <c r="AE130" s="7"/>
      <c r="AF130" s="7"/>
      <c r="AG130" s="7"/>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row>
    <row r="131" spans="2:63" s="10" customFormat="1">
      <c r="B131" s="55"/>
      <c r="C131" s="11"/>
      <c r="D131" s="11"/>
      <c r="E131" s="11"/>
      <c r="F131" s="11"/>
      <c r="G131" s="11"/>
      <c r="H131" s="11"/>
      <c r="I131" s="11"/>
      <c r="J131" s="11"/>
      <c r="K131" s="11"/>
      <c r="S131" s="55"/>
      <c r="Z131" s="56"/>
      <c r="AB131" s="7"/>
      <c r="AC131" s="7"/>
      <c r="AD131" s="7"/>
      <c r="AE131" s="7"/>
      <c r="AF131" s="7"/>
      <c r="AG131" s="7"/>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row>
    <row r="132" spans="2:63" s="10" customFormat="1">
      <c r="B132" s="55"/>
      <c r="C132" s="11"/>
      <c r="D132" s="11"/>
      <c r="E132" s="11"/>
      <c r="F132" s="11"/>
      <c r="G132" s="11"/>
      <c r="H132" s="11"/>
      <c r="I132" s="11"/>
      <c r="J132" s="11"/>
      <c r="K132" s="11"/>
      <c r="S132" s="55"/>
      <c r="Z132" s="56"/>
      <c r="AB132" s="7"/>
      <c r="AC132" s="7"/>
      <c r="AD132" s="7"/>
      <c r="AE132" s="7"/>
      <c r="AF132" s="7"/>
      <c r="AG132" s="7"/>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row>
    <row r="133" spans="2:63" s="10" customFormat="1">
      <c r="B133" s="55"/>
      <c r="C133" s="11"/>
      <c r="D133" s="11"/>
      <c r="E133" s="11"/>
      <c r="F133" s="11"/>
      <c r="G133" s="11"/>
      <c r="H133" s="11"/>
      <c r="I133" s="11"/>
      <c r="J133" s="11"/>
      <c r="K133" s="11"/>
      <c r="S133" s="55"/>
      <c r="Z133" s="56"/>
      <c r="AB133" s="7"/>
      <c r="AC133" s="7"/>
      <c r="AD133" s="7"/>
      <c r="AE133" s="7"/>
      <c r="AF133" s="7"/>
      <c r="AG133" s="7"/>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row>
    <row r="134" spans="2:63" s="10" customFormat="1">
      <c r="B134" s="55"/>
      <c r="C134" s="11"/>
      <c r="D134" s="11"/>
      <c r="E134" s="11"/>
      <c r="F134" s="11"/>
      <c r="G134" s="11"/>
      <c r="H134" s="11"/>
      <c r="I134" s="11"/>
      <c r="J134" s="11"/>
      <c r="K134" s="11"/>
      <c r="S134" s="55"/>
      <c r="Z134" s="56"/>
      <c r="AB134" s="7"/>
      <c r="AC134" s="7"/>
      <c r="AD134" s="7"/>
      <c r="AE134" s="7"/>
      <c r="AF134" s="7"/>
      <c r="AG134" s="7"/>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row>
    <row r="135" spans="2:63" s="10" customFormat="1">
      <c r="B135" s="55"/>
      <c r="C135" s="11"/>
      <c r="D135" s="11"/>
      <c r="E135" s="11"/>
      <c r="F135" s="11"/>
      <c r="G135" s="11"/>
      <c r="H135" s="11"/>
      <c r="I135" s="11"/>
      <c r="J135" s="11"/>
      <c r="K135" s="11"/>
      <c r="S135" s="55"/>
      <c r="Z135" s="56"/>
      <c r="AB135" s="7"/>
      <c r="AC135" s="7"/>
      <c r="AD135" s="7"/>
      <c r="AE135" s="7"/>
      <c r="AF135" s="7"/>
      <c r="AG135" s="7"/>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row>
    <row r="136" spans="2:63" s="10" customFormat="1">
      <c r="B136" s="55"/>
      <c r="C136" s="11"/>
      <c r="D136" s="11"/>
      <c r="E136" s="11"/>
      <c r="F136" s="11"/>
      <c r="G136" s="11"/>
      <c r="H136" s="11"/>
      <c r="I136" s="11"/>
      <c r="J136" s="11"/>
      <c r="K136" s="11"/>
      <c r="S136" s="55"/>
      <c r="Z136" s="56"/>
      <c r="AB136" s="7"/>
      <c r="AC136" s="7"/>
      <c r="AD136" s="7"/>
      <c r="AE136" s="7"/>
      <c r="AF136" s="7"/>
      <c r="AG136" s="7"/>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row>
    <row r="137" spans="2:63" s="10" customFormat="1">
      <c r="B137" s="55"/>
      <c r="C137" s="11"/>
      <c r="D137" s="11"/>
      <c r="E137" s="11"/>
      <c r="F137" s="11"/>
      <c r="G137" s="11"/>
      <c r="H137" s="11"/>
      <c r="I137" s="11"/>
      <c r="J137" s="11"/>
      <c r="K137" s="11"/>
      <c r="S137" s="55"/>
      <c r="Z137" s="56"/>
      <c r="AB137" s="7"/>
      <c r="AC137" s="7"/>
      <c r="AD137" s="7"/>
      <c r="AE137" s="7"/>
      <c r="AF137" s="7"/>
      <c r="AG137" s="7"/>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row>
    <row r="138" spans="2:63" s="10" customFormat="1">
      <c r="B138" s="55"/>
      <c r="C138" s="11"/>
      <c r="D138" s="11"/>
      <c r="E138" s="11"/>
      <c r="F138" s="11"/>
      <c r="G138" s="11"/>
      <c r="H138" s="11"/>
      <c r="I138" s="11"/>
      <c r="J138" s="11"/>
      <c r="K138" s="11"/>
      <c r="S138" s="55"/>
      <c r="Z138" s="56"/>
      <c r="AB138" s="7"/>
      <c r="AC138" s="7"/>
      <c r="AD138" s="7"/>
      <c r="AE138" s="7"/>
      <c r="AF138" s="7"/>
      <c r="AG138" s="7"/>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row>
    <row r="139" spans="2:63" s="10" customFormat="1">
      <c r="B139" s="55"/>
      <c r="C139" s="11"/>
      <c r="D139" s="11"/>
      <c r="E139" s="11"/>
      <c r="F139" s="11"/>
      <c r="G139" s="11"/>
      <c r="H139" s="11"/>
      <c r="I139" s="11"/>
      <c r="J139" s="11"/>
      <c r="K139" s="11"/>
      <c r="S139" s="55"/>
      <c r="Z139" s="56"/>
      <c r="AB139" s="7"/>
      <c r="AC139" s="7"/>
      <c r="AD139" s="7"/>
      <c r="AE139" s="7"/>
      <c r="AF139" s="7"/>
      <c r="AG139" s="7"/>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row>
    <row r="140" spans="2:63" s="10" customFormat="1">
      <c r="B140" s="55"/>
      <c r="C140" s="11"/>
      <c r="D140" s="11"/>
      <c r="E140" s="11"/>
      <c r="F140" s="11"/>
      <c r="G140" s="11"/>
      <c r="H140" s="11"/>
      <c r="I140" s="11"/>
      <c r="J140" s="11"/>
      <c r="K140" s="11"/>
      <c r="S140" s="55"/>
      <c r="Z140" s="56"/>
      <c r="AB140" s="7"/>
      <c r="AC140" s="7"/>
      <c r="AD140" s="7"/>
      <c r="AE140" s="7"/>
      <c r="AF140" s="7"/>
      <c r="AG140" s="7"/>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row>
    <row r="141" spans="2:63" s="10" customFormat="1">
      <c r="B141" s="55"/>
      <c r="C141" s="11"/>
      <c r="D141" s="11"/>
      <c r="E141" s="11"/>
      <c r="F141" s="11"/>
      <c r="G141" s="11"/>
      <c r="H141" s="11"/>
      <c r="I141" s="11"/>
      <c r="J141" s="11"/>
      <c r="K141" s="11"/>
      <c r="S141" s="55"/>
      <c r="Z141" s="56"/>
      <c r="AB141" s="7"/>
      <c r="AC141" s="7"/>
      <c r="AD141" s="7"/>
      <c r="AE141" s="7"/>
      <c r="AF141" s="7"/>
      <c r="AG141" s="7"/>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row>
    <row r="142" spans="2:63" s="10" customFormat="1">
      <c r="B142" s="55"/>
      <c r="C142" s="11"/>
      <c r="D142" s="11"/>
      <c r="E142" s="11"/>
      <c r="F142" s="11"/>
      <c r="G142" s="11"/>
      <c r="H142" s="11"/>
      <c r="I142" s="11"/>
      <c r="J142" s="11"/>
      <c r="K142" s="11"/>
      <c r="O142" s="11"/>
      <c r="S142" s="55"/>
      <c r="Z142" s="56"/>
      <c r="AB142" s="7"/>
      <c r="AC142" s="7"/>
      <c r="AD142" s="7"/>
      <c r="AE142" s="7"/>
      <c r="AF142" s="7"/>
      <c r="AG142" s="7"/>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row>
    <row r="143" spans="2:63" s="10" customFormat="1">
      <c r="B143" s="55"/>
      <c r="C143" s="11"/>
      <c r="D143" s="11"/>
      <c r="E143" s="11"/>
      <c r="F143" s="11"/>
      <c r="G143" s="11"/>
      <c r="H143" s="11"/>
      <c r="I143" s="11"/>
      <c r="J143" s="11"/>
      <c r="K143" s="11"/>
      <c r="O143" s="11"/>
      <c r="S143" s="55"/>
      <c r="Z143" s="56"/>
      <c r="AB143" s="7"/>
      <c r="AC143" s="7"/>
      <c r="AD143" s="7"/>
      <c r="AE143" s="7"/>
      <c r="AF143" s="7"/>
      <c r="AG143" s="7"/>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row>
    <row r="144" spans="2:63" s="10" customFormat="1">
      <c r="B144" s="55"/>
      <c r="C144" s="11"/>
      <c r="D144" s="11"/>
      <c r="E144" s="11"/>
      <c r="F144" s="11"/>
      <c r="G144" s="11"/>
      <c r="H144" s="11"/>
      <c r="I144" s="11"/>
      <c r="J144" s="11"/>
      <c r="K144" s="11"/>
      <c r="O144" s="11"/>
      <c r="S144" s="55"/>
      <c r="Z144" s="56"/>
      <c r="AB144" s="7"/>
      <c r="AC144" s="7"/>
      <c r="AD144" s="7"/>
      <c r="AE144" s="7"/>
      <c r="AF144" s="7"/>
      <c r="AG144" s="7"/>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row>
    <row r="145" spans="2:63" s="10" customFormat="1">
      <c r="B145" s="55"/>
      <c r="C145" s="11"/>
      <c r="D145" s="11"/>
      <c r="E145" s="11"/>
      <c r="F145" s="11"/>
      <c r="G145" s="11"/>
      <c r="H145" s="11"/>
      <c r="I145" s="11"/>
      <c r="J145" s="11"/>
      <c r="K145" s="11"/>
      <c r="O145" s="11"/>
      <c r="S145" s="55"/>
      <c r="Z145" s="56"/>
      <c r="AB145" s="7"/>
      <c r="AC145" s="7"/>
      <c r="AD145" s="7"/>
      <c r="AE145" s="7"/>
      <c r="AF145" s="7"/>
      <c r="AG145" s="7"/>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row>
    <row r="146" spans="2:63" s="10" customFormat="1">
      <c r="B146" s="55"/>
      <c r="C146" s="11"/>
      <c r="D146" s="11"/>
      <c r="E146" s="11"/>
      <c r="F146" s="11"/>
      <c r="G146" s="11"/>
      <c r="H146" s="11"/>
      <c r="I146" s="11"/>
      <c r="J146" s="11"/>
      <c r="K146" s="11"/>
      <c r="O146" s="11"/>
      <c r="S146" s="55"/>
      <c r="Z146" s="56"/>
      <c r="AB146" s="7"/>
      <c r="AC146" s="7"/>
      <c r="AD146" s="7"/>
      <c r="AE146" s="7"/>
      <c r="AF146" s="7"/>
      <c r="AG146" s="7"/>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row>
    <row r="147" spans="2:63" s="10" customFormat="1">
      <c r="B147" s="55"/>
      <c r="C147" s="11"/>
      <c r="D147" s="11"/>
      <c r="E147" s="11"/>
      <c r="F147" s="11"/>
      <c r="G147" s="11"/>
      <c r="H147" s="11"/>
      <c r="I147" s="11"/>
      <c r="J147" s="11"/>
      <c r="K147" s="11"/>
      <c r="O147" s="11"/>
      <c r="S147" s="55"/>
      <c r="Z147" s="56"/>
      <c r="AB147" s="7"/>
      <c r="AC147" s="7"/>
      <c r="AD147" s="7"/>
      <c r="AE147" s="7"/>
      <c r="AF147" s="7"/>
      <c r="AG147" s="7"/>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row>
    <row r="148" spans="2:63" s="10" customFormat="1">
      <c r="B148" s="55"/>
      <c r="C148" s="11"/>
      <c r="D148" s="11"/>
      <c r="E148" s="11"/>
      <c r="F148" s="11"/>
      <c r="G148" s="11"/>
      <c r="H148" s="11"/>
      <c r="I148" s="11"/>
      <c r="J148" s="11"/>
      <c r="K148" s="11"/>
      <c r="O148" s="11"/>
      <c r="S148" s="55"/>
      <c r="Z148" s="56"/>
      <c r="AB148" s="7"/>
      <c r="AC148" s="7"/>
      <c r="AD148" s="7"/>
      <c r="AE148" s="7"/>
      <c r="AF148" s="7"/>
      <c r="AG148" s="7"/>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row>
    <row r="149" spans="2:63" s="10" customFormat="1">
      <c r="B149" s="55"/>
      <c r="C149" s="11"/>
      <c r="D149" s="11"/>
      <c r="E149" s="11"/>
      <c r="F149" s="11"/>
      <c r="G149" s="11"/>
      <c r="H149" s="11"/>
      <c r="I149" s="11"/>
      <c r="J149" s="11"/>
      <c r="K149" s="11"/>
      <c r="O149" s="11"/>
      <c r="S149" s="55"/>
      <c r="Z149" s="56"/>
      <c r="AB149" s="7"/>
      <c r="AC149" s="7"/>
      <c r="AD149" s="7"/>
      <c r="AE149" s="7"/>
      <c r="AF149" s="7"/>
      <c r="AG149" s="7"/>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row>
    <row r="150" spans="2:63" s="10" customFormat="1">
      <c r="B150" s="55"/>
      <c r="C150" s="11"/>
      <c r="D150" s="11"/>
      <c r="E150" s="11"/>
      <c r="F150" s="11"/>
      <c r="G150" s="11"/>
      <c r="H150" s="11"/>
      <c r="I150" s="11"/>
      <c r="J150" s="11"/>
      <c r="K150" s="11"/>
      <c r="O150" s="11"/>
      <c r="S150" s="55"/>
      <c r="Z150" s="56"/>
      <c r="AB150" s="7"/>
      <c r="AC150" s="7"/>
      <c r="AD150" s="7"/>
      <c r="AE150" s="7"/>
      <c r="AF150" s="7"/>
      <c r="AG150" s="7"/>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row>
    <row r="151" spans="2:63" s="10" customFormat="1">
      <c r="B151" s="55"/>
      <c r="C151" s="11"/>
      <c r="D151" s="11"/>
      <c r="E151" s="11"/>
      <c r="F151" s="11"/>
      <c r="G151" s="11"/>
      <c r="H151" s="11"/>
      <c r="I151" s="11"/>
      <c r="J151" s="11"/>
      <c r="K151" s="11"/>
      <c r="O151" s="11"/>
      <c r="S151" s="55"/>
      <c r="Z151" s="56"/>
      <c r="AB151" s="7"/>
      <c r="AC151" s="7"/>
      <c r="AD151" s="7"/>
      <c r="AE151" s="7"/>
      <c r="AF151" s="7"/>
      <c r="AG151" s="7"/>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row>
    <row r="152" spans="2:63" s="10" customFormat="1">
      <c r="B152" s="55"/>
      <c r="C152" s="11"/>
      <c r="D152" s="11"/>
      <c r="E152" s="11"/>
      <c r="F152" s="11"/>
      <c r="G152" s="11"/>
      <c r="H152" s="11"/>
      <c r="I152" s="11"/>
      <c r="J152" s="11"/>
      <c r="K152" s="11"/>
      <c r="O152" s="11"/>
      <c r="S152" s="55"/>
      <c r="Z152" s="56"/>
      <c r="AB152" s="7"/>
      <c r="AC152" s="7"/>
      <c r="AD152" s="7"/>
      <c r="AE152" s="7"/>
      <c r="AF152" s="7"/>
      <c r="AG152" s="7"/>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row>
    <row r="153" spans="2:63" s="10" customFormat="1">
      <c r="B153" s="55"/>
      <c r="C153" s="11"/>
      <c r="D153" s="11"/>
      <c r="E153" s="11"/>
      <c r="F153" s="11"/>
      <c r="G153" s="11"/>
      <c r="H153" s="11"/>
      <c r="I153" s="11"/>
      <c r="J153" s="11"/>
      <c r="K153" s="11"/>
      <c r="O153" s="11"/>
      <c r="S153" s="55"/>
      <c r="Z153" s="56"/>
      <c r="AB153" s="7"/>
      <c r="AC153" s="7"/>
      <c r="AD153" s="7"/>
      <c r="AE153" s="7"/>
      <c r="AF153" s="7"/>
      <c r="AG153" s="7"/>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row>
    <row r="154" spans="2:63" s="10" customFormat="1">
      <c r="B154" s="55"/>
      <c r="C154" s="11"/>
      <c r="D154" s="11"/>
      <c r="E154" s="11"/>
      <c r="F154" s="11"/>
      <c r="G154" s="11"/>
      <c r="H154" s="11"/>
      <c r="I154" s="11"/>
      <c r="J154" s="11"/>
      <c r="K154" s="11"/>
      <c r="O154" s="11"/>
      <c r="S154" s="55"/>
      <c r="Z154" s="56"/>
      <c r="AB154" s="7"/>
      <c r="AC154" s="7"/>
      <c r="AD154" s="7"/>
      <c r="AE154" s="7"/>
      <c r="AF154" s="7"/>
      <c r="AG154" s="7"/>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row>
    <row r="155" spans="2:63" s="10" customFormat="1">
      <c r="B155" s="55"/>
      <c r="E155" s="11"/>
      <c r="F155" s="11"/>
      <c r="G155" s="11"/>
      <c r="O155" s="11"/>
      <c r="S155" s="55"/>
      <c r="Z155" s="56"/>
      <c r="AB155" s="7"/>
      <c r="AC155" s="7"/>
      <c r="AD155" s="7"/>
      <c r="AE155" s="7"/>
      <c r="AF155" s="7"/>
      <c r="AG155" s="7"/>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row>
  </sheetData>
  <autoFilter ref="A4:AH37" xr:uid="{00000000-0009-0000-0000-000010000000}">
    <filterColumn colId="1">
      <filters>
        <filter val="★就学援助システム"/>
        <filter val="公営住宅管理システム"/>
        <filter val="就園奨励システム"/>
        <filter val="地域包括支援システム"/>
      </filters>
    </filterColumn>
  </autoFilter>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1000-000000000000}">
      <formula1>"①AWS,②OCI,③Azure,④GC,⑤さくら"</formula1>
    </dataValidation>
    <dataValidation type="list" allowBlank="1" showInputMessage="1" showErrorMessage="1" sqref="R5:R37 R41:R60" xr:uid="{00000000-0002-0000-1000-000001000000}">
      <formula1>"①システム事業者,②別途用意している(LGCS),③別途用意している(その他),"</formula1>
    </dataValidation>
    <dataValidation type="list" allowBlank="1" showInputMessage="1" sqref="D38:D40" xr:uid="{00000000-0002-0000-1000-000002000000}">
      <formula1>"①導入済,②無償版導入済（実証実験を含む）,③今年度導入予定,④導入予定なし,⑤当該事務自体を実施していない"</formula1>
    </dataValidation>
    <dataValidation type="list" allowBlank="1" showInputMessage="1" sqref="D41:D60" xr:uid="{00000000-0002-0000-10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338" t="s">
        <v>3</v>
      </c>
      <c r="D2" s="336" t="s">
        <v>4</v>
      </c>
      <c r="E2" s="1" t="s">
        <v>3</v>
      </c>
      <c r="F2" s="193" t="s">
        <v>3</v>
      </c>
      <c r="G2" s="1" t="s">
        <v>3</v>
      </c>
      <c r="H2" s="1717" t="s">
        <v>5</v>
      </c>
      <c r="I2" s="1718"/>
      <c r="J2" s="1719"/>
      <c r="K2" s="339"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336" t="s">
        <v>7</v>
      </c>
      <c r="AE2" s="337"/>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644</v>
      </c>
      <c r="D5" s="81" t="s">
        <v>83</v>
      </c>
      <c r="E5" s="82" t="s">
        <v>414</v>
      </c>
      <c r="F5" s="82"/>
      <c r="G5" s="82" t="s">
        <v>463</v>
      </c>
      <c r="H5" s="83" t="s">
        <v>463</v>
      </c>
      <c r="I5" s="84" t="s">
        <v>11</v>
      </c>
      <c r="J5" s="84" t="s">
        <v>300</v>
      </c>
      <c r="K5" s="85">
        <v>236250</v>
      </c>
      <c r="L5" s="86">
        <v>2482</v>
      </c>
      <c r="M5" s="87" t="s">
        <v>429</v>
      </c>
      <c r="N5" s="88" t="s">
        <v>429</v>
      </c>
      <c r="O5" s="1420"/>
      <c r="P5" s="104">
        <v>0</v>
      </c>
      <c r="Q5" s="90" t="s">
        <v>95</v>
      </c>
      <c r="R5" s="1435"/>
      <c r="S5" s="1435"/>
      <c r="T5" s="91" t="s">
        <v>84</v>
      </c>
      <c r="U5" s="92" t="s">
        <v>463</v>
      </c>
      <c r="V5" s="84" t="s">
        <v>11</v>
      </c>
      <c r="W5" s="84" t="s">
        <v>300</v>
      </c>
      <c r="X5" s="93" t="s">
        <v>303</v>
      </c>
      <c r="Y5" s="94" t="s">
        <v>39</v>
      </c>
      <c r="Z5" s="95" t="s">
        <v>417</v>
      </c>
      <c r="AA5" s="96" t="s">
        <v>197</v>
      </c>
      <c r="AB5" s="97" t="s">
        <v>86</v>
      </c>
      <c r="AC5" s="98" t="s">
        <v>93</v>
      </c>
      <c r="AD5" s="99" t="s">
        <v>584</v>
      </c>
      <c r="AE5" s="100"/>
      <c r="AF5" s="101"/>
      <c r="AG5" s="837"/>
      <c r="AH5" s="7"/>
    </row>
    <row r="6" spans="1:34" ht="30" customHeight="1">
      <c r="A6" s="1703"/>
      <c r="B6" s="34" t="s">
        <v>44</v>
      </c>
      <c r="C6" s="102" t="s">
        <v>644</v>
      </c>
      <c r="D6" s="102" t="s">
        <v>83</v>
      </c>
      <c r="E6" s="103" t="s">
        <v>414</v>
      </c>
      <c r="F6" s="103"/>
      <c r="G6" s="103" t="s">
        <v>463</v>
      </c>
      <c r="H6" s="199" t="s">
        <v>463</v>
      </c>
      <c r="I6" s="200" t="s">
        <v>11</v>
      </c>
      <c r="J6" s="200" t="s">
        <v>300</v>
      </c>
      <c r="K6" s="104" t="s">
        <v>200</v>
      </c>
      <c r="L6" s="105">
        <v>502</v>
      </c>
      <c r="M6" s="106" t="s">
        <v>429</v>
      </c>
      <c r="N6" s="107" t="s">
        <v>429</v>
      </c>
      <c r="O6" s="1421"/>
      <c r="P6" s="104">
        <v>0</v>
      </c>
      <c r="Q6" s="109" t="s">
        <v>95</v>
      </c>
      <c r="R6" s="1436"/>
      <c r="S6" s="1436"/>
      <c r="T6" s="110" t="s">
        <v>84</v>
      </c>
      <c r="U6" s="111" t="s">
        <v>463</v>
      </c>
      <c r="V6" s="200" t="s">
        <v>11</v>
      </c>
      <c r="W6" s="200" t="s">
        <v>300</v>
      </c>
      <c r="X6" s="112" t="s">
        <v>303</v>
      </c>
      <c r="Y6" s="113" t="s">
        <v>39</v>
      </c>
      <c r="Z6" s="114" t="s">
        <v>417</v>
      </c>
      <c r="AA6" s="115" t="s">
        <v>197</v>
      </c>
      <c r="AB6" s="117" t="s">
        <v>86</v>
      </c>
      <c r="AC6" s="118" t="s">
        <v>93</v>
      </c>
      <c r="AD6" s="119" t="s">
        <v>584</v>
      </c>
      <c r="AE6" s="120"/>
      <c r="AF6" s="121"/>
      <c r="AG6" s="837"/>
      <c r="AH6" s="7"/>
    </row>
    <row r="7" spans="1:34" ht="30" customHeight="1">
      <c r="A7" s="1703"/>
      <c r="B7" s="34" t="s">
        <v>45</v>
      </c>
      <c r="C7" s="102" t="s">
        <v>644</v>
      </c>
      <c r="D7" s="102" t="s">
        <v>83</v>
      </c>
      <c r="E7" s="103" t="s">
        <v>201</v>
      </c>
      <c r="F7" s="103"/>
      <c r="G7" s="103" t="s">
        <v>202</v>
      </c>
      <c r="H7" s="199" t="s">
        <v>202</v>
      </c>
      <c r="I7" s="200" t="s">
        <v>11</v>
      </c>
      <c r="J7" s="200" t="s">
        <v>625</v>
      </c>
      <c r="K7" s="104" t="s">
        <v>200</v>
      </c>
      <c r="L7" s="105">
        <v>7378</v>
      </c>
      <c r="M7" s="106" t="s">
        <v>429</v>
      </c>
      <c r="N7" s="107" t="s">
        <v>429</v>
      </c>
      <c r="O7" s="1421"/>
      <c r="P7" s="104">
        <v>0</v>
      </c>
      <c r="Q7" s="109" t="s">
        <v>91</v>
      </c>
      <c r="R7" s="1436"/>
      <c r="S7" s="1436"/>
      <c r="T7" s="110" t="s">
        <v>84</v>
      </c>
      <c r="U7" s="111" t="s">
        <v>202</v>
      </c>
      <c r="V7" s="200" t="s">
        <v>11</v>
      </c>
      <c r="W7" s="200" t="s">
        <v>625</v>
      </c>
      <c r="X7" s="112" t="s">
        <v>89</v>
      </c>
      <c r="Y7" s="113" t="s">
        <v>39</v>
      </c>
      <c r="Z7" s="114" t="s">
        <v>645</v>
      </c>
      <c r="AA7" s="115" t="s">
        <v>90</v>
      </c>
      <c r="AB7" s="117" t="s">
        <v>86</v>
      </c>
      <c r="AC7" s="118" t="s">
        <v>86</v>
      </c>
      <c r="AD7" s="119" t="s">
        <v>584</v>
      </c>
      <c r="AE7" s="120"/>
      <c r="AF7" s="121"/>
      <c r="AG7" s="837"/>
      <c r="AH7" s="7"/>
    </row>
    <row r="8" spans="1:34" ht="30" customHeight="1">
      <c r="A8" s="1703"/>
      <c r="B8" s="34" t="s">
        <v>46</v>
      </c>
      <c r="C8" s="102" t="s">
        <v>646</v>
      </c>
      <c r="D8" s="102" t="s">
        <v>83</v>
      </c>
      <c r="E8" s="103" t="s">
        <v>414</v>
      </c>
      <c r="F8" s="103"/>
      <c r="G8" s="103" t="s">
        <v>463</v>
      </c>
      <c r="H8" s="199" t="s">
        <v>463</v>
      </c>
      <c r="I8" s="200" t="s">
        <v>11</v>
      </c>
      <c r="J8" s="200" t="s">
        <v>300</v>
      </c>
      <c r="K8" s="104" t="s">
        <v>200</v>
      </c>
      <c r="L8" s="105">
        <v>51444</v>
      </c>
      <c r="M8" s="106" t="s">
        <v>429</v>
      </c>
      <c r="N8" s="107" t="s">
        <v>429</v>
      </c>
      <c r="O8" s="1421"/>
      <c r="P8" s="104">
        <v>0</v>
      </c>
      <c r="Q8" s="109" t="s">
        <v>95</v>
      </c>
      <c r="R8" s="1436"/>
      <c r="S8" s="1436"/>
      <c r="T8" s="110" t="s">
        <v>84</v>
      </c>
      <c r="U8" s="111" t="s">
        <v>463</v>
      </c>
      <c r="V8" s="200" t="s">
        <v>11</v>
      </c>
      <c r="W8" s="200" t="s">
        <v>300</v>
      </c>
      <c r="X8" s="112" t="s">
        <v>303</v>
      </c>
      <c r="Y8" s="113" t="s">
        <v>39</v>
      </c>
      <c r="Z8" s="114" t="s">
        <v>417</v>
      </c>
      <c r="AA8" s="115" t="s">
        <v>197</v>
      </c>
      <c r="AB8" s="117" t="s">
        <v>86</v>
      </c>
      <c r="AC8" s="118" t="s">
        <v>93</v>
      </c>
      <c r="AD8" s="119" t="s">
        <v>584</v>
      </c>
      <c r="AE8" s="120"/>
      <c r="AF8" s="121"/>
      <c r="AG8" s="837"/>
      <c r="AH8" s="7"/>
    </row>
    <row r="9" spans="1:34" ht="30" customHeight="1" thickBot="1">
      <c r="A9" s="1703"/>
      <c r="B9" s="35" t="s">
        <v>47</v>
      </c>
      <c r="C9" s="122" t="s">
        <v>647</v>
      </c>
      <c r="D9" s="122" t="s">
        <v>83</v>
      </c>
      <c r="E9" s="123" t="s">
        <v>414</v>
      </c>
      <c r="F9" s="123"/>
      <c r="G9" s="123" t="s">
        <v>463</v>
      </c>
      <c r="H9" s="79" t="s">
        <v>463</v>
      </c>
      <c r="I9" s="80" t="s">
        <v>11</v>
      </c>
      <c r="J9" s="80" t="s">
        <v>300</v>
      </c>
      <c r="K9" s="124" t="s">
        <v>200</v>
      </c>
      <c r="L9" s="125">
        <v>383</v>
      </c>
      <c r="M9" s="126" t="s">
        <v>429</v>
      </c>
      <c r="N9" s="127" t="s">
        <v>429</v>
      </c>
      <c r="O9" s="1422"/>
      <c r="P9" s="350">
        <v>0</v>
      </c>
      <c r="Q9" s="129" t="s">
        <v>95</v>
      </c>
      <c r="R9" s="1437"/>
      <c r="S9" s="1437"/>
      <c r="T9" s="130" t="s">
        <v>84</v>
      </c>
      <c r="U9" s="131" t="s">
        <v>463</v>
      </c>
      <c r="V9" s="80" t="s">
        <v>11</v>
      </c>
      <c r="W9" s="80" t="s">
        <v>300</v>
      </c>
      <c r="X9" s="132" t="s">
        <v>303</v>
      </c>
      <c r="Y9" s="133" t="s">
        <v>39</v>
      </c>
      <c r="Z9" s="134" t="s">
        <v>417</v>
      </c>
      <c r="AA9" s="135" t="s">
        <v>197</v>
      </c>
      <c r="AB9" s="136" t="s">
        <v>86</v>
      </c>
      <c r="AC9" s="137" t="s">
        <v>86</v>
      </c>
      <c r="AD9" s="138" t="s">
        <v>584</v>
      </c>
      <c r="AE9" s="139"/>
      <c r="AF9" s="140"/>
      <c r="AG9" s="837"/>
      <c r="AH9" s="7"/>
    </row>
    <row r="10" spans="1:34" ht="30" customHeight="1">
      <c r="A10" s="1704" t="s">
        <v>48</v>
      </c>
      <c r="B10" s="36" t="s">
        <v>49</v>
      </c>
      <c r="C10" s="81" t="s">
        <v>648</v>
      </c>
      <c r="D10" s="81" t="s">
        <v>83</v>
      </c>
      <c r="E10" s="82" t="s">
        <v>414</v>
      </c>
      <c r="F10" s="82"/>
      <c r="G10" s="82" t="s">
        <v>463</v>
      </c>
      <c r="H10" s="83" t="s">
        <v>463</v>
      </c>
      <c r="I10" s="84" t="s">
        <v>11</v>
      </c>
      <c r="J10" s="84" t="s">
        <v>300</v>
      </c>
      <c r="K10" s="85" t="s">
        <v>200</v>
      </c>
      <c r="L10" s="86">
        <v>2670</v>
      </c>
      <c r="M10" s="87" t="s">
        <v>429</v>
      </c>
      <c r="N10" s="88" t="s">
        <v>429</v>
      </c>
      <c r="O10" s="1423"/>
      <c r="P10" s="351">
        <v>0</v>
      </c>
      <c r="Q10" s="90" t="s">
        <v>95</v>
      </c>
      <c r="R10" s="1435"/>
      <c r="S10" s="1435"/>
      <c r="T10" s="91" t="s">
        <v>84</v>
      </c>
      <c r="U10" s="92" t="s">
        <v>463</v>
      </c>
      <c r="V10" s="84" t="s">
        <v>11</v>
      </c>
      <c r="W10" s="84" t="s">
        <v>300</v>
      </c>
      <c r="X10" s="93" t="s">
        <v>303</v>
      </c>
      <c r="Y10" s="94" t="s">
        <v>39</v>
      </c>
      <c r="Z10" s="95" t="s">
        <v>417</v>
      </c>
      <c r="AA10" s="96" t="s">
        <v>197</v>
      </c>
      <c r="AB10" s="97" t="s">
        <v>86</v>
      </c>
      <c r="AC10" s="98" t="s">
        <v>86</v>
      </c>
      <c r="AD10" s="99" t="s">
        <v>584</v>
      </c>
      <c r="AE10" s="100" t="s">
        <v>343</v>
      </c>
      <c r="AF10" s="101"/>
      <c r="AG10" s="837"/>
      <c r="AH10" s="7"/>
    </row>
    <row r="11" spans="1:34" ht="30" customHeight="1">
      <c r="A11" s="1705"/>
      <c r="B11" s="37" t="s">
        <v>50</v>
      </c>
      <c r="C11" s="102" t="s">
        <v>648</v>
      </c>
      <c r="D11" s="102" t="s">
        <v>83</v>
      </c>
      <c r="E11" s="103" t="s">
        <v>414</v>
      </c>
      <c r="F11" s="103"/>
      <c r="G11" s="103" t="s">
        <v>463</v>
      </c>
      <c r="H11" s="199" t="s">
        <v>463</v>
      </c>
      <c r="I11" s="200" t="s">
        <v>11</v>
      </c>
      <c r="J11" s="200" t="s">
        <v>300</v>
      </c>
      <c r="K11" s="104" t="s">
        <v>200</v>
      </c>
      <c r="L11" s="105">
        <v>396</v>
      </c>
      <c r="M11" s="106" t="s">
        <v>429</v>
      </c>
      <c r="N11" s="107" t="s">
        <v>429</v>
      </c>
      <c r="O11" s="1421"/>
      <c r="P11" s="104">
        <v>0</v>
      </c>
      <c r="Q11" s="109" t="s">
        <v>95</v>
      </c>
      <c r="R11" s="1436"/>
      <c r="S11" s="1436"/>
      <c r="T11" s="110" t="s">
        <v>84</v>
      </c>
      <c r="U11" s="111" t="s">
        <v>463</v>
      </c>
      <c r="V11" s="200" t="s">
        <v>11</v>
      </c>
      <c r="W11" s="200" t="s">
        <v>300</v>
      </c>
      <c r="X11" s="112" t="s">
        <v>303</v>
      </c>
      <c r="Y11" s="113" t="s">
        <v>39</v>
      </c>
      <c r="Z11" s="114" t="s">
        <v>417</v>
      </c>
      <c r="AA11" s="115" t="s">
        <v>197</v>
      </c>
      <c r="AB11" s="117" t="s">
        <v>86</v>
      </c>
      <c r="AC11" s="118" t="s">
        <v>86</v>
      </c>
      <c r="AD11" s="119" t="s">
        <v>584</v>
      </c>
      <c r="AE11" s="120"/>
      <c r="AF11" s="121"/>
      <c r="AG11" s="837"/>
      <c r="AH11" s="7"/>
    </row>
    <row r="12" spans="1:34" ht="30" customHeight="1">
      <c r="A12" s="1705"/>
      <c r="B12" s="38" t="s">
        <v>51</v>
      </c>
      <c r="C12" s="102" t="s">
        <v>648</v>
      </c>
      <c r="D12" s="102" t="s">
        <v>83</v>
      </c>
      <c r="E12" s="103" t="s">
        <v>414</v>
      </c>
      <c r="F12" s="103"/>
      <c r="G12" s="103" t="s">
        <v>463</v>
      </c>
      <c r="H12" s="199" t="s">
        <v>463</v>
      </c>
      <c r="I12" s="200" t="s">
        <v>11</v>
      </c>
      <c r="J12" s="200" t="s">
        <v>300</v>
      </c>
      <c r="K12" s="104" t="s">
        <v>200</v>
      </c>
      <c r="L12" s="105">
        <v>1386</v>
      </c>
      <c r="M12" s="106" t="s">
        <v>429</v>
      </c>
      <c r="N12" s="107" t="s">
        <v>429</v>
      </c>
      <c r="O12" s="1421"/>
      <c r="P12" s="104">
        <v>0</v>
      </c>
      <c r="Q12" s="109" t="s">
        <v>95</v>
      </c>
      <c r="R12" s="1436"/>
      <c r="S12" s="1436"/>
      <c r="T12" s="110" t="s">
        <v>84</v>
      </c>
      <c r="U12" s="111" t="s">
        <v>463</v>
      </c>
      <c r="V12" s="200" t="s">
        <v>11</v>
      </c>
      <c r="W12" s="200" t="s">
        <v>300</v>
      </c>
      <c r="X12" s="112" t="s">
        <v>303</v>
      </c>
      <c r="Y12" s="113" t="s">
        <v>39</v>
      </c>
      <c r="Z12" s="114" t="s">
        <v>417</v>
      </c>
      <c r="AA12" s="115" t="s">
        <v>197</v>
      </c>
      <c r="AB12" s="117" t="s">
        <v>86</v>
      </c>
      <c r="AC12" s="118" t="s">
        <v>86</v>
      </c>
      <c r="AD12" s="119" t="s">
        <v>584</v>
      </c>
      <c r="AE12" s="120"/>
      <c r="AF12" s="121"/>
      <c r="AG12" s="837"/>
      <c r="AH12" s="7"/>
    </row>
    <row r="13" spans="1:34" ht="30" customHeight="1">
      <c r="A13" s="1705"/>
      <c r="B13" s="38" t="s">
        <v>52</v>
      </c>
      <c r="C13" s="102" t="s">
        <v>648</v>
      </c>
      <c r="D13" s="102" t="s">
        <v>83</v>
      </c>
      <c r="E13" s="103" t="s">
        <v>414</v>
      </c>
      <c r="F13" s="103"/>
      <c r="G13" s="103" t="s">
        <v>463</v>
      </c>
      <c r="H13" s="199" t="s">
        <v>463</v>
      </c>
      <c r="I13" s="200" t="s">
        <v>11</v>
      </c>
      <c r="J13" s="200" t="s">
        <v>300</v>
      </c>
      <c r="K13" s="104" t="s">
        <v>200</v>
      </c>
      <c r="L13" s="105">
        <v>2743</v>
      </c>
      <c r="M13" s="106" t="s">
        <v>429</v>
      </c>
      <c r="N13" s="107" t="s">
        <v>429</v>
      </c>
      <c r="O13" s="1421"/>
      <c r="P13" s="104">
        <v>0</v>
      </c>
      <c r="Q13" s="109" t="s">
        <v>95</v>
      </c>
      <c r="R13" s="1436"/>
      <c r="S13" s="1436"/>
      <c r="T13" s="110" t="s">
        <v>84</v>
      </c>
      <c r="U13" s="111" t="s">
        <v>463</v>
      </c>
      <c r="V13" s="200" t="s">
        <v>11</v>
      </c>
      <c r="W13" s="200" t="s">
        <v>300</v>
      </c>
      <c r="X13" s="112" t="s">
        <v>303</v>
      </c>
      <c r="Y13" s="113" t="s">
        <v>39</v>
      </c>
      <c r="Z13" s="114" t="s">
        <v>417</v>
      </c>
      <c r="AA13" s="115" t="s">
        <v>197</v>
      </c>
      <c r="AB13" s="117" t="s">
        <v>86</v>
      </c>
      <c r="AC13" s="118" t="s">
        <v>86</v>
      </c>
      <c r="AD13" s="119" t="s">
        <v>584</v>
      </c>
      <c r="AE13" s="120"/>
      <c r="AF13" s="121"/>
      <c r="AG13" s="837"/>
      <c r="AH13" s="7"/>
    </row>
    <row r="14" spans="1:34" ht="30" customHeight="1">
      <c r="A14" s="1705"/>
      <c r="B14" s="38" t="s">
        <v>53</v>
      </c>
      <c r="C14" s="102" t="s">
        <v>649</v>
      </c>
      <c r="D14" s="102" t="s">
        <v>83</v>
      </c>
      <c r="E14" s="103" t="s">
        <v>650</v>
      </c>
      <c r="F14" s="103"/>
      <c r="G14" s="103" t="s">
        <v>651</v>
      </c>
      <c r="H14" s="199" t="s">
        <v>651</v>
      </c>
      <c r="I14" s="200" t="s">
        <v>11</v>
      </c>
      <c r="J14" s="200" t="s">
        <v>652</v>
      </c>
      <c r="K14" s="104" t="s">
        <v>653</v>
      </c>
      <c r="L14" s="105">
        <v>1763</v>
      </c>
      <c r="M14" s="106" t="s">
        <v>429</v>
      </c>
      <c r="N14" s="107" t="s">
        <v>429</v>
      </c>
      <c r="O14" s="1421"/>
      <c r="P14" s="108">
        <v>0</v>
      </c>
      <c r="Q14" s="109" t="s">
        <v>95</v>
      </c>
      <c r="R14" s="1436"/>
      <c r="S14" s="1436"/>
      <c r="T14" s="110" t="s">
        <v>84</v>
      </c>
      <c r="U14" s="111" t="s">
        <v>651</v>
      </c>
      <c r="V14" s="200" t="s">
        <v>11</v>
      </c>
      <c r="W14" s="200" t="s">
        <v>652</v>
      </c>
      <c r="X14" s="112" t="s">
        <v>303</v>
      </c>
      <c r="Y14" s="113" t="s">
        <v>39</v>
      </c>
      <c r="Z14" s="114" t="s">
        <v>479</v>
      </c>
      <c r="AA14" s="115" t="s">
        <v>197</v>
      </c>
      <c r="AB14" s="117" t="s">
        <v>86</v>
      </c>
      <c r="AC14" s="118" t="s">
        <v>86</v>
      </c>
      <c r="AD14" s="119" t="s">
        <v>584</v>
      </c>
      <c r="AE14" s="120"/>
      <c r="AF14" s="121"/>
      <c r="AG14" s="837"/>
      <c r="AH14" s="7"/>
    </row>
    <row r="15" spans="1:34" ht="30" customHeight="1">
      <c r="A15" s="1705"/>
      <c r="B15" s="39" t="s">
        <v>54</v>
      </c>
      <c r="C15" s="122" t="s">
        <v>649</v>
      </c>
      <c r="D15" s="122" t="s">
        <v>83</v>
      </c>
      <c r="E15" s="123" t="s">
        <v>654</v>
      </c>
      <c r="F15" s="123"/>
      <c r="G15" s="123" t="s">
        <v>655</v>
      </c>
      <c r="H15" s="79" t="s">
        <v>655</v>
      </c>
      <c r="I15" s="80"/>
      <c r="J15" s="80" t="s">
        <v>195</v>
      </c>
      <c r="K15" s="124" t="s">
        <v>656</v>
      </c>
      <c r="L15" s="125">
        <v>0</v>
      </c>
      <c r="M15" s="126">
        <v>0</v>
      </c>
      <c r="N15" s="127">
        <v>1241</v>
      </c>
      <c r="O15" s="1422"/>
      <c r="P15" s="128">
        <v>0</v>
      </c>
      <c r="Q15" s="129" t="s">
        <v>95</v>
      </c>
      <c r="R15" s="1437"/>
      <c r="S15" s="1437"/>
      <c r="T15" s="130" t="s">
        <v>96</v>
      </c>
      <c r="U15" s="131"/>
      <c r="V15" s="80"/>
      <c r="W15" s="80"/>
      <c r="X15" s="132" t="s">
        <v>303</v>
      </c>
      <c r="Y15" s="133" t="s">
        <v>39</v>
      </c>
      <c r="Z15" s="134" t="s">
        <v>657</v>
      </c>
      <c r="AA15" s="135" t="s">
        <v>92</v>
      </c>
      <c r="AB15" s="117" t="s">
        <v>86</v>
      </c>
      <c r="AC15" s="118" t="s">
        <v>86</v>
      </c>
      <c r="AD15" s="119" t="s">
        <v>584</v>
      </c>
      <c r="AE15" s="120"/>
      <c r="AF15" s="121"/>
      <c r="AG15" s="837"/>
      <c r="AH15" s="7"/>
    </row>
    <row r="16" spans="1:34" ht="30" customHeight="1" thickBot="1">
      <c r="A16" s="1706"/>
      <c r="B16" s="40" t="s">
        <v>55</v>
      </c>
      <c r="C16" s="141" t="s">
        <v>658</v>
      </c>
      <c r="D16" s="141" t="s">
        <v>83</v>
      </c>
      <c r="E16" s="142" t="s">
        <v>2139</v>
      </c>
      <c r="F16" s="142"/>
      <c r="G16" s="142" t="s">
        <v>463</v>
      </c>
      <c r="H16" s="143" t="s">
        <v>463</v>
      </c>
      <c r="I16" s="144" t="s">
        <v>11</v>
      </c>
      <c r="J16" s="144" t="s">
        <v>300</v>
      </c>
      <c r="K16" s="145" t="s">
        <v>200</v>
      </c>
      <c r="L16" s="146" t="s">
        <v>659</v>
      </c>
      <c r="M16" s="147" t="s">
        <v>429</v>
      </c>
      <c r="N16" s="148" t="s">
        <v>429</v>
      </c>
      <c r="O16" s="1424"/>
      <c r="P16" s="149">
        <v>0</v>
      </c>
      <c r="Q16" s="150" t="s">
        <v>95</v>
      </c>
      <c r="R16" s="1438"/>
      <c r="S16" s="1438"/>
      <c r="T16" s="151" t="s">
        <v>84</v>
      </c>
      <c r="U16" s="152" t="s">
        <v>463</v>
      </c>
      <c r="V16" s="144" t="s">
        <v>11</v>
      </c>
      <c r="W16" s="144" t="s">
        <v>300</v>
      </c>
      <c r="X16" s="153" t="s">
        <v>303</v>
      </c>
      <c r="Y16" s="154" t="s">
        <v>39</v>
      </c>
      <c r="Z16" s="155" t="s">
        <v>660</v>
      </c>
      <c r="AA16" s="156" t="s">
        <v>197</v>
      </c>
      <c r="AB16" s="158" t="s">
        <v>86</v>
      </c>
      <c r="AC16" s="159" t="s">
        <v>86</v>
      </c>
      <c r="AD16" s="160" t="s">
        <v>584</v>
      </c>
      <c r="AE16" s="161"/>
      <c r="AF16" s="162"/>
      <c r="AG16" s="837"/>
      <c r="AH16" s="7"/>
    </row>
    <row r="17" spans="1:34" ht="30" customHeight="1">
      <c r="A17" s="1707" t="s">
        <v>56</v>
      </c>
      <c r="B17" s="41" t="s">
        <v>57</v>
      </c>
      <c r="C17" s="81" t="s">
        <v>661</v>
      </c>
      <c r="D17" s="81" t="s">
        <v>83</v>
      </c>
      <c r="E17" s="82" t="s">
        <v>414</v>
      </c>
      <c r="F17" s="82"/>
      <c r="G17" s="82" t="s">
        <v>463</v>
      </c>
      <c r="H17" s="83" t="s">
        <v>463</v>
      </c>
      <c r="I17" s="84" t="s">
        <v>11</v>
      </c>
      <c r="J17" s="84" t="s">
        <v>300</v>
      </c>
      <c r="K17" s="85" t="s">
        <v>200</v>
      </c>
      <c r="L17" s="86">
        <v>4133</v>
      </c>
      <c r="M17" s="87" t="s">
        <v>429</v>
      </c>
      <c r="N17" s="88" t="s">
        <v>429</v>
      </c>
      <c r="O17" s="1423"/>
      <c r="P17" s="89">
        <v>0</v>
      </c>
      <c r="Q17" s="90" t="s">
        <v>95</v>
      </c>
      <c r="R17" s="1435"/>
      <c r="S17" s="1435"/>
      <c r="T17" s="91" t="s">
        <v>84</v>
      </c>
      <c r="U17" s="92" t="s">
        <v>463</v>
      </c>
      <c r="V17" s="84" t="s">
        <v>11</v>
      </c>
      <c r="W17" s="84" t="s">
        <v>300</v>
      </c>
      <c r="X17" s="93" t="s">
        <v>303</v>
      </c>
      <c r="Y17" s="94" t="s">
        <v>39</v>
      </c>
      <c r="Z17" s="95" t="s">
        <v>417</v>
      </c>
      <c r="AA17" s="96" t="s">
        <v>197</v>
      </c>
      <c r="AB17" s="97" t="s">
        <v>86</v>
      </c>
      <c r="AC17" s="98" t="s">
        <v>86</v>
      </c>
      <c r="AD17" s="99" t="s">
        <v>584</v>
      </c>
      <c r="AE17" s="100"/>
      <c r="AF17" s="101"/>
      <c r="AG17" s="837"/>
      <c r="AH17" s="7"/>
    </row>
    <row r="18" spans="1:34" ht="30" customHeight="1">
      <c r="A18" s="1708"/>
      <c r="B18" s="42" t="s">
        <v>58</v>
      </c>
      <c r="C18" s="102" t="s">
        <v>661</v>
      </c>
      <c r="D18" s="102" t="s">
        <v>83</v>
      </c>
      <c r="E18" s="103" t="s">
        <v>414</v>
      </c>
      <c r="F18" s="103"/>
      <c r="G18" s="103" t="s">
        <v>463</v>
      </c>
      <c r="H18" s="199" t="s">
        <v>463</v>
      </c>
      <c r="I18" s="200" t="s">
        <v>11</v>
      </c>
      <c r="J18" s="200" t="s">
        <v>300</v>
      </c>
      <c r="K18" s="104" t="s">
        <v>200</v>
      </c>
      <c r="L18" s="105">
        <v>3287</v>
      </c>
      <c r="M18" s="106" t="s">
        <v>429</v>
      </c>
      <c r="N18" s="107" t="s">
        <v>429</v>
      </c>
      <c r="O18" s="1421"/>
      <c r="P18" s="108">
        <v>0</v>
      </c>
      <c r="Q18" s="109" t="s">
        <v>95</v>
      </c>
      <c r="R18" s="1436"/>
      <c r="S18" s="1436"/>
      <c r="T18" s="110" t="s">
        <v>84</v>
      </c>
      <c r="U18" s="111" t="s">
        <v>463</v>
      </c>
      <c r="V18" s="200" t="s">
        <v>11</v>
      </c>
      <c r="W18" s="200" t="s">
        <v>300</v>
      </c>
      <c r="X18" s="112" t="s">
        <v>303</v>
      </c>
      <c r="Y18" s="113" t="s">
        <v>39</v>
      </c>
      <c r="Z18" s="114" t="s">
        <v>662</v>
      </c>
      <c r="AA18" s="115" t="s">
        <v>197</v>
      </c>
      <c r="AB18" s="117" t="s">
        <v>86</v>
      </c>
      <c r="AC18" s="118" t="s">
        <v>86</v>
      </c>
      <c r="AD18" s="119" t="s">
        <v>584</v>
      </c>
      <c r="AE18" s="120"/>
      <c r="AF18" s="121"/>
      <c r="AG18" s="837"/>
      <c r="AH18" s="7"/>
    </row>
    <row r="19" spans="1:34" ht="30" customHeight="1">
      <c r="A19" s="1708"/>
      <c r="B19" s="42" t="s">
        <v>59</v>
      </c>
      <c r="C19" s="102"/>
      <c r="D19" s="102" t="s">
        <v>88</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22" t="s">
        <v>661</v>
      </c>
      <c r="D20" s="122" t="s">
        <v>83</v>
      </c>
      <c r="E20" s="123" t="s">
        <v>414</v>
      </c>
      <c r="F20" s="123"/>
      <c r="G20" s="123" t="s">
        <v>463</v>
      </c>
      <c r="H20" s="79" t="s">
        <v>463</v>
      </c>
      <c r="I20" s="80" t="s">
        <v>11</v>
      </c>
      <c r="J20" s="80" t="s">
        <v>300</v>
      </c>
      <c r="K20" s="124" t="s">
        <v>200</v>
      </c>
      <c r="L20" s="125">
        <v>528</v>
      </c>
      <c r="M20" s="126" t="s">
        <v>429</v>
      </c>
      <c r="N20" s="127" t="s">
        <v>429</v>
      </c>
      <c r="O20" s="1422"/>
      <c r="P20" s="128">
        <v>0</v>
      </c>
      <c r="Q20" s="129" t="s">
        <v>95</v>
      </c>
      <c r="R20" s="1437"/>
      <c r="S20" s="1437"/>
      <c r="T20" s="130" t="s">
        <v>84</v>
      </c>
      <c r="U20" s="131" t="s">
        <v>463</v>
      </c>
      <c r="V20" s="80" t="s">
        <v>11</v>
      </c>
      <c r="W20" s="80" t="s">
        <v>300</v>
      </c>
      <c r="X20" s="132" t="s">
        <v>303</v>
      </c>
      <c r="Y20" s="133" t="s">
        <v>39</v>
      </c>
      <c r="Z20" s="134" t="s">
        <v>417</v>
      </c>
      <c r="AA20" s="135" t="s">
        <v>197</v>
      </c>
      <c r="AB20" s="117" t="s">
        <v>93</v>
      </c>
      <c r="AC20" s="118" t="s">
        <v>93</v>
      </c>
      <c r="AD20" s="119" t="s">
        <v>584</v>
      </c>
      <c r="AE20" s="120"/>
      <c r="AF20" s="121"/>
      <c r="AG20" s="837"/>
      <c r="AH20" s="7"/>
    </row>
    <row r="21" spans="1:34" ht="30" customHeight="1" thickBot="1">
      <c r="A21" s="1709"/>
      <c r="B21" s="44" t="s">
        <v>61</v>
      </c>
      <c r="C21" s="141" t="s">
        <v>663</v>
      </c>
      <c r="D21" s="141" t="s">
        <v>83</v>
      </c>
      <c r="E21" s="142" t="s">
        <v>2139</v>
      </c>
      <c r="F21" s="142"/>
      <c r="G21" s="142" t="s">
        <v>463</v>
      </c>
      <c r="H21" s="143" t="s">
        <v>463</v>
      </c>
      <c r="I21" s="144" t="s">
        <v>11</v>
      </c>
      <c r="J21" s="144" t="s">
        <v>300</v>
      </c>
      <c r="K21" s="145" t="s">
        <v>200</v>
      </c>
      <c r="L21" s="146" t="s">
        <v>659</v>
      </c>
      <c r="M21" s="147" t="s">
        <v>429</v>
      </c>
      <c r="N21" s="148" t="s">
        <v>429</v>
      </c>
      <c r="O21" s="1424"/>
      <c r="P21" s="149">
        <v>0</v>
      </c>
      <c r="Q21" s="150" t="s">
        <v>95</v>
      </c>
      <c r="R21" s="1438"/>
      <c r="S21" s="1438"/>
      <c r="T21" s="151" t="s">
        <v>84</v>
      </c>
      <c r="U21" s="152" t="s">
        <v>463</v>
      </c>
      <c r="V21" s="144" t="s">
        <v>11</v>
      </c>
      <c r="W21" s="144" t="s">
        <v>300</v>
      </c>
      <c r="X21" s="153" t="s">
        <v>303</v>
      </c>
      <c r="Y21" s="154" t="s">
        <v>39</v>
      </c>
      <c r="Z21" s="155" t="s">
        <v>660</v>
      </c>
      <c r="AA21" s="156" t="s">
        <v>197</v>
      </c>
      <c r="AB21" s="158" t="s">
        <v>93</v>
      </c>
      <c r="AC21" s="159" t="s">
        <v>93</v>
      </c>
      <c r="AD21" s="160" t="s">
        <v>584</v>
      </c>
      <c r="AE21" s="161"/>
      <c r="AF21" s="162"/>
      <c r="AG21" s="837"/>
      <c r="AH21" s="7"/>
    </row>
    <row r="22" spans="1:34" ht="30" customHeight="1" thickBot="1">
      <c r="A22" s="45" t="s">
        <v>62</v>
      </c>
      <c r="B22" s="46" t="s">
        <v>63</v>
      </c>
      <c r="C22" s="163" t="s">
        <v>644</v>
      </c>
      <c r="D22" s="163" t="s">
        <v>83</v>
      </c>
      <c r="E22" s="164" t="s">
        <v>414</v>
      </c>
      <c r="F22" s="164"/>
      <c r="G22" s="164" t="s">
        <v>463</v>
      </c>
      <c r="H22" s="165" t="s">
        <v>463</v>
      </c>
      <c r="I22" s="166" t="s">
        <v>11</v>
      </c>
      <c r="J22" s="166" t="s">
        <v>300</v>
      </c>
      <c r="K22" s="167" t="s">
        <v>200</v>
      </c>
      <c r="L22" s="168">
        <v>1532</v>
      </c>
      <c r="M22" s="169" t="s">
        <v>429</v>
      </c>
      <c r="N22" s="170" t="s">
        <v>429</v>
      </c>
      <c r="O22" s="1425"/>
      <c r="P22" s="229">
        <v>0</v>
      </c>
      <c r="Q22" s="171" t="s">
        <v>95</v>
      </c>
      <c r="R22" s="1439"/>
      <c r="S22" s="1439"/>
      <c r="T22" s="172" t="s">
        <v>84</v>
      </c>
      <c r="U22" s="173" t="s">
        <v>463</v>
      </c>
      <c r="V22" s="166" t="s">
        <v>11</v>
      </c>
      <c r="W22" s="166" t="s">
        <v>300</v>
      </c>
      <c r="X22" s="174" t="s">
        <v>303</v>
      </c>
      <c r="Y22" s="175" t="s">
        <v>39</v>
      </c>
      <c r="Z22" s="176" t="s">
        <v>417</v>
      </c>
      <c r="AA22" s="177" t="s">
        <v>197</v>
      </c>
      <c r="AB22" s="178" t="s">
        <v>86</v>
      </c>
      <c r="AC22" s="179" t="s">
        <v>86</v>
      </c>
      <c r="AD22" s="180" t="s">
        <v>584</v>
      </c>
      <c r="AE22" s="181"/>
      <c r="AF22" s="182"/>
      <c r="AG22" s="837"/>
      <c r="AH22" s="7"/>
    </row>
    <row r="23" spans="1:34" ht="30" customHeight="1">
      <c r="A23" s="1710" t="s">
        <v>64</v>
      </c>
      <c r="B23" s="47" t="s">
        <v>65</v>
      </c>
      <c r="C23" s="81" t="s">
        <v>664</v>
      </c>
      <c r="D23" s="81" t="s">
        <v>83</v>
      </c>
      <c r="E23" s="82" t="s">
        <v>414</v>
      </c>
      <c r="F23" s="82"/>
      <c r="G23" s="82" t="s">
        <v>463</v>
      </c>
      <c r="H23" s="83" t="s">
        <v>463</v>
      </c>
      <c r="I23" s="84" t="s">
        <v>11</v>
      </c>
      <c r="J23" s="84" t="s">
        <v>300</v>
      </c>
      <c r="K23" s="85" t="s">
        <v>200</v>
      </c>
      <c r="L23" s="86">
        <v>330</v>
      </c>
      <c r="M23" s="87" t="s">
        <v>429</v>
      </c>
      <c r="N23" s="88" t="s">
        <v>429</v>
      </c>
      <c r="O23" s="1423"/>
      <c r="P23" s="89">
        <v>0</v>
      </c>
      <c r="Q23" s="90" t="s">
        <v>95</v>
      </c>
      <c r="R23" s="1435"/>
      <c r="S23" s="1435"/>
      <c r="T23" s="91" t="s">
        <v>84</v>
      </c>
      <c r="U23" s="92" t="s">
        <v>463</v>
      </c>
      <c r="V23" s="84" t="s">
        <v>11</v>
      </c>
      <c r="W23" s="84" t="s">
        <v>300</v>
      </c>
      <c r="X23" s="93" t="s">
        <v>303</v>
      </c>
      <c r="Y23" s="94" t="s">
        <v>39</v>
      </c>
      <c r="Z23" s="95" t="s">
        <v>417</v>
      </c>
      <c r="AA23" s="96" t="s">
        <v>197</v>
      </c>
      <c r="AB23" s="97" t="s">
        <v>86</v>
      </c>
      <c r="AC23" s="98" t="s">
        <v>93</v>
      </c>
      <c r="AD23" s="99" t="s">
        <v>584</v>
      </c>
      <c r="AE23" s="100"/>
      <c r="AF23" s="101"/>
      <c r="AG23" s="837"/>
      <c r="AH23" s="7"/>
    </row>
    <row r="24" spans="1:34" ht="30" customHeight="1">
      <c r="A24" s="1711"/>
      <c r="B24" s="48" t="s">
        <v>66</v>
      </c>
      <c r="C24" s="102" t="s">
        <v>664</v>
      </c>
      <c r="D24" s="102" t="s">
        <v>83</v>
      </c>
      <c r="E24" s="103" t="s">
        <v>414</v>
      </c>
      <c r="F24" s="103"/>
      <c r="G24" s="103" t="s">
        <v>463</v>
      </c>
      <c r="H24" s="199" t="s">
        <v>463</v>
      </c>
      <c r="I24" s="200" t="s">
        <v>11</v>
      </c>
      <c r="J24" s="200" t="s">
        <v>300</v>
      </c>
      <c r="K24" s="104" t="s">
        <v>200</v>
      </c>
      <c r="L24" s="105">
        <v>502</v>
      </c>
      <c r="M24" s="106" t="s">
        <v>429</v>
      </c>
      <c r="N24" s="107" t="s">
        <v>429</v>
      </c>
      <c r="O24" s="1421"/>
      <c r="P24" s="108">
        <v>0</v>
      </c>
      <c r="Q24" s="109" t="s">
        <v>95</v>
      </c>
      <c r="R24" s="1436"/>
      <c r="S24" s="1436"/>
      <c r="T24" s="110" t="s">
        <v>84</v>
      </c>
      <c r="U24" s="111" t="s">
        <v>463</v>
      </c>
      <c r="V24" s="200" t="s">
        <v>11</v>
      </c>
      <c r="W24" s="200" t="s">
        <v>300</v>
      </c>
      <c r="X24" s="112" t="s">
        <v>303</v>
      </c>
      <c r="Y24" s="113" t="s">
        <v>39</v>
      </c>
      <c r="Z24" s="114" t="s">
        <v>417</v>
      </c>
      <c r="AA24" s="115" t="s">
        <v>197</v>
      </c>
      <c r="AB24" s="117" t="s">
        <v>86</v>
      </c>
      <c r="AC24" s="118" t="s">
        <v>93</v>
      </c>
      <c r="AD24" s="119" t="s">
        <v>584</v>
      </c>
      <c r="AE24" s="120"/>
      <c r="AF24" s="121"/>
      <c r="AG24" s="837"/>
      <c r="AH24" s="7"/>
    </row>
    <row r="25" spans="1:34" ht="30" customHeight="1">
      <c r="A25" s="1711"/>
      <c r="B25" s="49" t="s">
        <v>67</v>
      </c>
      <c r="C25" s="122" t="s">
        <v>665</v>
      </c>
      <c r="D25" s="102" t="s">
        <v>83</v>
      </c>
      <c r="E25" s="103" t="s">
        <v>414</v>
      </c>
      <c r="F25" s="123"/>
      <c r="G25" s="123" t="s">
        <v>666</v>
      </c>
      <c r="H25" s="79" t="s">
        <v>666</v>
      </c>
      <c r="I25" s="200" t="s">
        <v>11</v>
      </c>
      <c r="J25" s="200" t="s">
        <v>300</v>
      </c>
      <c r="K25" s="124">
        <v>4125</v>
      </c>
      <c r="L25" s="125" t="s">
        <v>667</v>
      </c>
      <c r="M25" s="125" t="s">
        <v>667</v>
      </c>
      <c r="N25" s="127">
        <v>0</v>
      </c>
      <c r="O25" s="1422"/>
      <c r="P25" s="128">
        <v>0</v>
      </c>
      <c r="Q25" s="109" t="s">
        <v>95</v>
      </c>
      <c r="R25" s="1437"/>
      <c r="S25" s="1437"/>
      <c r="T25" s="110" t="s">
        <v>84</v>
      </c>
      <c r="U25" s="131" t="s">
        <v>666</v>
      </c>
      <c r="V25" s="1395" t="s">
        <v>11</v>
      </c>
      <c r="W25" s="200" t="s">
        <v>300</v>
      </c>
      <c r="X25" s="112" t="s">
        <v>303</v>
      </c>
      <c r="Y25" s="113" t="s">
        <v>39</v>
      </c>
      <c r="Z25" s="114" t="s">
        <v>447</v>
      </c>
      <c r="AA25" s="115" t="s">
        <v>85</v>
      </c>
      <c r="AB25" s="117" t="s">
        <v>86</v>
      </c>
      <c r="AC25" s="118" t="s">
        <v>93</v>
      </c>
      <c r="AD25" s="119" t="s">
        <v>343</v>
      </c>
      <c r="AE25" s="120" t="s">
        <v>304</v>
      </c>
      <c r="AF25" s="121"/>
      <c r="AG25" s="837"/>
      <c r="AH25" s="7"/>
    </row>
    <row r="26" spans="1:34" ht="30" customHeight="1">
      <c r="A26" s="1711"/>
      <c r="B26" s="49" t="s">
        <v>184</v>
      </c>
      <c r="C26" s="122" t="s">
        <v>665</v>
      </c>
      <c r="D26" s="122" t="s">
        <v>83</v>
      </c>
      <c r="E26" s="123" t="s">
        <v>414</v>
      </c>
      <c r="F26" s="123"/>
      <c r="G26" s="123" t="s">
        <v>463</v>
      </c>
      <c r="H26" s="79" t="s">
        <v>463</v>
      </c>
      <c r="I26" s="80" t="s">
        <v>11</v>
      </c>
      <c r="J26" s="80" t="s">
        <v>300</v>
      </c>
      <c r="K26" s="124" t="s">
        <v>200</v>
      </c>
      <c r="L26" s="125">
        <v>370</v>
      </c>
      <c r="M26" s="106" t="s">
        <v>429</v>
      </c>
      <c r="N26" s="107" t="s">
        <v>429</v>
      </c>
      <c r="O26" s="1426"/>
      <c r="P26" s="128">
        <v>0</v>
      </c>
      <c r="Q26" s="109" t="s">
        <v>95</v>
      </c>
      <c r="R26" s="1437"/>
      <c r="S26" s="1437"/>
      <c r="T26" s="110" t="s">
        <v>84</v>
      </c>
      <c r="U26" s="111" t="s">
        <v>463</v>
      </c>
      <c r="V26" s="200" t="s">
        <v>11</v>
      </c>
      <c r="W26" s="200" t="s">
        <v>300</v>
      </c>
      <c r="X26" s="112" t="s">
        <v>303</v>
      </c>
      <c r="Y26" s="113" t="s">
        <v>39</v>
      </c>
      <c r="Z26" s="114" t="s">
        <v>417</v>
      </c>
      <c r="AA26" s="115" t="s">
        <v>197</v>
      </c>
      <c r="AB26" s="117" t="s">
        <v>86</v>
      </c>
      <c r="AC26" s="118" t="s">
        <v>93</v>
      </c>
      <c r="AD26" s="119" t="s">
        <v>343</v>
      </c>
      <c r="AE26" s="120" t="s">
        <v>304</v>
      </c>
      <c r="AF26" s="121"/>
      <c r="AG26" s="837"/>
      <c r="AH26" s="7"/>
    </row>
    <row r="27" spans="1:34" ht="30" customHeight="1">
      <c r="A27" s="1711"/>
      <c r="B27" s="50" t="s">
        <v>68</v>
      </c>
      <c r="C27" s="102" t="s">
        <v>661</v>
      </c>
      <c r="D27" s="102" t="s">
        <v>83</v>
      </c>
      <c r="E27" s="103" t="s">
        <v>414</v>
      </c>
      <c r="F27" s="103"/>
      <c r="G27" s="103" t="s">
        <v>463</v>
      </c>
      <c r="H27" s="199" t="s">
        <v>463</v>
      </c>
      <c r="I27" s="200" t="s">
        <v>11</v>
      </c>
      <c r="J27" s="200" t="s">
        <v>300</v>
      </c>
      <c r="K27" s="104" t="s">
        <v>200</v>
      </c>
      <c r="L27" s="105" t="s">
        <v>668</v>
      </c>
      <c r="M27" s="106" t="s">
        <v>429</v>
      </c>
      <c r="N27" s="107" t="s">
        <v>429</v>
      </c>
      <c r="O27" s="1421"/>
      <c r="P27" s="108">
        <v>0</v>
      </c>
      <c r="Q27" s="109" t="s">
        <v>95</v>
      </c>
      <c r="R27" s="1436"/>
      <c r="S27" s="1436"/>
      <c r="T27" s="110" t="s">
        <v>84</v>
      </c>
      <c r="U27" s="111" t="s">
        <v>463</v>
      </c>
      <c r="V27" s="200" t="s">
        <v>11</v>
      </c>
      <c r="W27" s="200" t="s">
        <v>300</v>
      </c>
      <c r="X27" s="112" t="s">
        <v>303</v>
      </c>
      <c r="Y27" s="113" t="s">
        <v>39</v>
      </c>
      <c r="Z27" s="114" t="s">
        <v>417</v>
      </c>
      <c r="AA27" s="115" t="s">
        <v>197</v>
      </c>
      <c r="AB27" s="117" t="s">
        <v>86</v>
      </c>
      <c r="AC27" s="118" t="s">
        <v>86</v>
      </c>
      <c r="AD27" s="119" t="s">
        <v>584</v>
      </c>
      <c r="AE27" s="120"/>
      <c r="AF27" s="121"/>
      <c r="AG27" s="837"/>
      <c r="AH27" s="7"/>
    </row>
    <row r="28" spans="1:34" ht="30" customHeight="1">
      <c r="A28" s="1711"/>
      <c r="B28" s="48" t="s">
        <v>69</v>
      </c>
      <c r="C28" s="102" t="s">
        <v>669</v>
      </c>
      <c r="D28" s="102" t="s">
        <v>83</v>
      </c>
      <c r="E28" s="103" t="s">
        <v>670</v>
      </c>
      <c r="F28" s="103"/>
      <c r="G28" s="103" t="s">
        <v>671</v>
      </c>
      <c r="H28" s="199" t="s">
        <v>581</v>
      </c>
      <c r="I28" s="200" t="s">
        <v>11</v>
      </c>
      <c r="J28" s="200" t="s">
        <v>300</v>
      </c>
      <c r="K28" s="104">
        <v>0</v>
      </c>
      <c r="L28" s="105">
        <v>174</v>
      </c>
      <c r="M28" s="106">
        <v>1268</v>
      </c>
      <c r="N28" s="107" t="s">
        <v>429</v>
      </c>
      <c r="O28" s="1421"/>
      <c r="P28" s="108">
        <v>0</v>
      </c>
      <c r="Q28" s="109" t="s">
        <v>95</v>
      </c>
      <c r="R28" s="1436"/>
      <c r="S28" s="1436"/>
      <c r="T28" s="110" t="s">
        <v>84</v>
      </c>
      <c r="U28" s="111" t="s">
        <v>581</v>
      </c>
      <c r="V28" s="200" t="s">
        <v>11</v>
      </c>
      <c r="W28" s="200" t="s">
        <v>300</v>
      </c>
      <c r="X28" s="112" t="s">
        <v>303</v>
      </c>
      <c r="Y28" s="113" t="s">
        <v>39</v>
      </c>
      <c r="Z28" s="114" t="s">
        <v>447</v>
      </c>
      <c r="AA28" s="115" t="s">
        <v>197</v>
      </c>
      <c r="AB28" s="117" t="s">
        <v>86</v>
      </c>
      <c r="AC28" s="118" t="s">
        <v>86</v>
      </c>
      <c r="AD28" s="119" t="s">
        <v>584</v>
      </c>
      <c r="AE28" s="120" t="s">
        <v>343</v>
      </c>
      <c r="AF28" s="121"/>
      <c r="AG28" s="837"/>
      <c r="AH28" s="7"/>
    </row>
    <row r="29" spans="1:34" ht="30" customHeight="1">
      <c r="A29" s="1711"/>
      <c r="B29" s="48" t="s">
        <v>70</v>
      </c>
      <c r="C29" s="102" t="s">
        <v>672</v>
      </c>
      <c r="D29" s="102" t="s">
        <v>83</v>
      </c>
      <c r="E29" s="103" t="s">
        <v>203</v>
      </c>
      <c r="F29" s="103"/>
      <c r="G29" s="103" t="s">
        <v>367</v>
      </c>
      <c r="H29" s="199" t="s">
        <v>673</v>
      </c>
      <c r="I29" s="200" t="s">
        <v>11</v>
      </c>
      <c r="J29" s="200" t="s">
        <v>674</v>
      </c>
      <c r="K29" s="104">
        <v>0</v>
      </c>
      <c r="L29" s="105">
        <v>2381</v>
      </c>
      <c r="M29" s="106" t="s">
        <v>429</v>
      </c>
      <c r="N29" s="107">
        <v>0</v>
      </c>
      <c r="O29" s="1421"/>
      <c r="P29" s="108">
        <v>0</v>
      </c>
      <c r="Q29" s="109" t="s">
        <v>91</v>
      </c>
      <c r="R29" s="1436"/>
      <c r="S29" s="1436"/>
      <c r="T29" s="110" t="s">
        <v>84</v>
      </c>
      <c r="U29" s="111" t="s">
        <v>673</v>
      </c>
      <c r="V29" s="200" t="s">
        <v>11</v>
      </c>
      <c r="W29" s="200" t="s">
        <v>674</v>
      </c>
      <c r="X29" s="112" t="s">
        <v>89</v>
      </c>
      <c r="Y29" s="113" t="s">
        <v>39</v>
      </c>
      <c r="Z29" s="114" t="s">
        <v>675</v>
      </c>
      <c r="AA29" s="115" t="s">
        <v>90</v>
      </c>
      <c r="AB29" s="117" t="s">
        <v>86</v>
      </c>
      <c r="AC29" s="118" t="s">
        <v>86</v>
      </c>
      <c r="AD29" s="119" t="s">
        <v>584</v>
      </c>
      <c r="AE29" s="120"/>
      <c r="AF29" s="121"/>
      <c r="AG29" s="837"/>
      <c r="AH29" s="7"/>
    </row>
    <row r="30" spans="1:34" ht="30" customHeight="1">
      <c r="A30" s="1711"/>
      <c r="B30" s="48" t="s">
        <v>71</v>
      </c>
      <c r="C30" s="102" t="s">
        <v>676</v>
      </c>
      <c r="D30" s="102" t="s">
        <v>83</v>
      </c>
      <c r="E30" s="103" t="s">
        <v>414</v>
      </c>
      <c r="F30" s="103"/>
      <c r="G30" s="103" t="s">
        <v>463</v>
      </c>
      <c r="H30" s="199" t="s">
        <v>463</v>
      </c>
      <c r="I30" s="200" t="s">
        <v>11</v>
      </c>
      <c r="J30" s="200" t="s">
        <v>300</v>
      </c>
      <c r="K30" s="104">
        <v>0</v>
      </c>
      <c r="L30" s="105">
        <v>8324</v>
      </c>
      <c r="M30" s="106" t="s">
        <v>429</v>
      </c>
      <c r="N30" s="107" t="s">
        <v>429</v>
      </c>
      <c r="O30" s="1421"/>
      <c r="P30" s="108">
        <v>0</v>
      </c>
      <c r="Q30" s="109" t="s">
        <v>95</v>
      </c>
      <c r="R30" s="1436"/>
      <c r="S30" s="1436"/>
      <c r="T30" s="110" t="s">
        <v>84</v>
      </c>
      <c r="U30" s="111" t="s">
        <v>463</v>
      </c>
      <c r="V30" s="200" t="s">
        <v>11</v>
      </c>
      <c r="W30" s="200" t="s">
        <v>300</v>
      </c>
      <c r="X30" s="112" t="s">
        <v>303</v>
      </c>
      <c r="Y30" s="113" t="s">
        <v>39</v>
      </c>
      <c r="Z30" s="114" t="s">
        <v>677</v>
      </c>
      <c r="AA30" s="115" t="s">
        <v>197</v>
      </c>
      <c r="AB30" s="117" t="s">
        <v>86</v>
      </c>
      <c r="AC30" s="118" t="s">
        <v>86</v>
      </c>
      <c r="AD30" s="119" t="s">
        <v>584</v>
      </c>
      <c r="AE30" s="120" t="s">
        <v>343</v>
      </c>
      <c r="AF30" s="121"/>
      <c r="AG30" s="837"/>
      <c r="AH30" s="7"/>
    </row>
    <row r="31" spans="1:34" ht="30" customHeight="1">
      <c r="A31" s="1711"/>
      <c r="B31" s="49" t="s">
        <v>72</v>
      </c>
      <c r="C31" s="122" t="s">
        <v>678</v>
      </c>
      <c r="D31" s="122" t="s">
        <v>83</v>
      </c>
      <c r="E31" s="123" t="s">
        <v>94</v>
      </c>
      <c r="F31" s="123"/>
      <c r="G31" s="123" t="s">
        <v>679</v>
      </c>
      <c r="H31" s="79" t="s">
        <v>680</v>
      </c>
      <c r="I31" s="80" t="s">
        <v>11</v>
      </c>
      <c r="J31" s="80" t="s">
        <v>681</v>
      </c>
      <c r="K31" s="124">
        <v>6600</v>
      </c>
      <c r="L31" s="125">
        <v>3960</v>
      </c>
      <c r="M31" s="126" t="s">
        <v>429</v>
      </c>
      <c r="N31" s="127">
        <v>0</v>
      </c>
      <c r="O31" s="1422"/>
      <c r="P31" s="128">
        <v>0</v>
      </c>
      <c r="Q31" s="129" t="s">
        <v>91</v>
      </c>
      <c r="R31" s="1437"/>
      <c r="S31" s="1437"/>
      <c r="T31" s="130" t="s">
        <v>84</v>
      </c>
      <c r="U31" s="111" t="s">
        <v>680</v>
      </c>
      <c r="V31" s="80" t="s">
        <v>11</v>
      </c>
      <c r="W31" s="80" t="s">
        <v>681</v>
      </c>
      <c r="X31" s="132" t="s">
        <v>89</v>
      </c>
      <c r="Y31" s="133" t="s">
        <v>39</v>
      </c>
      <c r="Z31" s="134" t="s">
        <v>642</v>
      </c>
      <c r="AA31" s="135" t="s">
        <v>197</v>
      </c>
      <c r="AB31" s="117" t="s">
        <v>86</v>
      </c>
      <c r="AC31" s="118" t="s">
        <v>86</v>
      </c>
      <c r="AD31" s="119" t="s">
        <v>584</v>
      </c>
      <c r="AE31" s="120"/>
      <c r="AF31" s="121"/>
      <c r="AG31" s="837"/>
      <c r="AH31" s="7"/>
    </row>
    <row r="32" spans="1:34" ht="30" customHeight="1">
      <c r="A32" s="1711"/>
      <c r="B32" s="50" t="s">
        <v>73</v>
      </c>
      <c r="C32" s="102" t="s">
        <v>682</v>
      </c>
      <c r="D32" s="102" t="s">
        <v>83</v>
      </c>
      <c r="E32" s="103" t="s">
        <v>396</v>
      </c>
      <c r="F32" s="103"/>
      <c r="G32" s="103" t="s">
        <v>463</v>
      </c>
      <c r="H32" s="199" t="s">
        <v>463</v>
      </c>
      <c r="I32" s="200" t="s">
        <v>11</v>
      </c>
      <c r="J32" s="200" t="s">
        <v>300</v>
      </c>
      <c r="K32" s="104">
        <v>0</v>
      </c>
      <c r="L32" s="105" t="s">
        <v>683</v>
      </c>
      <c r="M32" s="106" t="s">
        <v>429</v>
      </c>
      <c r="N32" s="107">
        <v>0</v>
      </c>
      <c r="O32" s="1421"/>
      <c r="P32" s="108">
        <v>0</v>
      </c>
      <c r="Q32" s="109" t="s">
        <v>91</v>
      </c>
      <c r="R32" s="1436"/>
      <c r="S32" s="1436"/>
      <c r="T32" s="110" t="s">
        <v>84</v>
      </c>
      <c r="U32" s="111" t="s">
        <v>463</v>
      </c>
      <c r="V32" s="200" t="s">
        <v>11</v>
      </c>
      <c r="W32" s="200" t="s">
        <v>300</v>
      </c>
      <c r="X32" s="112" t="s">
        <v>89</v>
      </c>
      <c r="Y32" s="113" t="s">
        <v>39</v>
      </c>
      <c r="Z32" s="114" t="s">
        <v>684</v>
      </c>
      <c r="AA32" s="115" t="s">
        <v>85</v>
      </c>
      <c r="AB32" s="117" t="s">
        <v>86</v>
      </c>
      <c r="AC32" s="118" t="s">
        <v>86</v>
      </c>
      <c r="AD32" s="119" t="s">
        <v>584</v>
      </c>
      <c r="AE32" s="120" t="s">
        <v>343</v>
      </c>
      <c r="AF32" s="121"/>
      <c r="AG32" s="837"/>
      <c r="AH32" s="7"/>
    </row>
    <row r="33" spans="1:34" ht="30" customHeight="1">
      <c r="A33" s="1711"/>
      <c r="B33" s="48" t="s">
        <v>74</v>
      </c>
      <c r="C33" s="102" t="s">
        <v>682</v>
      </c>
      <c r="D33" s="102" t="s">
        <v>83</v>
      </c>
      <c r="E33" s="103" t="s">
        <v>396</v>
      </c>
      <c r="F33" s="103"/>
      <c r="G33" s="103" t="s">
        <v>463</v>
      </c>
      <c r="H33" s="199" t="s">
        <v>463</v>
      </c>
      <c r="I33" s="200" t="s">
        <v>11</v>
      </c>
      <c r="J33" s="200" t="s">
        <v>300</v>
      </c>
      <c r="K33" s="104">
        <v>0</v>
      </c>
      <c r="L33" s="105">
        <v>3526</v>
      </c>
      <c r="M33" s="106" t="s">
        <v>429</v>
      </c>
      <c r="N33" s="107">
        <v>0</v>
      </c>
      <c r="O33" s="1421"/>
      <c r="P33" s="108">
        <v>0</v>
      </c>
      <c r="Q33" s="109" t="s">
        <v>91</v>
      </c>
      <c r="R33" s="1436"/>
      <c r="S33" s="1436"/>
      <c r="T33" s="110" t="s">
        <v>84</v>
      </c>
      <c r="U33" s="111" t="s">
        <v>463</v>
      </c>
      <c r="V33" s="200" t="s">
        <v>11</v>
      </c>
      <c r="W33" s="200" t="s">
        <v>300</v>
      </c>
      <c r="X33" s="112" t="s">
        <v>89</v>
      </c>
      <c r="Y33" s="113" t="s">
        <v>39</v>
      </c>
      <c r="Z33" s="114" t="s">
        <v>684</v>
      </c>
      <c r="AA33" s="115" t="s">
        <v>85</v>
      </c>
      <c r="AB33" s="117" t="s">
        <v>86</v>
      </c>
      <c r="AC33" s="118" t="s">
        <v>86</v>
      </c>
      <c r="AD33" s="119" t="s">
        <v>584</v>
      </c>
      <c r="AE33" s="120" t="s">
        <v>343</v>
      </c>
      <c r="AF33" s="121"/>
      <c r="AG33" s="837"/>
      <c r="AH33" s="7"/>
    </row>
    <row r="34" spans="1:34" ht="30" customHeight="1" thickBot="1">
      <c r="A34" s="1712"/>
      <c r="B34" s="51" t="s">
        <v>75</v>
      </c>
      <c r="C34" s="141" t="s">
        <v>685</v>
      </c>
      <c r="D34" s="141" t="s">
        <v>83</v>
      </c>
      <c r="E34" s="103" t="s">
        <v>396</v>
      </c>
      <c r="F34" s="142" t="s">
        <v>1216</v>
      </c>
      <c r="G34" s="142" t="s">
        <v>686</v>
      </c>
      <c r="H34" s="143" t="s">
        <v>687</v>
      </c>
      <c r="I34" s="144" t="s">
        <v>11</v>
      </c>
      <c r="J34" s="144" t="s">
        <v>688</v>
      </c>
      <c r="K34" s="145">
        <v>0</v>
      </c>
      <c r="L34" s="146">
        <v>1224</v>
      </c>
      <c r="M34" s="147" t="s">
        <v>429</v>
      </c>
      <c r="N34" s="148">
        <v>0</v>
      </c>
      <c r="O34" s="1424"/>
      <c r="P34" s="149">
        <v>0</v>
      </c>
      <c r="Q34" s="150" t="s">
        <v>689</v>
      </c>
      <c r="R34" s="1438"/>
      <c r="S34" s="1438"/>
      <c r="T34" s="151" t="s">
        <v>84</v>
      </c>
      <c r="U34" s="152" t="s">
        <v>687</v>
      </c>
      <c r="V34" s="144" t="s">
        <v>11</v>
      </c>
      <c r="W34" s="144" t="s">
        <v>688</v>
      </c>
      <c r="X34" s="112" t="s">
        <v>303</v>
      </c>
      <c r="Y34" s="154" t="s">
        <v>39</v>
      </c>
      <c r="Z34" s="155" t="s">
        <v>690</v>
      </c>
      <c r="AA34" s="156" t="s">
        <v>90</v>
      </c>
      <c r="AB34" s="158" t="s">
        <v>86</v>
      </c>
      <c r="AC34" s="159" t="s">
        <v>86</v>
      </c>
      <c r="AD34" s="160" t="s">
        <v>584</v>
      </c>
      <c r="AE34" s="161"/>
      <c r="AF34" s="162"/>
      <c r="AG34" s="837"/>
      <c r="AH34" s="7"/>
    </row>
    <row r="35" spans="1:34" ht="30" customHeight="1">
      <c r="A35" s="1734" t="s">
        <v>76</v>
      </c>
      <c r="B35" s="52" t="s">
        <v>77</v>
      </c>
      <c r="C35" s="81"/>
      <c r="D35" s="81" t="s">
        <v>88</v>
      </c>
      <c r="E35" s="82"/>
      <c r="F35" s="82"/>
      <c r="G35" s="82"/>
      <c r="H35" s="83"/>
      <c r="I35" s="84"/>
      <c r="J35" s="84"/>
      <c r="K35" s="85"/>
      <c r="L35" s="86"/>
      <c r="M35" s="87"/>
      <c r="N35" s="88"/>
      <c r="O35" s="1423"/>
      <c r="P35" s="89"/>
      <c r="Q35" s="90"/>
      <c r="R35" s="1435"/>
      <c r="S35" s="1435"/>
      <c r="T35" s="91"/>
      <c r="U35" s="92"/>
      <c r="V35" s="84"/>
      <c r="W35" s="84"/>
      <c r="X35" s="93"/>
      <c r="Y35" s="94"/>
      <c r="Z35" s="95"/>
      <c r="AA35" s="96"/>
      <c r="AB35" s="97"/>
      <c r="AC35" s="98"/>
      <c r="AD35" s="99"/>
      <c r="AE35" s="100"/>
      <c r="AF35" s="101"/>
      <c r="AG35" s="837"/>
      <c r="AH35" s="7"/>
    </row>
    <row r="36" spans="1:34" ht="30" customHeight="1">
      <c r="A36" s="1735"/>
      <c r="B36" s="352" t="s">
        <v>78</v>
      </c>
      <c r="C36" s="122"/>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41" t="s">
        <v>691</v>
      </c>
      <c r="D37" s="141" t="s">
        <v>83</v>
      </c>
      <c r="E37" s="142" t="s">
        <v>692</v>
      </c>
      <c r="F37" s="142"/>
      <c r="G37" s="142" t="s">
        <v>693</v>
      </c>
      <c r="H37" s="143" t="s">
        <v>694</v>
      </c>
      <c r="I37" s="144" t="s">
        <v>11</v>
      </c>
      <c r="J37" s="144" t="s">
        <v>695</v>
      </c>
      <c r="K37" s="145">
        <v>0</v>
      </c>
      <c r="L37" s="146">
        <v>0</v>
      </c>
      <c r="M37" s="147">
        <v>418</v>
      </c>
      <c r="N37" s="148">
        <v>0</v>
      </c>
      <c r="O37" s="1424"/>
      <c r="P37" s="149">
        <v>0</v>
      </c>
      <c r="Q37" s="150" t="s">
        <v>91</v>
      </c>
      <c r="R37" s="1438"/>
      <c r="S37" s="1438"/>
      <c r="T37" s="151" t="s">
        <v>84</v>
      </c>
      <c r="U37" s="152" t="s">
        <v>694</v>
      </c>
      <c r="V37" s="144" t="s">
        <v>11</v>
      </c>
      <c r="W37" s="144" t="s">
        <v>695</v>
      </c>
      <c r="X37" s="153" t="s">
        <v>89</v>
      </c>
      <c r="Y37" s="154" t="s">
        <v>39</v>
      </c>
      <c r="Z37" s="155" t="s">
        <v>696</v>
      </c>
      <c r="AA37" s="156" t="s">
        <v>85</v>
      </c>
      <c r="AB37" s="158" t="s">
        <v>86</v>
      </c>
      <c r="AC37" s="159" t="s">
        <v>93</v>
      </c>
      <c r="AD37" s="160" t="s">
        <v>584</v>
      </c>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246975</v>
      </c>
      <c r="L62" s="57">
        <f>SUM(L5:L37)</f>
        <v>101418</v>
      </c>
      <c r="M62" s="57">
        <f>SUM(M5:M37)</f>
        <v>1686</v>
      </c>
      <c r="N62" s="57">
        <f>SUM(N5:N37)</f>
        <v>1241</v>
      </c>
      <c r="O62" s="10"/>
      <c r="P62" s="57">
        <f>SUM(P5:P37)</f>
        <v>0</v>
      </c>
    </row>
    <row r="63" spans="1:34" ht="18.75" customHeight="1">
      <c r="C63" s="11"/>
      <c r="D63" s="11"/>
      <c r="L63" s="1700" t="s">
        <v>80</v>
      </c>
      <c r="M63" s="1700"/>
      <c r="N63" s="1701"/>
      <c r="O63" s="10"/>
      <c r="P63" s="9">
        <f>K62+(L62+M62+N62+P62)*5</f>
        <v>768700</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1100-000000000000}">
      <formula1>"①AWS,②OCI,③Azure,④GC,⑤さくら"</formula1>
    </dataValidation>
    <dataValidation type="list" allowBlank="1" showInputMessage="1" showErrorMessage="1" sqref="R5:R37 R41:R60" xr:uid="{00000000-0002-0000-1100-000001000000}">
      <formula1>"①システム事業者,②別途用意している(LGCS),③別途用意している(その他),"</formula1>
    </dataValidation>
    <dataValidation type="list" allowBlank="1" showInputMessage="1" sqref="D38:D40" xr:uid="{00000000-0002-0000-1100-000002000000}">
      <formula1>"①導入済,②無償版導入済（実証実験を含む）,③今年度導入予定,④導入予定なし,⑤当該事務自体を実施していない"</formula1>
    </dataValidation>
    <dataValidation type="list" allowBlank="1" showInputMessage="1" sqref="D41:D60" xr:uid="{00000000-0002-0000-11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5.082031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1134" t="s">
        <v>3</v>
      </c>
      <c r="D2" s="1132" t="s">
        <v>4</v>
      </c>
      <c r="E2" s="1" t="s">
        <v>3</v>
      </c>
      <c r="F2" s="193" t="s">
        <v>3</v>
      </c>
      <c r="G2" s="1" t="s">
        <v>3</v>
      </c>
      <c r="H2" s="1717" t="s">
        <v>5</v>
      </c>
      <c r="I2" s="1718"/>
      <c r="J2" s="1719"/>
      <c r="K2" s="1135"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1132" t="s">
        <v>7</v>
      </c>
      <c r="AE2" s="1133"/>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29.25" customHeight="1">
      <c r="A5" s="1702" t="s">
        <v>42</v>
      </c>
      <c r="B5" s="33" t="s">
        <v>43</v>
      </c>
      <c r="C5" s="234" t="s">
        <v>2066</v>
      </c>
      <c r="D5" s="234" t="s">
        <v>83</v>
      </c>
      <c r="E5" s="1144" t="s">
        <v>737</v>
      </c>
      <c r="F5" s="1144"/>
      <c r="G5" s="1144" t="s">
        <v>359</v>
      </c>
      <c r="H5" s="1145" t="s">
        <v>262</v>
      </c>
      <c r="I5" s="1146" t="s">
        <v>11</v>
      </c>
      <c r="J5" s="1146" t="s">
        <v>788</v>
      </c>
      <c r="K5" s="1147">
        <v>0</v>
      </c>
      <c r="L5" s="1148">
        <v>53048</v>
      </c>
      <c r="M5" s="1149">
        <v>67611</v>
      </c>
      <c r="N5" s="1150">
        <v>0</v>
      </c>
      <c r="O5" s="1420"/>
      <c r="P5" s="1151">
        <v>0</v>
      </c>
      <c r="Q5" s="1152" t="s">
        <v>95</v>
      </c>
      <c r="R5" s="1435"/>
      <c r="S5" s="1435"/>
      <c r="T5" s="1153" t="s">
        <v>84</v>
      </c>
      <c r="U5" s="1154" t="s">
        <v>262</v>
      </c>
      <c r="V5" s="1146" t="s">
        <v>11</v>
      </c>
      <c r="W5" s="1146" t="s">
        <v>788</v>
      </c>
      <c r="X5" s="1155" t="s">
        <v>303</v>
      </c>
      <c r="Y5" s="1156" t="s">
        <v>39</v>
      </c>
      <c r="Z5" s="1157" t="s">
        <v>2067</v>
      </c>
      <c r="AA5" s="1158" t="s">
        <v>90</v>
      </c>
      <c r="AB5" s="1159" t="s">
        <v>86</v>
      </c>
      <c r="AC5" s="1160" t="s">
        <v>86</v>
      </c>
      <c r="AD5" s="1161"/>
      <c r="AE5" s="1162"/>
      <c r="AF5" s="1163"/>
      <c r="AH5" s="7"/>
    </row>
    <row r="6" spans="1:34" ht="29.25" customHeight="1">
      <c r="A6" s="1703"/>
      <c r="B6" s="34" t="s">
        <v>44</v>
      </c>
      <c r="C6" s="236" t="s">
        <v>2066</v>
      </c>
      <c r="D6" s="236" t="s">
        <v>83</v>
      </c>
      <c r="E6" s="1164" t="s">
        <v>737</v>
      </c>
      <c r="F6" s="1164"/>
      <c r="G6" s="1164" t="s">
        <v>359</v>
      </c>
      <c r="H6" s="1165" t="s">
        <v>262</v>
      </c>
      <c r="I6" s="1166" t="s">
        <v>11</v>
      </c>
      <c r="J6" s="1166" t="s">
        <v>788</v>
      </c>
      <c r="K6" s="1167">
        <v>0</v>
      </c>
      <c r="L6" s="1168" t="s">
        <v>200</v>
      </c>
      <c r="M6" s="1169" t="s">
        <v>200</v>
      </c>
      <c r="N6" s="1170">
        <v>0</v>
      </c>
      <c r="O6" s="1421"/>
      <c r="P6" s="1171">
        <v>0</v>
      </c>
      <c r="Q6" s="1172" t="s">
        <v>95</v>
      </c>
      <c r="R6" s="1436"/>
      <c r="S6" s="1436"/>
      <c r="T6" s="1173" t="s">
        <v>84</v>
      </c>
      <c r="U6" s="1174" t="s">
        <v>262</v>
      </c>
      <c r="V6" s="1166" t="s">
        <v>11</v>
      </c>
      <c r="W6" s="1166" t="s">
        <v>788</v>
      </c>
      <c r="X6" s="1175" t="s">
        <v>303</v>
      </c>
      <c r="Y6" s="1176" t="s">
        <v>39</v>
      </c>
      <c r="Z6" s="1177" t="s">
        <v>2067</v>
      </c>
      <c r="AA6" s="1178" t="s">
        <v>90</v>
      </c>
      <c r="AB6" s="1179" t="s">
        <v>86</v>
      </c>
      <c r="AC6" s="1180" t="s">
        <v>86</v>
      </c>
      <c r="AD6" s="1181"/>
      <c r="AE6" s="1182"/>
      <c r="AF6" s="1183"/>
      <c r="AH6" s="7"/>
    </row>
    <row r="7" spans="1:34" ht="29.25" customHeight="1">
      <c r="A7" s="1703"/>
      <c r="B7" s="34" t="s">
        <v>45</v>
      </c>
      <c r="C7" s="236" t="s">
        <v>833</v>
      </c>
      <c r="D7" s="236" t="s">
        <v>83</v>
      </c>
      <c r="E7" s="1164" t="s">
        <v>346</v>
      </c>
      <c r="F7" s="1164"/>
      <c r="G7" s="1164" t="s">
        <v>262</v>
      </c>
      <c r="H7" s="1165" t="s">
        <v>262</v>
      </c>
      <c r="I7" s="1166" t="s">
        <v>11</v>
      </c>
      <c r="J7" s="1166" t="s">
        <v>788</v>
      </c>
      <c r="K7" s="1167">
        <v>87934</v>
      </c>
      <c r="L7" s="1168">
        <v>1749</v>
      </c>
      <c r="M7" s="1169">
        <v>443</v>
      </c>
      <c r="N7" s="1170">
        <v>7089</v>
      </c>
      <c r="O7" s="1421"/>
      <c r="P7" s="1171">
        <v>6655</v>
      </c>
      <c r="Q7" s="1172" t="s">
        <v>95</v>
      </c>
      <c r="R7" s="1436"/>
      <c r="S7" s="1436"/>
      <c r="T7" s="1173" t="s">
        <v>84</v>
      </c>
      <c r="U7" s="1174" t="s">
        <v>262</v>
      </c>
      <c r="V7" s="1166" t="s">
        <v>11</v>
      </c>
      <c r="W7" s="1166" t="s">
        <v>788</v>
      </c>
      <c r="X7" s="1175" t="s">
        <v>303</v>
      </c>
      <c r="Y7" s="1176" t="s">
        <v>39</v>
      </c>
      <c r="Z7" s="1177" t="s">
        <v>215</v>
      </c>
      <c r="AA7" s="1178" t="s">
        <v>90</v>
      </c>
      <c r="AB7" s="1179" t="s">
        <v>206</v>
      </c>
      <c r="AC7" s="1180" t="s">
        <v>206</v>
      </c>
      <c r="AD7" s="1181" t="s">
        <v>343</v>
      </c>
      <c r="AE7" s="1182" t="s">
        <v>204</v>
      </c>
      <c r="AF7" s="1183"/>
      <c r="AH7" s="7"/>
    </row>
    <row r="8" spans="1:34" ht="29.25" customHeight="1">
      <c r="A8" s="1703"/>
      <c r="B8" s="34" t="s">
        <v>46</v>
      </c>
      <c r="C8" s="236" t="s">
        <v>829</v>
      </c>
      <c r="D8" s="236" t="s">
        <v>83</v>
      </c>
      <c r="E8" s="1164" t="s">
        <v>737</v>
      </c>
      <c r="F8" s="1164"/>
      <c r="G8" s="1164" t="s">
        <v>359</v>
      </c>
      <c r="H8" s="1165" t="s">
        <v>262</v>
      </c>
      <c r="I8" s="1166" t="s">
        <v>11</v>
      </c>
      <c r="J8" s="1166" t="s">
        <v>788</v>
      </c>
      <c r="K8" s="1167">
        <v>0</v>
      </c>
      <c r="L8" s="1168" t="s">
        <v>200</v>
      </c>
      <c r="M8" s="1169" t="s">
        <v>200</v>
      </c>
      <c r="N8" s="1170">
        <v>0</v>
      </c>
      <c r="O8" s="1421"/>
      <c r="P8" s="1171">
        <v>0</v>
      </c>
      <c r="Q8" s="1172" t="s">
        <v>95</v>
      </c>
      <c r="R8" s="1436"/>
      <c r="S8" s="1436"/>
      <c r="T8" s="1173" t="s">
        <v>84</v>
      </c>
      <c r="U8" s="1174" t="s">
        <v>262</v>
      </c>
      <c r="V8" s="1166" t="s">
        <v>11</v>
      </c>
      <c r="W8" s="1166" t="s">
        <v>788</v>
      </c>
      <c r="X8" s="1175" t="s">
        <v>303</v>
      </c>
      <c r="Y8" s="1176" t="s">
        <v>39</v>
      </c>
      <c r="Z8" s="1177" t="s">
        <v>2067</v>
      </c>
      <c r="AA8" s="1178" t="s">
        <v>90</v>
      </c>
      <c r="AB8" s="1179" t="s">
        <v>86</v>
      </c>
      <c r="AC8" s="1180" t="s">
        <v>86</v>
      </c>
      <c r="AD8" s="1181"/>
      <c r="AE8" s="1182"/>
      <c r="AF8" s="1183"/>
      <c r="AH8" s="7"/>
    </row>
    <row r="9" spans="1:34" ht="29.25" customHeight="1" thickBot="1">
      <c r="A9" s="1703"/>
      <c r="B9" s="35" t="s">
        <v>47</v>
      </c>
      <c r="C9" s="237" t="s">
        <v>2068</v>
      </c>
      <c r="D9" s="237" t="s">
        <v>83</v>
      </c>
      <c r="E9" s="1184" t="s">
        <v>737</v>
      </c>
      <c r="F9" s="1184"/>
      <c r="G9" s="1184" t="s">
        <v>359</v>
      </c>
      <c r="H9" s="1185" t="s">
        <v>262</v>
      </c>
      <c r="I9" s="1186" t="s">
        <v>11</v>
      </c>
      <c r="J9" s="1186" t="s">
        <v>788</v>
      </c>
      <c r="K9" s="1187">
        <v>0</v>
      </c>
      <c r="L9" s="1188" t="s">
        <v>200</v>
      </c>
      <c r="M9" s="1189" t="s">
        <v>200</v>
      </c>
      <c r="N9" s="1190">
        <v>0</v>
      </c>
      <c r="O9" s="1422"/>
      <c r="P9" s="1191">
        <v>0</v>
      </c>
      <c r="Q9" s="1192" t="s">
        <v>95</v>
      </c>
      <c r="R9" s="1437"/>
      <c r="S9" s="1437"/>
      <c r="T9" s="1193" t="s">
        <v>84</v>
      </c>
      <c r="U9" s="1194" t="s">
        <v>262</v>
      </c>
      <c r="V9" s="1186" t="s">
        <v>11</v>
      </c>
      <c r="W9" s="1186" t="s">
        <v>788</v>
      </c>
      <c r="X9" s="1195" t="s">
        <v>303</v>
      </c>
      <c r="Y9" s="1196" t="s">
        <v>39</v>
      </c>
      <c r="Z9" s="1197" t="s">
        <v>2067</v>
      </c>
      <c r="AA9" s="1198" t="s">
        <v>90</v>
      </c>
      <c r="AB9" s="1199" t="s">
        <v>93</v>
      </c>
      <c r="AC9" s="1200" t="s">
        <v>93</v>
      </c>
      <c r="AD9" s="1201" t="s">
        <v>390</v>
      </c>
      <c r="AE9" s="1202"/>
      <c r="AF9" s="1203"/>
      <c r="AH9" s="7"/>
    </row>
    <row r="10" spans="1:34" ht="29.25" customHeight="1">
      <c r="A10" s="1704" t="s">
        <v>48</v>
      </c>
      <c r="B10" s="36" t="s">
        <v>49</v>
      </c>
      <c r="C10" s="234" t="s">
        <v>2069</v>
      </c>
      <c r="D10" s="234" t="s">
        <v>83</v>
      </c>
      <c r="E10" s="1144" t="s">
        <v>737</v>
      </c>
      <c r="F10" s="1144"/>
      <c r="G10" s="1144" t="s">
        <v>359</v>
      </c>
      <c r="H10" s="1145" t="s">
        <v>262</v>
      </c>
      <c r="I10" s="1146" t="s">
        <v>11</v>
      </c>
      <c r="J10" s="1146" t="s">
        <v>788</v>
      </c>
      <c r="K10" s="1147">
        <v>0</v>
      </c>
      <c r="L10" s="1148" t="s">
        <v>200</v>
      </c>
      <c r="M10" s="1149" t="s">
        <v>200</v>
      </c>
      <c r="N10" s="1150">
        <v>0</v>
      </c>
      <c r="O10" s="1423"/>
      <c r="P10" s="1151">
        <v>0</v>
      </c>
      <c r="Q10" s="1152" t="s">
        <v>95</v>
      </c>
      <c r="R10" s="1435"/>
      <c r="S10" s="1435"/>
      <c r="T10" s="1153" t="s">
        <v>84</v>
      </c>
      <c r="U10" s="1154" t="s">
        <v>262</v>
      </c>
      <c r="V10" s="1146" t="s">
        <v>11</v>
      </c>
      <c r="W10" s="1146" t="s">
        <v>788</v>
      </c>
      <c r="X10" s="1155" t="s">
        <v>303</v>
      </c>
      <c r="Y10" s="1156" t="s">
        <v>39</v>
      </c>
      <c r="Z10" s="1157" t="s">
        <v>2067</v>
      </c>
      <c r="AA10" s="1158" t="s">
        <v>90</v>
      </c>
      <c r="AB10" s="1159" t="s">
        <v>86</v>
      </c>
      <c r="AC10" s="1160" t="s">
        <v>86</v>
      </c>
      <c r="AD10" s="1161"/>
      <c r="AE10" s="1162"/>
      <c r="AF10" s="1163"/>
      <c r="AH10" s="7"/>
    </row>
    <row r="11" spans="1:34" ht="29.25" customHeight="1">
      <c r="A11" s="1705"/>
      <c r="B11" s="37" t="s">
        <v>50</v>
      </c>
      <c r="C11" s="236" t="s">
        <v>2069</v>
      </c>
      <c r="D11" s="236" t="s">
        <v>83</v>
      </c>
      <c r="E11" s="1164" t="s">
        <v>737</v>
      </c>
      <c r="F11" s="1164"/>
      <c r="G11" s="1164" t="s">
        <v>359</v>
      </c>
      <c r="H11" s="1165" t="s">
        <v>262</v>
      </c>
      <c r="I11" s="1166" t="s">
        <v>11</v>
      </c>
      <c r="J11" s="1166" t="s">
        <v>788</v>
      </c>
      <c r="K11" s="1167">
        <v>0</v>
      </c>
      <c r="L11" s="1168" t="s">
        <v>200</v>
      </c>
      <c r="M11" s="1169" t="s">
        <v>200</v>
      </c>
      <c r="N11" s="1170">
        <v>0</v>
      </c>
      <c r="O11" s="1421"/>
      <c r="P11" s="1171">
        <v>0</v>
      </c>
      <c r="Q11" s="1172" t="s">
        <v>95</v>
      </c>
      <c r="R11" s="1436"/>
      <c r="S11" s="1436"/>
      <c r="T11" s="1173" t="s">
        <v>84</v>
      </c>
      <c r="U11" s="1174" t="s">
        <v>262</v>
      </c>
      <c r="V11" s="1166" t="s">
        <v>11</v>
      </c>
      <c r="W11" s="1166" t="s">
        <v>788</v>
      </c>
      <c r="X11" s="1175" t="s">
        <v>303</v>
      </c>
      <c r="Y11" s="1176" t="s">
        <v>39</v>
      </c>
      <c r="Z11" s="1177" t="s">
        <v>2067</v>
      </c>
      <c r="AA11" s="1178" t="s">
        <v>90</v>
      </c>
      <c r="AB11" s="1179" t="s">
        <v>93</v>
      </c>
      <c r="AC11" s="1180" t="s">
        <v>93</v>
      </c>
      <c r="AD11" s="1181"/>
      <c r="AE11" s="1182"/>
      <c r="AF11" s="1183"/>
      <c r="AH11" s="7"/>
    </row>
    <row r="12" spans="1:34" ht="29.25" customHeight="1">
      <c r="A12" s="1705"/>
      <c r="B12" s="38" t="s">
        <v>51</v>
      </c>
      <c r="C12" s="236" t="s">
        <v>2069</v>
      </c>
      <c r="D12" s="236" t="s">
        <v>83</v>
      </c>
      <c r="E12" s="1164" t="s">
        <v>737</v>
      </c>
      <c r="F12" s="1164"/>
      <c r="G12" s="1164" t="s">
        <v>359</v>
      </c>
      <c r="H12" s="1165" t="s">
        <v>262</v>
      </c>
      <c r="I12" s="1166" t="s">
        <v>11</v>
      </c>
      <c r="J12" s="1166" t="s">
        <v>788</v>
      </c>
      <c r="K12" s="1167">
        <v>0</v>
      </c>
      <c r="L12" s="1168" t="s">
        <v>200</v>
      </c>
      <c r="M12" s="1169" t="s">
        <v>200</v>
      </c>
      <c r="N12" s="1170">
        <v>0</v>
      </c>
      <c r="O12" s="1421"/>
      <c r="P12" s="1171">
        <v>0</v>
      </c>
      <c r="Q12" s="1172" t="s">
        <v>95</v>
      </c>
      <c r="R12" s="1436"/>
      <c r="S12" s="1436"/>
      <c r="T12" s="1173" t="s">
        <v>84</v>
      </c>
      <c r="U12" s="1174" t="s">
        <v>262</v>
      </c>
      <c r="V12" s="1166" t="s">
        <v>11</v>
      </c>
      <c r="W12" s="1166" t="s">
        <v>788</v>
      </c>
      <c r="X12" s="1175" t="s">
        <v>303</v>
      </c>
      <c r="Y12" s="1176" t="s">
        <v>39</v>
      </c>
      <c r="Z12" s="1177" t="s">
        <v>2067</v>
      </c>
      <c r="AA12" s="1178" t="s">
        <v>90</v>
      </c>
      <c r="AB12" s="1179" t="s">
        <v>86</v>
      </c>
      <c r="AC12" s="1180" t="s">
        <v>86</v>
      </c>
      <c r="AD12" s="1181"/>
      <c r="AE12" s="1182"/>
      <c r="AF12" s="1183"/>
      <c r="AH12" s="7"/>
    </row>
    <row r="13" spans="1:34" ht="29.25" customHeight="1">
      <c r="A13" s="1705"/>
      <c r="B13" s="38" t="s">
        <v>52</v>
      </c>
      <c r="C13" s="236" t="s">
        <v>2069</v>
      </c>
      <c r="D13" s="236" t="s">
        <v>83</v>
      </c>
      <c r="E13" s="1164" t="s">
        <v>737</v>
      </c>
      <c r="F13" s="1164"/>
      <c r="G13" s="1164" t="s">
        <v>359</v>
      </c>
      <c r="H13" s="1165" t="s">
        <v>262</v>
      </c>
      <c r="I13" s="1166" t="s">
        <v>11</v>
      </c>
      <c r="J13" s="1166" t="s">
        <v>788</v>
      </c>
      <c r="K13" s="1167">
        <v>0</v>
      </c>
      <c r="L13" s="1168" t="s">
        <v>200</v>
      </c>
      <c r="M13" s="1169" t="s">
        <v>200</v>
      </c>
      <c r="N13" s="1170">
        <v>0</v>
      </c>
      <c r="O13" s="1421"/>
      <c r="P13" s="1171">
        <v>0</v>
      </c>
      <c r="Q13" s="1172" t="s">
        <v>95</v>
      </c>
      <c r="R13" s="1436"/>
      <c r="S13" s="1436"/>
      <c r="T13" s="1173" t="s">
        <v>84</v>
      </c>
      <c r="U13" s="1174" t="s">
        <v>262</v>
      </c>
      <c r="V13" s="1166" t="s">
        <v>11</v>
      </c>
      <c r="W13" s="1166" t="s">
        <v>788</v>
      </c>
      <c r="X13" s="1175" t="s">
        <v>303</v>
      </c>
      <c r="Y13" s="1176" t="s">
        <v>39</v>
      </c>
      <c r="Z13" s="1177" t="s">
        <v>2067</v>
      </c>
      <c r="AA13" s="1178" t="s">
        <v>90</v>
      </c>
      <c r="AB13" s="1179" t="s">
        <v>93</v>
      </c>
      <c r="AC13" s="1180" t="s">
        <v>93</v>
      </c>
      <c r="AD13" s="1181"/>
      <c r="AE13" s="1182"/>
      <c r="AF13" s="1183"/>
      <c r="AH13" s="7"/>
    </row>
    <row r="14" spans="1:34" ht="29.25" customHeight="1">
      <c r="A14" s="1705"/>
      <c r="B14" s="38" t="s">
        <v>53</v>
      </c>
      <c r="C14" s="236" t="s">
        <v>2070</v>
      </c>
      <c r="D14" s="236" t="s">
        <v>83</v>
      </c>
      <c r="E14" s="1164" t="s">
        <v>1570</v>
      </c>
      <c r="F14" s="1164"/>
      <c r="G14" s="1164" t="s">
        <v>359</v>
      </c>
      <c r="H14" s="1204" t="s">
        <v>277</v>
      </c>
      <c r="I14" s="1205" t="s">
        <v>11</v>
      </c>
      <c r="J14" s="1205" t="s">
        <v>340</v>
      </c>
      <c r="K14" s="1167">
        <v>413</v>
      </c>
      <c r="L14" s="1168" t="s">
        <v>2071</v>
      </c>
      <c r="M14" s="1169">
        <v>1301</v>
      </c>
      <c r="N14" s="1170" t="s">
        <v>2072</v>
      </c>
      <c r="O14" s="1421"/>
      <c r="P14" s="1171">
        <v>0</v>
      </c>
      <c r="Q14" s="1172" t="s">
        <v>91</v>
      </c>
      <c r="R14" s="1436"/>
      <c r="S14" s="1436"/>
      <c r="T14" s="1173" t="s">
        <v>84</v>
      </c>
      <c r="U14" s="1174" t="s">
        <v>262</v>
      </c>
      <c r="V14" s="1166" t="s">
        <v>11</v>
      </c>
      <c r="W14" s="1166" t="s">
        <v>788</v>
      </c>
      <c r="X14" s="1175" t="s">
        <v>89</v>
      </c>
      <c r="Y14" s="1176" t="s">
        <v>39</v>
      </c>
      <c r="Z14" s="1177" t="s">
        <v>479</v>
      </c>
      <c r="AA14" s="1178" t="s">
        <v>90</v>
      </c>
      <c r="AB14" s="1179" t="s">
        <v>86</v>
      </c>
      <c r="AC14" s="1180" t="s">
        <v>86</v>
      </c>
      <c r="AD14" s="1181"/>
      <c r="AE14" s="1182"/>
      <c r="AF14" s="1183"/>
      <c r="AH14" s="7"/>
    </row>
    <row r="15" spans="1:34" ht="29.25" customHeight="1">
      <c r="A15" s="1705"/>
      <c r="B15" s="39" t="s">
        <v>54</v>
      </c>
      <c r="C15" s="237" t="s">
        <v>354</v>
      </c>
      <c r="D15" s="237" t="s">
        <v>83</v>
      </c>
      <c r="E15" s="1184" t="s">
        <v>321</v>
      </c>
      <c r="F15" s="1184"/>
      <c r="G15" s="1184" t="s">
        <v>2073</v>
      </c>
      <c r="H15" s="1185" t="s">
        <v>2073</v>
      </c>
      <c r="I15" s="1186" t="s">
        <v>11</v>
      </c>
      <c r="J15" s="1186" t="s">
        <v>2074</v>
      </c>
      <c r="K15" s="1187">
        <v>972</v>
      </c>
      <c r="L15" s="1188">
        <v>181</v>
      </c>
      <c r="M15" s="1189">
        <v>90</v>
      </c>
      <c r="N15" s="1190">
        <v>5148</v>
      </c>
      <c r="O15" s="1422"/>
      <c r="P15" s="1191">
        <v>0</v>
      </c>
      <c r="Q15" s="1192" t="s">
        <v>95</v>
      </c>
      <c r="R15" s="1437"/>
      <c r="S15" s="1437"/>
      <c r="T15" s="1193" t="s">
        <v>84</v>
      </c>
      <c r="U15" s="1194" t="s">
        <v>2075</v>
      </c>
      <c r="V15" s="1186" t="s">
        <v>11</v>
      </c>
      <c r="W15" s="1186" t="s">
        <v>2076</v>
      </c>
      <c r="X15" s="1195" t="s">
        <v>303</v>
      </c>
      <c r="Y15" s="1196" t="s">
        <v>39</v>
      </c>
      <c r="Z15" s="1197" t="s">
        <v>1651</v>
      </c>
      <c r="AA15" s="1198" t="s">
        <v>92</v>
      </c>
      <c r="AB15" s="1179" t="s">
        <v>93</v>
      </c>
      <c r="AC15" s="1180" t="s">
        <v>93</v>
      </c>
      <c r="AD15" s="1181"/>
      <c r="AE15" s="1182"/>
      <c r="AF15" s="1183"/>
      <c r="AH15" s="7"/>
    </row>
    <row r="16" spans="1:34" ht="29.25" customHeight="1" thickBot="1">
      <c r="A16" s="1706"/>
      <c r="B16" s="40" t="s">
        <v>55</v>
      </c>
      <c r="C16" s="238" t="s">
        <v>2077</v>
      </c>
      <c r="D16" s="238" t="s">
        <v>83</v>
      </c>
      <c r="E16" s="1206" t="s">
        <v>737</v>
      </c>
      <c r="F16" s="1206"/>
      <c r="G16" s="1206" t="s">
        <v>359</v>
      </c>
      <c r="H16" s="1207" t="s">
        <v>262</v>
      </c>
      <c r="I16" s="1208" t="s">
        <v>11</v>
      </c>
      <c r="J16" s="1208" t="s">
        <v>788</v>
      </c>
      <c r="K16" s="1209">
        <v>0</v>
      </c>
      <c r="L16" s="1210" t="s">
        <v>200</v>
      </c>
      <c r="M16" s="1211" t="s">
        <v>200</v>
      </c>
      <c r="N16" s="1212">
        <v>0</v>
      </c>
      <c r="O16" s="1424"/>
      <c r="P16" s="1213">
        <v>0</v>
      </c>
      <c r="Q16" s="1214" t="s">
        <v>95</v>
      </c>
      <c r="R16" s="1438"/>
      <c r="S16" s="1438"/>
      <c r="T16" s="1215" t="s">
        <v>84</v>
      </c>
      <c r="U16" s="1216" t="s">
        <v>262</v>
      </c>
      <c r="V16" s="1208" t="s">
        <v>11</v>
      </c>
      <c r="W16" s="1208" t="s">
        <v>788</v>
      </c>
      <c r="X16" s="1217" t="s">
        <v>303</v>
      </c>
      <c r="Y16" s="1218" t="s">
        <v>39</v>
      </c>
      <c r="Z16" s="1219" t="s">
        <v>2067</v>
      </c>
      <c r="AA16" s="1220" t="s">
        <v>90</v>
      </c>
      <c r="AB16" s="1221" t="s">
        <v>492</v>
      </c>
      <c r="AC16" s="1222" t="s">
        <v>93</v>
      </c>
      <c r="AD16" s="1223"/>
      <c r="AE16" s="1224"/>
      <c r="AF16" s="1225"/>
      <c r="AH16" s="7"/>
    </row>
    <row r="17" spans="1:34" ht="29.25" customHeight="1">
      <c r="A17" s="1707" t="s">
        <v>56</v>
      </c>
      <c r="B17" s="41" t="s">
        <v>57</v>
      </c>
      <c r="C17" s="234" t="s">
        <v>483</v>
      </c>
      <c r="D17" s="234" t="s">
        <v>83</v>
      </c>
      <c r="E17" s="1144" t="s">
        <v>414</v>
      </c>
      <c r="F17" s="1144"/>
      <c r="G17" s="1144" t="s">
        <v>827</v>
      </c>
      <c r="H17" s="1145" t="s">
        <v>773</v>
      </c>
      <c r="I17" s="1146" t="s">
        <v>11</v>
      </c>
      <c r="J17" s="1146" t="s">
        <v>832</v>
      </c>
      <c r="K17" s="1147">
        <v>0</v>
      </c>
      <c r="L17" s="1148">
        <v>10638</v>
      </c>
      <c r="M17" s="1149">
        <v>9738</v>
      </c>
      <c r="N17" s="1150">
        <v>4224</v>
      </c>
      <c r="O17" s="1423"/>
      <c r="P17" s="1151">
        <v>11221</v>
      </c>
      <c r="Q17" s="1152" t="s">
        <v>91</v>
      </c>
      <c r="R17" s="1435"/>
      <c r="S17" s="1435"/>
      <c r="T17" s="1153" t="s">
        <v>84</v>
      </c>
      <c r="U17" s="1154" t="s">
        <v>773</v>
      </c>
      <c r="V17" s="1146" t="s">
        <v>11</v>
      </c>
      <c r="W17" s="1146" t="s">
        <v>832</v>
      </c>
      <c r="X17" s="1155" t="s">
        <v>89</v>
      </c>
      <c r="Y17" s="1156" t="s">
        <v>39</v>
      </c>
      <c r="Z17" s="1157" t="s">
        <v>2078</v>
      </c>
      <c r="AA17" s="1158" t="s">
        <v>85</v>
      </c>
      <c r="AB17" s="1159" t="s">
        <v>86</v>
      </c>
      <c r="AC17" s="1160" t="s">
        <v>13</v>
      </c>
      <c r="AD17" s="1161" t="s">
        <v>407</v>
      </c>
      <c r="AE17" s="1162" t="s">
        <v>335</v>
      </c>
      <c r="AF17" s="1163"/>
      <c r="AH17" s="7"/>
    </row>
    <row r="18" spans="1:34" ht="29.25" customHeight="1">
      <c r="A18" s="1708"/>
      <c r="B18" s="42" t="s">
        <v>58</v>
      </c>
      <c r="C18" s="1266" t="s">
        <v>2079</v>
      </c>
      <c r="D18" s="236" t="s">
        <v>83</v>
      </c>
      <c r="E18" s="1164" t="s">
        <v>737</v>
      </c>
      <c r="F18" s="1164"/>
      <c r="G18" s="1164" t="s">
        <v>359</v>
      </c>
      <c r="H18" s="1165" t="s">
        <v>262</v>
      </c>
      <c r="I18" s="1166" t="s">
        <v>11</v>
      </c>
      <c r="J18" s="1166" t="s">
        <v>788</v>
      </c>
      <c r="K18" s="1167">
        <v>0</v>
      </c>
      <c r="L18" s="1168" t="s">
        <v>200</v>
      </c>
      <c r="M18" s="1169" t="s">
        <v>200</v>
      </c>
      <c r="N18" s="1170">
        <v>0</v>
      </c>
      <c r="O18" s="1421"/>
      <c r="P18" s="1171">
        <v>0</v>
      </c>
      <c r="Q18" s="1172" t="s">
        <v>95</v>
      </c>
      <c r="R18" s="1436"/>
      <c r="S18" s="1436"/>
      <c r="T18" s="1173" t="s">
        <v>84</v>
      </c>
      <c r="U18" s="1174" t="s">
        <v>262</v>
      </c>
      <c r="V18" s="1166" t="s">
        <v>11</v>
      </c>
      <c r="W18" s="1166" t="s">
        <v>788</v>
      </c>
      <c r="X18" s="1175" t="s">
        <v>303</v>
      </c>
      <c r="Y18" s="1176" t="s">
        <v>39</v>
      </c>
      <c r="Z18" s="1177" t="s">
        <v>2067</v>
      </c>
      <c r="AA18" s="1178" t="s">
        <v>90</v>
      </c>
      <c r="AB18" s="1179" t="s">
        <v>86</v>
      </c>
      <c r="AC18" s="1180" t="s">
        <v>86</v>
      </c>
      <c r="AD18" s="1181"/>
      <c r="AE18" s="1182"/>
      <c r="AF18" s="1183"/>
      <c r="AH18" s="7"/>
    </row>
    <row r="19" spans="1:34" ht="29.25" customHeight="1">
      <c r="A19" s="1708"/>
      <c r="B19" s="42" t="s">
        <v>59</v>
      </c>
      <c r="C19" s="236" t="s">
        <v>1022</v>
      </c>
      <c r="D19" s="236" t="s">
        <v>83</v>
      </c>
      <c r="E19" s="1164" t="s">
        <v>393</v>
      </c>
      <c r="F19" s="1164"/>
      <c r="G19" s="1164" t="s">
        <v>2080</v>
      </c>
      <c r="H19" s="1204" t="s">
        <v>2080</v>
      </c>
      <c r="I19" s="1205" t="s">
        <v>11</v>
      </c>
      <c r="J19" s="1205" t="s">
        <v>1099</v>
      </c>
      <c r="K19" s="1167">
        <v>0</v>
      </c>
      <c r="L19" s="1168" t="s">
        <v>761</v>
      </c>
      <c r="M19" s="1169" t="s">
        <v>761</v>
      </c>
      <c r="N19" s="1170" t="s">
        <v>761</v>
      </c>
      <c r="O19" s="1421"/>
      <c r="P19" s="1171">
        <v>0</v>
      </c>
      <c r="Q19" s="1172" t="s">
        <v>91</v>
      </c>
      <c r="R19" s="1436"/>
      <c r="S19" s="1436"/>
      <c r="T19" s="1173" t="s">
        <v>84</v>
      </c>
      <c r="U19" s="1174" t="s">
        <v>2080</v>
      </c>
      <c r="V19" s="1166" t="s">
        <v>11</v>
      </c>
      <c r="W19" s="1166" t="s">
        <v>1099</v>
      </c>
      <c r="X19" s="1175" t="s">
        <v>89</v>
      </c>
      <c r="Y19" s="1176" t="s">
        <v>39</v>
      </c>
      <c r="Z19" s="1177" t="s">
        <v>336</v>
      </c>
      <c r="AA19" s="1178" t="s">
        <v>90</v>
      </c>
      <c r="AB19" s="1179" t="s">
        <v>86</v>
      </c>
      <c r="AC19" s="1180" t="s">
        <v>86</v>
      </c>
      <c r="AD19" s="1181" t="s">
        <v>304</v>
      </c>
      <c r="AE19" s="1182" t="s">
        <v>335</v>
      </c>
      <c r="AF19" s="1183" t="s">
        <v>2081</v>
      </c>
      <c r="AH19" s="7"/>
    </row>
    <row r="20" spans="1:34" ht="29.25" customHeight="1">
      <c r="A20" s="1708"/>
      <c r="B20" s="43" t="s">
        <v>60</v>
      </c>
      <c r="C20" s="237" t="s">
        <v>2082</v>
      </c>
      <c r="D20" s="237" t="s">
        <v>83</v>
      </c>
      <c r="E20" s="1184" t="s">
        <v>737</v>
      </c>
      <c r="F20" s="1184"/>
      <c r="G20" s="1184" t="s">
        <v>359</v>
      </c>
      <c r="H20" s="1185" t="s">
        <v>262</v>
      </c>
      <c r="I20" s="1186" t="s">
        <v>11</v>
      </c>
      <c r="J20" s="1186" t="s">
        <v>788</v>
      </c>
      <c r="K20" s="1187">
        <v>0</v>
      </c>
      <c r="L20" s="1188" t="s">
        <v>200</v>
      </c>
      <c r="M20" s="1189" t="s">
        <v>200</v>
      </c>
      <c r="N20" s="1190">
        <v>0</v>
      </c>
      <c r="O20" s="1422"/>
      <c r="P20" s="1191">
        <v>0</v>
      </c>
      <c r="Q20" s="1192" t="s">
        <v>95</v>
      </c>
      <c r="R20" s="1437"/>
      <c r="S20" s="1437"/>
      <c r="T20" s="1193" t="s">
        <v>84</v>
      </c>
      <c r="U20" s="1194" t="s">
        <v>262</v>
      </c>
      <c r="V20" s="1186" t="s">
        <v>11</v>
      </c>
      <c r="W20" s="1186" t="s">
        <v>788</v>
      </c>
      <c r="X20" s="1195" t="s">
        <v>303</v>
      </c>
      <c r="Y20" s="1196" t="s">
        <v>39</v>
      </c>
      <c r="Z20" s="1197" t="s">
        <v>2067</v>
      </c>
      <c r="AA20" s="1198" t="s">
        <v>90</v>
      </c>
      <c r="AB20" s="1179" t="s">
        <v>86</v>
      </c>
      <c r="AC20" s="1180" t="s">
        <v>86</v>
      </c>
      <c r="AD20" s="1181"/>
      <c r="AE20" s="1182"/>
      <c r="AF20" s="1183"/>
      <c r="AH20" s="7"/>
    </row>
    <row r="21" spans="1:34" ht="29.25" customHeight="1" thickBot="1">
      <c r="A21" s="1709"/>
      <c r="B21" s="44" t="s">
        <v>61</v>
      </c>
      <c r="C21" s="238" t="s">
        <v>483</v>
      </c>
      <c r="D21" s="238" t="s">
        <v>83</v>
      </c>
      <c r="E21" s="1206" t="s">
        <v>414</v>
      </c>
      <c r="F21" s="1206"/>
      <c r="G21" s="1206" t="s">
        <v>827</v>
      </c>
      <c r="H21" s="1207" t="s">
        <v>773</v>
      </c>
      <c r="I21" s="1208" t="s">
        <v>11</v>
      </c>
      <c r="J21" s="1208" t="s">
        <v>832</v>
      </c>
      <c r="K21" s="1209">
        <v>0</v>
      </c>
      <c r="L21" s="1210" t="s">
        <v>780</v>
      </c>
      <c r="M21" s="1211" t="s">
        <v>780</v>
      </c>
      <c r="N21" s="1212" t="s">
        <v>780</v>
      </c>
      <c r="O21" s="1424"/>
      <c r="P21" s="1213">
        <v>0</v>
      </c>
      <c r="Q21" s="1214" t="s">
        <v>91</v>
      </c>
      <c r="R21" s="1438"/>
      <c r="S21" s="1438"/>
      <c r="T21" s="1215" t="s">
        <v>84</v>
      </c>
      <c r="U21" s="1216" t="s">
        <v>773</v>
      </c>
      <c r="V21" s="1208" t="s">
        <v>11</v>
      </c>
      <c r="W21" s="1208" t="s">
        <v>832</v>
      </c>
      <c r="X21" s="1217" t="s">
        <v>89</v>
      </c>
      <c r="Y21" s="1218" t="s">
        <v>39</v>
      </c>
      <c r="Z21" s="1219" t="s">
        <v>2083</v>
      </c>
      <c r="AA21" s="1220" t="s">
        <v>85</v>
      </c>
      <c r="AB21" s="1221" t="s">
        <v>86</v>
      </c>
      <c r="AC21" s="1222" t="s">
        <v>13</v>
      </c>
      <c r="AD21" s="1223"/>
      <c r="AE21" s="1224"/>
      <c r="AF21" s="1225"/>
      <c r="AH21" s="7"/>
    </row>
    <row r="22" spans="1:34" ht="29.25" customHeight="1" thickBot="1">
      <c r="A22" s="45" t="s">
        <v>62</v>
      </c>
      <c r="B22" s="46" t="s">
        <v>63</v>
      </c>
      <c r="C22" s="239" t="s">
        <v>2084</v>
      </c>
      <c r="D22" s="239" t="s">
        <v>83</v>
      </c>
      <c r="E22" s="1226" t="s">
        <v>737</v>
      </c>
      <c r="F22" s="1226"/>
      <c r="G22" s="1226" t="s">
        <v>359</v>
      </c>
      <c r="H22" s="1227" t="s">
        <v>262</v>
      </c>
      <c r="I22" s="1228" t="s">
        <v>11</v>
      </c>
      <c r="J22" s="1228" t="s">
        <v>788</v>
      </c>
      <c r="K22" s="1229">
        <v>0</v>
      </c>
      <c r="L22" s="1230" t="s">
        <v>200</v>
      </c>
      <c r="M22" s="1231" t="s">
        <v>200</v>
      </c>
      <c r="N22" s="1232">
        <v>0</v>
      </c>
      <c r="O22" s="1425"/>
      <c r="P22" s="1233">
        <v>0</v>
      </c>
      <c r="Q22" s="1234" t="s">
        <v>95</v>
      </c>
      <c r="R22" s="1439"/>
      <c r="S22" s="1439"/>
      <c r="T22" s="1235" t="s">
        <v>84</v>
      </c>
      <c r="U22" s="1236" t="s">
        <v>262</v>
      </c>
      <c r="V22" s="1228" t="s">
        <v>11</v>
      </c>
      <c r="W22" s="1228" t="s">
        <v>788</v>
      </c>
      <c r="X22" s="1237" t="s">
        <v>303</v>
      </c>
      <c r="Y22" s="1238" t="s">
        <v>39</v>
      </c>
      <c r="Z22" s="1239" t="s">
        <v>2067</v>
      </c>
      <c r="AA22" s="1240" t="s">
        <v>90</v>
      </c>
      <c r="AB22" s="1241" t="s">
        <v>86</v>
      </c>
      <c r="AC22" s="1242" t="s">
        <v>206</v>
      </c>
      <c r="AD22" s="1243"/>
      <c r="AE22" s="1244"/>
      <c r="AF22" s="1245"/>
      <c r="AH22" s="7"/>
    </row>
    <row r="23" spans="1:34" ht="29.25" customHeight="1">
      <c r="A23" s="1710" t="s">
        <v>64</v>
      </c>
      <c r="B23" s="47" t="s">
        <v>65</v>
      </c>
      <c r="C23" s="234" t="s">
        <v>2085</v>
      </c>
      <c r="D23" s="234" t="s">
        <v>83</v>
      </c>
      <c r="E23" s="1144" t="s">
        <v>737</v>
      </c>
      <c r="F23" s="1144"/>
      <c r="G23" s="1144" t="s">
        <v>359</v>
      </c>
      <c r="H23" s="1145" t="s">
        <v>262</v>
      </c>
      <c r="I23" s="1146" t="s">
        <v>11</v>
      </c>
      <c r="J23" s="1146" t="s">
        <v>788</v>
      </c>
      <c r="K23" s="1147">
        <v>0</v>
      </c>
      <c r="L23" s="1148" t="s">
        <v>200</v>
      </c>
      <c r="M23" s="1149" t="s">
        <v>200</v>
      </c>
      <c r="N23" s="1150">
        <v>0</v>
      </c>
      <c r="O23" s="1423"/>
      <c r="P23" s="1151">
        <v>0</v>
      </c>
      <c r="Q23" s="1152" t="s">
        <v>95</v>
      </c>
      <c r="R23" s="1435"/>
      <c r="S23" s="1435"/>
      <c r="T23" s="1153" t="s">
        <v>84</v>
      </c>
      <c r="U23" s="1154" t="s">
        <v>262</v>
      </c>
      <c r="V23" s="1146" t="s">
        <v>11</v>
      </c>
      <c r="W23" s="1146" t="s">
        <v>788</v>
      </c>
      <c r="X23" s="1155" t="s">
        <v>303</v>
      </c>
      <c r="Y23" s="1156" t="s">
        <v>39</v>
      </c>
      <c r="Z23" s="1157" t="s">
        <v>2067</v>
      </c>
      <c r="AA23" s="1158" t="s">
        <v>90</v>
      </c>
      <c r="AB23" s="1159" t="s">
        <v>93</v>
      </c>
      <c r="AC23" s="1160" t="s">
        <v>86</v>
      </c>
      <c r="AD23" s="1161"/>
      <c r="AE23" s="1162"/>
      <c r="AF23" s="1163"/>
      <c r="AH23" s="7"/>
    </row>
    <row r="24" spans="1:34" ht="29.25" customHeight="1">
      <c r="A24" s="1711"/>
      <c r="B24" s="48" t="s">
        <v>66</v>
      </c>
      <c r="C24" s="236" t="s">
        <v>2085</v>
      </c>
      <c r="D24" s="236" t="s">
        <v>83</v>
      </c>
      <c r="E24" s="1164" t="s">
        <v>737</v>
      </c>
      <c r="F24" s="1164"/>
      <c r="G24" s="1164" t="s">
        <v>359</v>
      </c>
      <c r="H24" s="1165" t="s">
        <v>262</v>
      </c>
      <c r="I24" s="1166" t="s">
        <v>11</v>
      </c>
      <c r="J24" s="1166" t="s">
        <v>788</v>
      </c>
      <c r="K24" s="1167">
        <v>0</v>
      </c>
      <c r="L24" s="1168" t="s">
        <v>200</v>
      </c>
      <c r="M24" s="1169" t="s">
        <v>200</v>
      </c>
      <c r="N24" s="1170">
        <v>0</v>
      </c>
      <c r="O24" s="1421"/>
      <c r="P24" s="1171">
        <v>0</v>
      </c>
      <c r="Q24" s="1172" t="s">
        <v>95</v>
      </c>
      <c r="R24" s="1436"/>
      <c r="S24" s="1436"/>
      <c r="T24" s="1173" t="s">
        <v>84</v>
      </c>
      <c r="U24" s="1174" t="s">
        <v>262</v>
      </c>
      <c r="V24" s="1166" t="s">
        <v>11</v>
      </c>
      <c r="W24" s="1166" t="s">
        <v>788</v>
      </c>
      <c r="X24" s="1175" t="s">
        <v>303</v>
      </c>
      <c r="Y24" s="1176" t="s">
        <v>39</v>
      </c>
      <c r="Z24" s="1177" t="s">
        <v>2067</v>
      </c>
      <c r="AA24" s="1178" t="s">
        <v>90</v>
      </c>
      <c r="AB24" s="1179" t="s">
        <v>492</v>
      </c>
      <c r="AC24" s="1180" t="s">
        <v>86</v>
      </c>
      <c r="AD24" s="1181"/>
      <c r="AE24" s="1182"/>
      <c r="AF24" s="1183"/>
      <c r="AH24" s="7"/>
    </row>
    <row r="25" spans="1:34" ht="29.25" customHeight="1">
      <c r="A25" s="1711"/>
      <c r="B25" s="49" t="s">
        <v>67</v>
      </c>
      <c r="C25" s="237" t="s">
        <v>2085</v>
      </c>
      <c r="D25" s="237" t="s">
        <v>83</v>
      </c>
      <c r="E25" s="1184" t="s">
        <v>737</v>
      </c>
      <c r="F25" s="1184"/>
      <c r="G25" s="1184" t="s">
        <v>359</v>
      </c>
      <c r="H25" s="1185" t="s">
        <v>262</v>
      </c>
      <c r="I25" s="1186" t="s">
        <v>11</v>
      </c>
      <c r="J25" s="1186" t="s">
        <v>788</v>
      </c>
      <c r="K25" s="1187">
        <v>0</v>
      </c>
      <c r="L25" s="1188" t="s">
        <v>200</v>
      </c>
      <c r="M25" s="1189" t="s">
        <v>200</v>
      </c>
      <c r="N25" s="1190">
        <v>0</v>
      </c>
      <c r="O25" s="1422"/>
      <c r="P25" s="1191">
        <v>0</v>
      </c>
      <c r="Q25" s="1192" t="s">
        <v>95</v>
      </c>
      <c r="R25" s="1437"/>
      <c r="S25" s="1437"/>
      <c r="T25" s="1193" t="s">
        <v>84</v>
      </c>
      <c r="U25" s="1194" t="s">
        <v>262</v>
      </c>
      <c r="V25" s="1186" t="s">
        <v>11</v>
      </c>
      <c r="W25" s="1186" t="s">
        <v>788</v>
      </c>
      <c r="X25" s="1195" t="s">
        <v>303</v>
      </c>
      <c r="Y25" s="1196" t="s">
        <v>39</v>
      </c>
      <c r="Z25" s="1197" t="s">
        <v>2067</v>
      </c>
      <c r="AA25" s="1198" t="s">
        <v>90</v>
      </c>
      <c r="AB25" s="1179" t="s">
        <v>86</v>
      </c>
      <c r="AC25" s="1180" t="s">
        <v>86</v>
      </c>
      <c r="AD25" s="1181"/>
      <c r="AE25" s="1182"/>
      <c r="AF25" s="1183"/>
      <c r="AH25" s="7"/>
    </row>
    <row r="26" spans="1:34" ht="29.25" customHeight="1">
      <c r="A26" s="1711"/>
      <c r="B26" s="49" t="s">
        <v>184</v>
      </c>
      <c r="C26" s="763" t="s">
        <v>2086</v>
      </c>
      <c r="D26" s="763" t="s">
        <v>83</v>
      </c>
      <c r="E26" s="1246" t="s">
        <v>737</v>
      </c>
      <c r="F26" s="1246"/>
      <c r="G26" s="1246" t="s">
        <v>359</v>
      </c>
      <c r="H26" s="1247" t="s">
        <v>262</v>
      </c>
      <c r="I26" s="1248" t="s">
        <v>11</v>
      </c>
      <c r="J26" s="1248" t="s">
        <v>788</v>
      </c>
      <c r="K26" s="1249">
        <v>0</v>
      </c>
      <c r="L26" s="1250" t="s">
        <v>200</v>
      </c>
      <c r="M26" s="1251" t="s">
        <v>200</v>
      </c>
      <c r="N26" s="1252">
        <v>0</v>
      </c>
      <c r="O26" s="1426"/>
      <c r="P26" s="1253">
        <v>0</v>
      </c>
      <c r="Q26" s="1254" t="s">
        <v>95</v>
      </c>
      <c r="R26" s="1437"/>
      <c r="S26" s="1437"/>
      <c r="T26" s="1255" t="s">
        <v>84</v>
      </c>
      <c r="U26" s="1256" t="s">
        <v>262</v>
      </c>
      <c r="V26" s="1248" t="s">
        <v>11</v>
      </c>
      <c r="W26" s="1248" t="s">
        <v>788</v>
      </c>
      <c r="X26" s="1257" t="s">
        <v>303</v>
      </c>
      <c r="Y26" s="1258" t="s">
        <v>39</v>
      </c>
      <c r="Z26" s="1259" t="s">
        <v>2067</v>
      </c>
      <c r="AA26" s="1260" t="s">
        <v>90</v>
      </c>
      <c r="AB26" s="1261" t="s">
        <v>86</v>
      </c>
      <c r="AC26" s="1262" t="s">
        <v>86</v>
      </c>
      <c r="AD26" s="1263"/>
      <c r="AE26" s="1264"/>
      <c r="AF26" s="1265"/>
      <c r="AH26" s="7"/>
    </row>
    <row r="27" spans="1:34" ht="29.25" customHeight="1">
      <c r="A27" s="1711"/>
      <c r="B27" s="50" t="s">
        <v>68</v>
      </c>
      <c r="C27" s="236" t="s">
        <v>2082</v>
      </c>
      <c r="D27" s="236" t="s">
        <v>83</v>
      </c>
      <c r="E27" s="1164" t="s">
        <v>737</v>
      </c>
      <c r="F27" s="1164"/>
      <c r="G27" s="1164" t="s">
        <v>359</v>
      </c>
      <c r="H27" s="1165" t="s">
        <v>262</v>
      </c>
      <c r="I27" s="1166" t="s">
        <v>11</v>
      </c>
      <c r="J27" s="1166" t="s">
        <v>788</v>
      </c>
      <c r="K27" s="1167">
        <v>0</v>
      </c>
      <c r="L27" s="1168" t="s">
        <v>200</v>
      </c>
      <c r="M27" s="1169" t="s">
        <v>200</v>
      </c>
      <c r="N27" s="1170">
        <v>0</v>
      </c>
      <c r="O27" s="1421"/>
      <c r="P27" s="1171">
        <v>0</v>
      </c>
      <c r="Q27" s="1172" t="s">
        <v>95</v>
      </c>
      <c r="R27" s="1436"/>
      <c r="S27" s="1436"/>
      <c r="T27" s="1173" t="s">
        <v>84</v>
      </c>
      <c r="U27" s="1174" t="s">
        <v>262</v>
      </c>
      <c r="V27" s="1166" t="s">
        <v>11</v>
      </c>
      <c r="W27" s="1166" t="s">
        <v>788</v>
      </c>
      <c r="X27" s="1175" t="s">
        <v>303</v>
      </c>
      <c r="Y27" s="1176" t="s">
        <v>39</v>
      </c>
      <c r="Z27" s="1177" t="s">
        <v>2067</v>
      </c>
      <c r="AA27" s="1178" t="s">
        <v>90</v>
      </c>
      <c r="AB27" s="1179" t="s">
        <v>86</v>
      </c>
      <c r="AC27" s="1180" t="s">
        <v>86</v>
      </c>
      <c r="AD27" s="1181"/>
      <c r="AE27" s="1182"/>
      <c r="AF27" s="1183"/>
      <c r="AH27" s="7"/>
    </row>
    <row r="28" spans="1:34" ht="29.25" customHeight="1">
      <c r="A28" s="1711"/>
      <c r="B28" s="48" t="s">
        <v>69</v>
      </c>
      <c r="C28" s="236" t="s">
        <v>2087</v>
      </c>
      <c r="D28" s="236" t="s">
        <v>83</v>
      </c>
      <c r="E28" s="1164" t="s">
        <v>737</v>
      </c>
      <c r="F28" s="1164"/>
      <c r="G28" s="1164" t="s">
        <v>359</v>
      </c>
      <c r="H28" s="1165" t="s">
        <v>262</v>
      </c>
      <c r="I28" s="1166" t="s">
        <v>11</v>
      </c>
      <c r="J28" s="1166" t="s">
        <v>788</v>
      </c>
      <c r="K28" s="1167">
        <v>0</v>
      </c>
      <c r="L28" s="1168" t="s">
        <v>200</v>
      </c>
      <c r="M28" s="1169" t="s">
        <v>200</v>
      </c>
      <c r="N28" s="1170">
        <v>0</v>
      </c>
      <c r="O28" s="1421"/>
      <c r="P28" s="1171">
        <v>0</v>
      </c>
      <c r="Q28" s="1172" t="s">
        <v>95</v>
      </c>
      <c r="R28" s="1436"/>
      <c r="S28" s="1436"/>
      <c r="T28" s="1173" t="s">
        <v>84</v>
      </c>
      <c r="U28" s="1174" t="s">
        <v>262</v>
      </c>
      <c r="V28" s="1166" t="s">
        <v>11</v>
      </c>
      <c r="W28" s="1166" t="s">
        <v>788</v>
      </c>
      <c r="X28" s="1175" t="s">
        <v>303</v>
      </c>
      <c r="Y28" s="1176" t="s">
        <v>39</v>
      </c>
      <c r="Z28" s="1177" t="s">
        <v>2067</v>
      </c>
      <c r="AA28" s="1178" t="s">
        <v>90</v>
      </c>
      <c r="AB28" s="1179" t="s">
        <v>93</v>
      </c>
      <c r="AC28" s="1180" t="s">
        <v>86</v>
      </c>
      <c r="AD28" s="1181" t="s">
        <v>478</v>
      </c>
      <c r="AE28" s="1182" t="s">
        <v>87</v>
      </c>
      <c r="AF28" s="1183"/>
      <c r="AH28" s="7"/>
    </row>
    <row r="29" spans="1:34" ht="29.25" customHeight="1">
      <c r="A29" s="1711"/>
      <c r="B29" s="48" t="s">
        <v>70</v>
      </c>
      <c r="C29" s="236"/>
      <c r="D29" s="236" t="s">
        <v>88</v>
      </c>
      <c r="E29" s="1164"/>
      <c r="F29" s="1164"/>
      <c r="G29" s="1164"/>
      <c r="H29" s="1165"/>
      <c r="I29" s="1166"/>
      <c r="J29" s="1166"/>
      <c r="K29" s="1167"/>
      <c r="L29" s="1168"/>
      <c r="M29" s="1169"/>
      <c r="N29" s="1170"/>
      <c r="O29" s="1421"/>
      <c r="P29" s="1171"/>
      <c r="Q29" s="1172"/>
      <c r="R29" s="1436"/>
      <c r="S29" s="1436"/>
      <c r="T29" s="1173"/>
      <c r="U29" s="1174"/>
      <c r="V29" s="1166"/>
      <c r="W29" s="1166"/>
      <c r="X29" s="1175"/>
      <c r="Y29" s="1176"/>
      <c r="Z29" s="1177"/>
      <c r="AA29" s="1178"/>
      <c r="AB29" s="1179"/>
      <c r="AC29" s="1180"/>
      <c r="AD29" s="1181"/>
      <c r="AE29" s="1182"/>
      <c r="AF29" s="1183"/>
      <c r="AH29" s="7"/>
    </row>
    <row r="30" spans="1:34" ht="29.25" customHeight="1">
      <c r="A30" s="1711"/>
      <c r="B30" s="48" t="s">
        <v>71</v>
      </c>
      <c r="C30" s="236" t="s">
        <v>227</v>
      </c>
      <c r="D30" s="236" t="s">
        <v>83</v>
      </c>
      <c r="E30" s="1164" t="s">
        <v>201</v>
      </c>
      <c r="F30" s="1164"/>
      <c r="G30" s="1164" t="s">
        <v>239</v>
      </c>
      <c r="H30" s="1165" t="s">
        <v>239</v>
      </c>
      <c r="I30" s="1166" t="s">
        <v>11</v>
      </c>
      <c r="J30" s="1166" t="s">
        <v>274</v>
      </c>
      <c r="K30" s="1167">
        <v>67300</v>
      </c>
      <c r="L30" s="1168">
        <v>2277</v>
      </c>
      <c r="M30" s="1169">
        <v>4386</v>
      </c>
      <c r="N30" s="1170">
        <v>0</v>
      </c>
      <c r="O30" s="1421"/>
      <c r="P30" s="1171">
        <v>0</v>
      </c>
      <c r="Q30" s="1172" t="s">
        <v>91</v>
      </c>
      <c r="R30" s="1436"/>
      <c r="S30" s="1436"/>
      <c r="T30" s="1173" t="s">
        <v>84</v>
      </c>
      <c r="U30" s="1174" t="s">
        <v>239</v>
      </c>
      <c r="V30" s="1166" t="s">
        <v>11</v>
      </c>
      <c r="W30" s="1166" t="s">
        <v>274</v>
      </c>
      <c r="X30" s="1175" t="s">
        <v>89</v>
      </c>
      <c r="Y30" s="1176" t="s">
        <v>39</v>
      </c>
      <c r="Z30" s="1177" t="s">
        <v>2088</v>
      </c>
      <c r="AA30" s="1178" t="s">
        <v>90</v>
      </c>
      <c r="AB30" s="1179" t="s">
        <v>206</v>
      </c>
      <c r="AC30" s="1180" t="s">
        <v>206</v>
      </c>
      <c r="AD30" s="1181"/>
      <c r="AE30" s="1182"/>
      <c r="AF30" s="1183"/>
      <c r="AH30" s="7"/>
    </row>
    <row r="31" spans="1:34" ht="30" customHeight="1">
      <c r="A31" s="1711"/>
      <c r="B31" s="49" t="s">
        <v>72</v>
      </c>
      <c r="C31" s="237" t="s">
        <v>2089</v>
      </c>
      <c r="D31" s="237" t="s">
        <v>83</v>
      </c>
      <c r="E31" s="1184" t="s">
        <v>737</v>
      </c>
      <c r="F31" s="1184"/>
      <c r="G31" s="1184" t="s">
        <v>359</v>
      </c>
      <c r="H31" s="1185" t="s">
        <v>262</v>
      </c>
      <c r="I31" s="1186" t="s">
        <v>11</v>
      </c>
      <c r="J31" s="1186" t="s">
        <v>788</v>
      </c>
      <c r="K31" s="1187">
        <v>0</v>
      </c>
      <c r="L31" s="1188" t="s">
        <v>200</v>
      </c>
      <c r="M31" s="1189" t="s">
        <v>200</v>
      </c>
      <c r="N31" s="1190">
        <v>0</v>
      </c>
      <c r="O31" s="1422"/>
      <c r="P31" s="1191">
        <v>0</v>
      </c>
      <c r="Q31" s="1192" t="s">
        <v>95</v>
      </c>
      <c r="R31" s="1437"/>
      <c r="S31" s="1437"/>
      <c r="T31" s="1193" t="s">
        <v>84</v>
      </c>
      <c r="U31" s="1194" t="s">
        <v>262</v>
      </c>
      <c r="V31" s="1186" t="s">
        <v>11</v>
      </c>
      <c r="W31" s="1186" t="s">
        <v>788</v>
      </c>
      <c r="X31" s="1195" t="s">
        <v>303</v>
      </c>
      <c r="Y31" s="1196" t="s">
        <v>39</v>
      </c>
      <c r="Z31" s="1197" t="s">
        <v>2067</v>
      </c>
      <c r="AA31" s="1198" t="s">
        <v>90</v>
      </c>
      <c r="AB31" s="1179" t="s">
        <v>364</v>
      </c>
      <c r="AC31" s="1180" t="s">
        <v>371</v>
      </c>
      <c r="AD31" s="1181"/>
      <c r="AE31" s="1182"/>
      <c r="AF31" s="1183"/>
      <c r="AH31" s="7"/>
    </row>
    <row r="32" spans="1:34" ht="29.25" customHeight="1">
      <c r="A32" s="1711"/>
      <c r="B32" s="50" t="s">
        <v>73</v>
      </c>
      <c r="C32" s="236" t="s">
        <v>1022</v>
      </c>
      <c r="D32" s="236" t="s">
        <v>83</v>
      </c>
      <c r="E32" s="1164" t="s">
        <v>201</v>
      </c>
      <c r="F32" s="1164"/>
      <c r="G32" s="1164" t="s">
        <v>2080</v>
      </c>
      <c r="H32" s="1204" t="s">
        <v>2080</v>
      </c>
      <c r="I32" s="1205" t="s">
        <v>11</v>
      </c>
      <c r="J32" s="1205" t="s">
        <v>1099</v>
      </c>
      <c r="K32" s="1167">
        <v>0</v>
      </c>
      <c r="L32" s="1168">
        <v>6039</v>
      </c>
      <c r="M32" s="1169">
        <v>0</v>
      </c>
      <c r="N32" s="1170">
        <v>3590</v>
      </c>
      <c r="O32" s="1421"/>
      <c r="P32" s="1171">
        <v>0</v>
      </c>
      <c r="Q32" s="1172" t="s">
        <v>91</v>
      </c>
      <c r="R32" s="1436"/>
      <c r="S32" s="1436"/>
      <c r="T32" s="1173" t="s">
        <v>84</v>
      </c>
      <c r="U32" s="1174" t="s">
        <v>2080</v>
      </c>
      <c r="V32" s="1166" t="s">
        <v>11</v>
      </c>
      <c r="W32" s="1166" t="s">
        <v>1099</v>
      </c>
      <c r="X32" s="1175" t="s">
        <v>89</v>
      </c>
      <c r="Y32" s="1176" t="s">
        <v>39</v>
      </c>
      <c r="Z32" s="1177" t="s">
        <v>336</v>
      </c>
      <c r="AA32" s="1178" t="s">
        <v>90</v>
      </c>
      <c r="AB32" s="1179" t="s">
        <v>86</v>
      </c>
      <c r="AC32" s="1180" t="s">
        <v>86</v>
      </c>
      <c r="AD32" s="1181" t="s">
        <v>304</v>
      </c>
      <c r="AE32" s="1182" t="s">
        <v>335</v>
      </c>
      <c r="AF32" s="1183"/>
      <c r="AH32" s="7"/>
    </row>
    <row r="33" spans="1:34" ht="29.25" customHeight="1">
      <c r="A33" s="1711"/>
      <c r="B33" s="48" t="s">
        <v>74</v>
      </c>
      <c r="C33" s="236" t="s">
        <v>1022</v>
      </c>
      <c r="D33" s="236" t="s">
        <v>83</v>
      </c>
      <c r="E33" s="1164" t="s">
        <v>201</v>
      </c>
      <c r="F33" s="1164"/>
      <c r="G33" s="1164" t="s">
        <v>2080</v>
      </c>
      <c r="H33" s="1204" t="s">
        <v>2080</v>
      </c>
      <c r="I33" s="1205" t="s">
        <v>11</v>
      </c>
      <c r="J33" s="1205" t="s">
        <v>1099</v>
      </c>
      <c r="K33" s="1167">
        <v>0</v>
      </c>
      <c r="L33" s="1168" t="s">
        <v>761</v>
      </c>
      <c r="M33" s="1169" t="s">
        <v>761</v>
      </c>
      <c r="N33" s="1170" t="s">
        <v>761</v>
      </c>
      <c r="O33" s="1421"/>
      <c r="P33" s="1171">
        <v>0</v>
      </c>
      <c r="Q33" s="1172" t="s">
        <v>91</v>
      </c>
      <c r="R33" s="1436"/>
      <c r="S33" s="1436"/>
      <c r="T33" s="1173" t="s">
        <v>84</v>
      </c>
      <c r="U33" s="1174" t="s">
        <v>2080</v>
      </c>
      <c r="V33" s="1166" t="s">
        <v>11</v>
      </c>
      <c r="W33" s="1166" t="s">
        <v>1099</v>
      </c>
      <c r="X33" s="1175" t="s">
        <v>89</v>
      </c>
      <c r="Y33" s="1176" t="s">
        <v>39</v>
      </c>
      <c r="Z33" s="1177" t="s">
        <v>336</v>
      </c>
      <c r="AA33" s="1178" t="s">
        <v>90</v>
      </c>
      <c r="AB33" s="1179" t="s">
        <v>86</v>
      </c>
      <c r="AC33" s="1180" t="s">
        <v>86</v>
      </c>
      <c r="AD33" s="1181" t="s">
        <v>304</v>
      </c>
      <c r="AE33" s="1182" t="s">
        <v>335</v>
      </c>
      <c r="AF33" s="1183"/>
      <c r="AH33" s="7"/>
    </row>
    <row r="34" spans="1:34" ht="29.25" customHeight="1" thickBot="1">
      <c r="A34" s="1712"/>
      <c r="B34" s="51" t="s">
        <v>75</v>
      </c>
      <c r="C34" s="238" t="s">
        <v>2090</v>
      </c>
      <c r="D34" s="238" t="s">
        <v>83</v>
      </c>
      <c r="E34" s="1206" t="s">
        <v>425</v>
      </c>
      <c r="F34" s="1206"/>
      <c r="G34" s="1206" t="s">
        <v>502</v>
      </c>
      <c r="H34" s="1207" t="s">
        <v>502</v>
      </c>
      <c r="I34" s="1208" t="s">
        <v>11</v>
      </c>
      <c r="J34" s="1208" t="s">
        <v>2091</v>
      </c>
      <c r="K34" s="1209">
        <v>0</v>
      </c>
      <c r="L34" s="1210">
        <v>0</v>
      </c>
      <c r="M34" s="1211">
        <v>326</v>
      </c>
      <c r="N34" s="1212">
        <v>0</v>
      </c>
      <c r="O34" s="1424"/>
      <c r="P34" s="1213">
        <v>0</v>
      </c>
      <c r="Q34" s="1214" t="s">
        <v>495</v>
      </c>
      <c r="R34" s="1438"/>
      <c r="S34" s="1438"/>
      <c r="T34" s="1215" t="s">
        <v>196</v>
      </c>
      <c r="U34" s="1216"/>
      <c r="V34" s="1208"/>
      <c r="W34" s="1208"/>
      <c r="X34" s="1217" t="s">
        <v>89</v>
      </c>
      <c r="Y34" s="1218" t="s">
        <v>39</v>
      </c>
      <c r="Z34" s="1219" t="s">
        <v>75</v>
      </c>
      <c r="AA34" s="1220" t="s">
        <v>90</v>
      </c>
      <c r="AB34" s="1221" t="s">
        <v>86</v>
      </c>
      <c r="AC34" s="1222" t="s">
        <v>206</v>
      </c>
      <c r="AD34" s="1223" t="s">
        <v>304</v>
      </c>
      <c r="AE34" s="1224"/>
      <c r="AF34" s="1225"/>
      <c r="AH34" s="7"/>
    </row>
    <row r="35" spans="1:34" ht="29.25" customHeight="1">
      <c r="A35" s="1734" t="s">
        <v>76</v>
      </c>
      <c r="B35" s="52" t="s">
        <v>77</v>
      </c>
      <c r="C35" s="234" t="s">
        <v>2092</v>
      </c>
      <c r="D35" s="234" t="s">
        <v>2093</v>
      </c>
      <c r="E35" s="1144" t="s">
        <v>737</v>
      </c>
      <c r="F35" s="1144"/>
      <c r="G35" s="1144" t="s">
        <v>359</v>
      </c>
      <c r="H35" s="1145" t="s">
        <v>262</v>
      </c>
      <c r="I35" s="1146" t="s">
        <v>11</v>
      </c>
      <c r="J35" s="1146" t="s">
        <v>788</v>
      </c>
      <c r="K35" s="1147">
        <v>0</v>
      </c>
      <c r="L35" s="1148" t="s">
        <v>200</v>
      </c>
      <c r="M35" s="1149" t="s">
        <v>200</v>
      </c>
      <c r="N35" s="1150">
        <v>0</v>
      </c>
      <c r="O35" s="1423"/>
      <c r="P35" s="1151">
        <v>0</v>
      </c>
      <c r="Q35" s="1152" t="s">
        <v>95</v>
      </c>
      <c r="R35" s="1435"/>
      <c r="S35" s="1435"/>
      <c r="T35" s="1153" t="s">
        <v>84</v>
      </c>
      <c r="U35" s="1154" t="s">
        <v>262</v>
      </c>
      <c r="V35" s="1146" t="s">
        <v>11</v>
      </c>
      <c r="W35" s="1146" t="s">
        <v>788</v>
      </c>
      <c r="X35" s="1155" t="s">
        <v>303</v>
      </c>
      <c r="Y35" s="1156" t="s">
        <v>39</v>
      </c>
      <c r="Z35" s="1157" t="s">
        <v>2067</v>
      </c>
      <c r="AA35" s="1158" t="s">
        <v>90</v>
      </c>
      <c r="AB35" s="1159" t="s">
        <v>93</v>
      </c>
      <c r="AC35" s="1160" t="s">
        <v>86</v>
      </c>
      <c r="AD35" s="1161"/>
      <c r="AE35" s="1162"/>
      <c r="AF35" s="1163"/>
      <c r="AH35" s="7"/>
    </row>
    <row r="36" spans="1:34" ht="29.25" customHeight="1">
      <c r="A36" s="1735"/>
      <c r="B36" s="352" t="s">
        <v>78</v>
      </c>
      <c r="C36" s="237"/>
      <c r="D36" s="237" t="s">
        <v>88</v>
      </c>
      <c r="E36" s="1184"/>
      <c r="F36" s="1184"/>
      <c r="G36" s="1184"/>
      <c r="H36" s="1185"/>
      <c r="I36" s="1186"/>
      <c r="J36" s="1186"/>
      <c r="K36" s="1187"/>
      <c r="L36" s="1188"/>
      <c r="M36" s="1189"/>
      <c r="N36" s="1190"/>
      <c r="O36" s="1422"/>
      <c r="P36" s="1191"/>
      <c r="Q36" s="1192"/>
      <c r="R36" s="1437"/>
      <c r="S36" s="1437"/>
      <c r="T36" s="1193"/>
      <c r="U36" s="1194"/>
      <c r="V36" s="1186"/>
      <c r="W36" s="1186"/>
      <c r="X36" s="1195"/>
      <c r="Y36" s="1196"/>
      <c r="Z36" s="1197"/>
      <c r="AA36" s="1198"/>
      <c r="AB36" s="1179"/>
      <c r="AC36" s="1180"/>
      <c r="AD36" s="1181"/>
      <c r="AE36" s="1182"/>
      <c r="AF36" s="1183"/>
      <c r="AH36" s="7"/>
    </row>
    <row r="37" spans="1:34" ht="29.25" customHeight="1" thickBot="1">
      <c r="A37" s="1736"/>
      <c r="B37" s="54" t="s">
        <v>79</v>
      </c>
      <c r="C37" s="238" t="s">
        <v>2094</v>
      </c>
      <c r="D37" s="238" t="s">
        <v>83</v>
      </c>
      <c r="E37" s="1206" t="s">
        <v>737</v>
      </c>
      <c r="F37" s="1206"/>
      <c r="G37" s="1206" t="s">
        <v>359</v>
      </c>
      <c r="H37" s="1207" t="s">
        <v>262</v>
      </c>
      <c r="I37" s="1208" t="s">
        <v>11</v>
      </c>
      <c r="J37" s="1208" t="s">
        <v>788</v>
      </c>
      <c r="K37" s="1209">
        <v>0</v>
      </c>
      <c r="L37" s="1210" t="s">
        <v>200</v>
      </c>
      <c r="M37" s="1211" t="s">
        <v>200</v>
      </c>
      <c r="N37" s="1212">
        <v>0</v>
      </c>
      <c r="O37" s="1424"/>
      <c r="P37" s="1213">
        <v>0</v>
      </c>
      <c r="Q37" s="1214" t="s">
        <v>95</v>
      </c>
      <c r="R37" s="1438"/>
      <c r="S37" s="1438"/>
      <c r="T37" s="1215" t="s">
        <v>84</v>
      </c>
      <c r="U37" s="1216" t="s">
        <v>262</v>
      </c>
      <c r="V37" s="1208" t="s">
        <v>11</v>
      </c>
      <c r="W37" s="1208" t="s">
        <v>788</v>
      </c>
      <c r="X37" s="1217" t="s">
        <v>303</v>
      </c>
      <c r="Y37" s="1218" t="s">
        <v>39</v>
      </c>
      <c r="Z37" s="1219" t="s">
        <v>2067</v>
      </c>
      <c r="AA37" s="1220" t="s">
        <v>90</v>
      </c>
      <c r="AB37" s="1221" t="s">
        <v>492</v>
      </c>
      <c r="AC37" s="1222" t="s">
        <v>492</v>
      </c>
      <c r="AD37" s="1223"/>
      <c r="AE37" s="1224"/>
      <c r="AF37" s="1225"/>
      <c r="AH37" s="7"/>
    </row>
    <row r="38" spans="1:34" ht="29.25"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H38" s="7"/>
    </row>
    <row r="39" spans="1:34" ht="29.25"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H39" s="7"/>
    </row>
    <row r="40" spans="1:34" ht="29.25"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H40" s="7"/>
    </row>
    <row r="41" spans="1:34" ht="29.25"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H41" s="7"/>
    </row>
    <row r="42" spans="1:34" ht="29.25"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H42" s="7"/>
    </row>
    <row r="43" spans="1:34" ht="29.25"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H43" s="7"/>
    </row>
    <row r="44" spans="1:34" ht="29.25"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H44" s="7"/>
    </row>
    <row r="45" spans="1:34" ht="29.25"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H45" s="7"/>
    </row>
    <row r="46" spans="1:34" ht="29.25"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H46" s="7"/>
    </row>
    <row r="47" spans="1:34" ht="29.25"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H47" s="7"/>
    </row>
    <row r="48" spans="1:34" ht="29.25"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H48" s="7"/>
    </row>
    <row r="49" spans="1:34" ht="29.25"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H49" s="7"/>
    </row>
    <row r="50" spans="1:34" ht="29.25"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H50" s="7"/>
    </row>
    <row r="51" spans="1:34" ht="29.25"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H51" s="7"/>
    </row>
    <row r="52" spans="1:34" ht="29.25"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H52" s="7"/>
    </row>
    <row r="53" spans="1:34" ht="29.25"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H53" s="7"/>
    </row>
    <row r="54" spans="1:34" ht="29.25"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H54" s="7"/>
    </row>
    <row r="55" spans="1:34" ht="29.25"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H55" s="7"/>
    </row>
    <row r="56" spans="1:34" ht="29.25"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H56" s="7"/>
    </row>
    <row r="57" spans="1:34" ht="29.25"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H57" s="7"/>
    </row>
    <row r="58" spans="1:34" ht="29.25"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H58" s="7"/>
    </row>
    <row r="59" spans="1:34" ht="29.25"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H59" s="7"/>
    </row>
    <row r="60" spans="1:34" ht="29.25"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H60" s="7"/>
    </row>
    <row r="61" spans="1:34" ht="20.149999999999999" customHeight="1">
      <c r="C61" s="11"/>
      <c r="D61" s="11"/>
      <c r="K61" s="12"/>
      <c r="L61" s="12"/>
      <c r="M61" s="12"/>
      <c r="N61" s="12"/>
      <c r="O61" s="10"/>
      <c r="P61" s="12"/>
      <c r="AB61" s="8"/>
      <c r="AC61" s="8"/>
      <c r="AH61" s="7"/>
    </row>
    <row r="62" spans="1:34">
      <c r="C62" s="11"/>
      <c r="D62" s="11"/>
      <c r="K62" s="57">
        <f>SUM(K5:K37)</f>
        <v>156619</v>
      </c>
      <c r="L62" s="57">
        <f>SUM(L5:L37)</f>
        <v>73932</v>
      </c>
      <c r="M62" s="57">
        <f>SUM(M5:M37)</f>
        <v>83895</v>
      </c>
      <c r="N62" s="57">
        <f>SUM(N5:N37)</f>
        <v>20051</v>
      </c>
      <c r="O62" s="10"/>
      <c r="P62" s="57">
        <f>SUM(P5:P37)</f>
        <v>17876</v>
      </c>
    </row>
    <row r="63" spans="1:34" ht="18.75" customHeight="1">
      <c r="C63" s="11"/>
      <c r="D63" s="11"/>
      <c r="L63" s="1700" t="s">
        <v>80</v>
      </c>
      <c r="M63" s="1700"/>
      <c r="N63" s="1701"/>
      <c r="O63" s="10"/>
      <c r="P63" s="9">
        <f>K62+(L62+M62+N62+P62)*5</f>
        <v>1135389</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200-000000000000}">
      <formula1>"①AWS,②OCI,③Azure,④GC,⑤さくら"</formula1>
    </dataValidation>
    <dataValidation type="list" allowBlank="1" showInputMessage="1" showErrorMessage="1" sqref="R5:R37 R41:R60" xr:uid="{00000000-0002-0000-1200-000001000000}">
      <formula1>"①システム事業者,②別途用意している(LGCS),③別途用意している(その他),"</formula1>
    </dataValidation>
    <dataValidation type="list" allowBlank="1" showInputMessage="1" sqref="D38:D40" xr:uid="{00000000-0002-0000-1200-000002000000}">
      <formula1>"①導入済,②無償版導入済（実証実験を含む）,③今年度導入予定,④導入予定なし,⑤当該事務自体を実施していない"</formula1>
    </dataValidation>
    <dataValidation type="list" allowBlank="1" showInputMessage="1" sqref="D41:D60" xr:uid="{00000000-0002-0000-12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29" orientation="landscape"/>
  <colBreaks count="1" manualBreakCount="1">
    <brk id="24" max="38" man="1"/>
  </colBreaks>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155"/>
  <sheetViews>
    <sheetView showGridLines="0" zoomScale="40" zoomScaleNormal="4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42.33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5" style="11" bestFit="1" customWidth="1"/>
    <col min="10" max="10" width="18.5" style="11" customWidth="1"/>
    <col min="11" max="11" width="15.08203125"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9" style="10" bestFit="1"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53" t="s">
        <v>3</v>
      </c>
      <c r="D2" s="751" t="s">
        <v>4</v>
      </c>
      <c r="E2" s="1" t="s">
        <v>3</v>
      </c>
      <c r="F2" s="1" t="s">
        <v>3</v>
      </c>
      <c r="G2" s="1" t="s">
        <v>3</v>
      </c>
      <c r="H2" s="1717" t="s">
        <v>5</v>
      </c>
      <c r="I2" s="1718"/>
      <c r="J2" s="1719"/>
      <c r="K2" s="754"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51" t="s">
        <v>7</v>
      </c>
      <c r="AE2" s="752"/>
      <c r="AF2" s="61" t="s">
        <v>8</v>
      </c>
      <c r="AG2" s="2"/>
      <c r="AH2" s="2"/>
    </row>
    <row r="3" spans="1:34" s="17" customFormat="1" ht="155.25" customHeight="1" thickBot="1">
      <c r="A3" s="1741"/>
      <c r="B3" s="1742"/>
      <c r="C3" s="58" t="s">
        <v>185</v>
      </c>
      <c r="D3" s="4" t="s">
        <v>2210</v>
      </c>
      <c r="E3" s="5" t="s">
        <v>81</v>
      </c>
      <c r="F3" s="819" t="s">
        <v>281</v>
      </c>
      <c r="G3" s="6" t="s">
        <v>191</v>
      </c>
      <c r="H3" s="1744" t="s">
        <v>190</v>
      </c>
      <c r="I3" s="1745"/>
      <c r="J3" s="1745"/>
      <c r="K3" s="78" t="s">
        <v>2209</v>
      </c>
      <c r="L3" s="77" t="s">
        <v>2198</v>
      </c>
      <c r="M3" s="74" t="s">
        <v>2200</v>
      </c>
      <c r="N3" s="75" t="s">
        <v>2202</v>
      </c>
      <c r="O3" s="1419" t="s">
        <v>2167</v>
      </c>
      <c r="P3" s="76" t="s">
        <v>2204</v>
      </c>
      <c r="Q3" s="69" t="s">
        <v>2206</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1660</v>
      </c>
      <c r="C5" s="81" t="s">
        <v>1661</v>
      </c>
      <c r="D5" s="81" t="s">
        <v>83</v>
      </c>
      <c r="E5" s="82" t="s">
        <v>222</v>
      </c>
      <c r="F5" s="82"/>
      <c r="G5" s="82" t="s">
        <v>1662</v>
      </c>
      <c r="H5" s="820" t="s">
        <v>1095</v>
      </c>
      <c r="I5" s="821" t="s">
        <v>11</v>
      </c>
      <c r="J5" s="822" t="s">
        <v>1096</v>
      </c>
      <c r="K5" s="85">
        <v>125906</v>
      </c>
      <c r="L5" s="86">
        <v>80682</v>
      </c>
      <c r="M5" s="87">
        <v>268327</v>
      </c>
      <c r="N5" s="88">
        <v>0</v>
      </c>
      <c r="O5" s="1420"/>
      <c r="P5" s="89">
        <v>259285</v>
      </c>
      <c r="Q5" s="90" t="s">
        <v>310</v>
      </c>
      <c r="R5" s="1435"/>
      <c r="S5" s="1435"/>
      <c r="T5" s="91" t="s">
        <v>84</v>
      </c>
      <c r="U5" s="823" t="s">
        <v>1663</v>
      </c>
      <c r="V5" s="821" t="s">
        <v>11</v>
      </c>
      <c r="W5" s="822" t="s">
        <v>1158</v>
      </c>
      <c r="X5" s="93" t="s">
        <v>380</v>
      </c>
      <c r="Y5" s="94" t="s">
        <v>866</v>
      </c>
      <c r="Z5" s="95" t="s">
        <v>1307</v>
      </c>
      <c r="AA5" s="96"/>
      <c r="AB5" s="97" t="s">
        <v>364</v>
      </c>
      <c r="AC5" s="98" t="s">
        <v>364</v>
      </c>
      <c r="AD5" s="99" t="s">
        <v>343</v>
      </c>
      <c r="AE5" s="100" t="s">
        <v>304</v>
      </c>
      <c r="AF5" s="101" t="s">
        <v>1664</v>
      </c>
      <c r="AH5" s="7"/>
    </row>
    <row r="6" spans="1:34" ht="30" customHeight="1">
      <c r="A6" s="1703"/>
      <c r="B6" s="34" t="s">
        <v>1665</v>
      </c>
      <c r="C6" s="102" t="s">
        <v>1661</v>
      </c>
      <c r="D6" s="102" t="s">
        <v>10</v>
      </c>
      <c r="E6" s="103" t="s">
        <v>222</v>
      </c>
      <c r="F6" s="103"/>
      <c r="G6" s="103" t="s">
        <v>1666</v>
      </c>
      <c r="H6" s="824" t="s">
        <v>1095</v>
      </c>
      <c r="I6" s="825" t="s">
        <v>11</v>
      </c>
      <c r="J6" s="826" t="s">
        <v>1096</v>
      </c>
      <c r="K6" s="104" t="s">
        <v>267</v>
      </c>
      <c r="L6" s="105" t="s">
        <v>267</v>
      </c>
      <c r="M6" s="106" t="s">
        <v>267</v>
      </c>
      <c r="N6" s="107">
        <v>0</v>
      </c>
      <c r="O6" s="1421"/>
      <c r="P6" s="108" t="s">
        <v>267</v>
      </c>
      <c r="Q6" s="109" t="s">
        <v>310</v>
      </c>
      <c r="R6" s="1436"/>
      <c r="S6" s="1436"/>
      <c r="T6" s="110" t="s">
        <v>84</v>
      </c>
      <c r="U6" s="827" t="s">
        <v>1663</v>
      </c>
      <c r="V6" s="825" t="s">
        <v>11</v>
      </c>
      <c r="W6" s="826" t="s">
        <v>1158</v>
      </c>
      <c r="X6" s="112" t="s">
        <v>380</v>
      </c>
      <c r="Y6" s="113" t="s">
        <v>866</v>
      </c>
      <c r="Z6" s="114" t="s">
        <v>1307</v>
      </c>
      <c r="AA6" s="115"/>
      <c r="AB6" s="117" t="s">
        <v>364</v>
      </c>
      <c r="AC6" s="118" t="s">
        <v>364</v>
      </c>
      <c r="AD6" s="119" t="s">
        <v>343</v>
      </c>
      <c r="AE6" s="120" t="s">
        <v>304</v>
      </c>
      <c r="AF6" s="121" t="s">
        <v>1664</v>
      </c>
      <c r="AH6" s="7"/>
    </row>
    <row r="7" spans="1:34" ht="30" customHeight="1">
      <c r="A7" s="1703"/>
      <c r="B7" s="34" t="s">
        <v>1667</v>
      </c>
      <c r="C7" s="102" t="s">
        <v>1661</v>
      </c>
      <c r="D7" s="102" t="s">
        <v>83</v>
      </c>
      <c r="E7" s="103" t="s">
        <v>284</v>
      </c>
      <c r="F7" s="103"/>
      <c r="G7" s="103" t="s">
        <v>1668</v>
      </c>
      <c r="H7" s="824" t="s">
        <v>1095</v>
      </c>
      <c r="I7" s="825" t="s">
        <v>11</v>
      </c>
      <c r="J7" s="826" t="s">
        <v>1096</v>
      </c>
      <c r="K7" s="104">
        <v>0</v>
      </c>
      <c r="L7" s="105">
        <v>360038</v>
      </c>
      <c r="M7" s="106">
        <v>30014</v>
      </c>
      <c r="N7" s="107">
        <v>79787</v>
      </c>
      <c r="O7" s="1421"/>
      <c r="P7" s="108">
        <v>30499</v>
      </c>
      <c r="Q7" s="109" t="s">
        <v>310</v>
      </c>
      <c r="R7" s="1436"/>
      <c r="S7" s="1436"/>
      <c r="T7" s="110" t="s">
        <v>84</v>
      </c>
      <c r="U7" s="827" t="s">
        <v>1669</v>
      </c>
      <c r="V7" s="825" t="s">
        <v>11</v>
      </c>
      <c r="W7" s="826" t="s">
        <v>1670</v>
      </c>
      <c r="X7" s="112" t="s">
        <v>380</v>
      </c>
      <c r="Y7" s="113" t="s">
        <v>39</v>
      </c>
      <c r="Z7" s="114" t="s">
        <v>1671</v>
      </c>
      <c r="AA7" s="115" t="s">
        <v>85</v>
      </c>
      <c r="AB7" s="117" t="s">
        <v>86</v>
      </c>
      <c r="AC7" s="118" t="s">
        <v>86</v>
      </c>
      <c r="AD7" s="119" t="s">
        <v>343</v>
      </c>
      <c r="AE7" s="120" t="s">
        <v>335</v>
      </c>
      <c r="AF7" s="121" t="s">
        <v>1664</v>
      </c>
      <c r="AH7" s="7"/>
    </row>
    <row r="8" spans="1:34" ht="30" customHeight="1">
      <c r="A8" s="1703"/>
      <c r="B8" s="34" t="s">
        <v>1672</v>
      </c>
      <c r="C8" s="102" t="s">
        <v>1673</v>
      </c>
      <c r="D8" s="102" t="s">
        <v>83</v>
      </c>
      <c r="E8" s="103" t="s">
        <v>222</v>
      </c>
      <c r="F8" s="103"/>
      <c r="G8" s="103" t="s">
        <v>1674</v>
      </c>
      <c r="H8" s="824" t="s">
        <v>1095</v>
      </c>
      <c r="I8" s="825" t="s">
        <v>11</v>
      </c>
      <c r="J8" s="826" t="s">
        <v>1096</v>
      </c>
      <c r="K8" s="104">
        <v>0</v>
      </c>
      <c r="L8" s="105" t="s">
        <v>1675</v>
      </c>
      <c r="M8" s="106" t="s">
        <v>1676</v>
      </c>
      <c r="N8" s="107">
        <v>0</v>
      </c>
      <c r="O8" s="1421"/>
      <c r="P8" s="108" t="s">
        <v>1676</v>
      </c>
      <c r="Q8" s="109" t="s">
        <v>310</v>
      </c>
      <c r="R8" s="1436"/>
      <c r="S8" s="1436"/>
      <c r="T8" s="110" t="s">
        <v>84</v>
      </c>
      <c r="U8" s="827" t="s">
        <v>1663</v>
      </c>
      <c r="V8" s="825" t="s">
        <v>11</v>
      </c>
      <c r="W8" s="826" t="s">
        <v>1158</v>
      </c>
      <c r="X8" s="112" t="s">
        <v>380</v>
      </c>
      <c r="Y8" s="113" t="s">
        <v>866</v>
      </c>
      <c r="Z8" s="114" t="s">
        <v>1307</v>
      </c>
      <c r="AA8" s="115"/>
      <c r="AB8" s="117" t="s">
        <v>86</v>
      </c>
      <c r="AC8" s="118" t="s">
        <v>86</v>
      </c>
      <c r="AD8" s="119" t="s">
        <v>584</v>
      </c>
      <c r="AE8" s="120" t="s">
        <v>304</v>
      </c>
      <c r="AF8" s="121" t="s">
        <v>1664</v>
      </c>
      <c r="AH8" s="7"/>
    </row>
    <row r="9" spans="1:34" ht="30" customHeight="1" thickBot="1">
      <c r="A9" s="1703"/>
      <c r="B9" s="35" t="s">
        <v>1677</v>
      </c>
      <c r="C9" s="122" t="s">
        <v>1661</v>
      </c>
      <c r="D9" s="122" t="s">
        <v>83</v>
      </c>
      <c r="E9" s="123" t="s">
        <v>222</v>
      </c>
      <c r="F9" s="123"/>
      <c r="G9" s="123" t="s">
        <v>1666</v>
      </c>
      <c r="H9" s="824" t="s">
        <v>1095</v>
      </c>
      <c r="I9" s="825" t="s">
        <v>11</v>
      </c>
      <c r="J9" s="826" t="s">
        <v>1096</v>
      </c>
      <c r="K9" s="124" t="s">
        <v>267</v>
      </c>
      <c r="L9" s="125" t="s">
        <v>267</v>
      </c>
      <c r="M9" s="126" t="s">
        <v>267</v>
      </c>
      <c r="N9" s="127">
        <v>0</v>
      </c>
      <c r="O9" s="1422"/>
      <c r="P9" s="128" t="s">
        <v>267</v>
      </c>
      <c r="Q9" s="129" t="s">
        <v>310</v>
      </c>
      <c r="R9" s="1437"/>
      <c r="S9" s="1437"/>
      <c r="T9" s="130" t="s">
        <v>84</v>
      </c>
      <c r="U9" s="827" t="s">
        <v>1663</v>
      </c>
      <c r="V9" s="825" t="s">
        <v>11</v>
      </c>
      <c r="W9" s="826" t="s">
        <v>1158</v>
      </c>
      <c r="X9" s="132" t="s">
        <v>380</v>
      </c>
      <c r="Y9" s="133" t="s">
        <v>866</v>
      </c>
      <c r="Z9" s="134" t="s">
        <v>1307</v>
      </c>
      <c r="AA9" s="135"/>
      <c r="AB9" s="136" t="s">
        <v>364</v>
      </c>
      <c r="AC9" s="137" t="s">
        <v>364</v>
      </c>
      <c r="AD9" s="138" t="s">
        <v>304</v>
      </c>
      <c r="AE9" s="139" t="s">
        <v>87</v>
      </c>
      <c r="AF9" s="140" t="s">
        <v>1664</v>
      </c>
      <c r="AH9" s="7"/>
    </row>
    <row r="10" spans="1:34" ht="30" customHeight="1">
      <c r="A10" s="1704" t="s">
        <v>48</v>
      </c>
      <c r="B10" s="36" t="s">
        <v>1678</v>
      </c>
      <c r="C10" s="81" t="s">
        <v>1679</v>
      </c>
      <c r="D10" s="81" t="s">
        <v>83</v>
      </c>
      <c r="E10" s="82" t="s">
        <v>862</v>
      </c>
      <c r="F10" s="82"/>
      <c r="G10" s="82" t="s">
        <v>1680</v>
      </c>
      <c r="H10" s="820" t="s">
        <v>1095</v>
      </c>
      <c r="I10" s="821" t="s">
        <v>11</v>
      </c>
      <c r="J10" s="822" t="s">
        <v>1096</v>
      </c>
      <c r="K10" s="85">
        <v>5783400</v>
      </c>
      <c r="L10" s="86">
        <v>189848</v>
      </c>
      <c r="M10" s="87">
        <v>542948</v>
      </c>
      <c r="N10" s="88">
        <v>5016</v>
      </c>
      <c r="O10" s="1423"/>
      <c r="P10" s="89">
        <v>1812742</v>
      </c>
      <c r="Q10" s="90" t="s">
        <v>310</v>
      </c>
      <c r="R10" s="1435"/>
      <c r="S10" s="1435"/>
      <c r="T10" s="91" t="s">
        <v>84</v>
      </c>
      <c r="U10" s="823" t="s">
        <v>1663</v>
      </c>
      <c r="V10" s="821" t="s">
        <v>11</v>
      </c>
      <c r="W10" s="822" t="s">
        <v>1158</v>
      </c>
      <c r="X10" s="93" t="s">
        <v>380</v>
      </c>
      <c r="Y10" s="94" t="s">
        <v>866</v>
      </c>
      <c r="Z10" s="95" t="s">
        <v>1307</v>
      </c>
      <c r="AA10" s="96"/>
      <c r="AB10" s="97" t="s">
        <v>364</v>
      </c>
      <c r="AC10" s="98" t="s">
        <v>364</v>
      </c>
      <c r="AD10" s="99" t="s">
        <v>343</v>
      </c>
      <c r="AE10" s="100" t="s">
        <v>304</v>
      </c>
      <c r="AF10" s="101" t="s">
        <v>1664</v>
      </c>
      <c r="AH10" s="7"/>
    </row>
    <row r="11" spans="1:34" ht="30" customHeight="1">
      <c r="A11" s="1705"/>
      <c r="B11" s="37" t="s">
        <v>1681</v>
      </c>
      <c r="C11" s="102" t="s">
        <v>1679</v>
      </c>
      <c r="D11" s="102" t="s">
        <v>83</v>
      </c>
      <c r="E11" s="103" t="s">
        <v>862</v>
      </c>
      <c r="F11" s="103"/>
      <c r="G11" s="103" t="s">
        <v>1680</v>
      </c>
      <c r="H11" s="824" t="s">
        <v>1095</v>
      </c>
      <c r="I11" s="825" t="s">
        <v>11</v>
      </c>
      <c r="J11" s="826" t="s">
        <v>1096</v>
      </c>
      <c r="K11" s="104" t="s">
        <v>1682</v>
      </c>
      <c r="L11" s="105" t="s">
        <v>1682</v>
      </c>
      <c r="M11" s="106" t="s">
        <v>1682</v>
      </c>
      <c r="N11" s="107" t="s">
        <v>1682</v>
      </c>
      <c r="O11" s="1421"/>
      <c r="P11" s="108" t="s">
        <v>1682</v>
      </c>
      <c r="Q11" s="109" t="s">
        <v>310</v>
      </c>
      <c r="R11" s="1436"/>
      <c r="S11" s="1436"/>
      <c r="T11" s="110" t="s">
        <v>84</v>
      </c>
      <c r="U11" s="827" t="s">
        <v>1663</v>
      </c>
      <c r="V11" s="825" t="s">
        <v>11</v>
      </c>
      <c r="W11" s="826" t="s">
        <v>1158</v>
      </c>
      <c r="X11" s="112" t="s">
        <v>380</v>
      </c>
      <c r="Y11" s="113" t="s">
        <v>866</v>
      </c>
      <c r="Z11" s="114" t="s">
        <v>1307</v>
      </c>
      <c r="AA11" s="115"/>
      <c r="AB11" s="117" t="s">
        <v>364</v>
      </c>
      <c r="AC11" s="118" t="s">
        <v>364</v>
      </c>
      <c r="AD11" s="119" t="s">
        <v>343</v>
      </c>
      <c r="AE11" s="120" t="s">
        <v>304</v>
      </c>
      <c r="AF11" s="121" t="s">
        <v>1664</v>
      </c>
      <c r="AH11" s="7"/>
    </row>
    <row r="12" spans="1:34" ht="30" customHeight="1">
      <c r="A12" s="1705"/>
      <c r="B12" s="38" t="s">
        <v>1683</v>
      </c>
      <c r="C12" s="102" t="s">
        <v>1679</v>
      </c>
      <c r="D12" s="102" t="s">
        <v>83</v>
      </c>
      <c r="E12" s="103" t="s">
        <v>862</v>
      </c>
      <c r="F12" s="103"/>
      <c r="G12" s="103" t="s">
        <v>1680</v>
      </c>
      <c r="H12" s="824" t="s">
        <v>1095</v>
      </c>
      <c r="I12" s="825" t="s">
        <v>11</v>
      </c>
      <c r="J12" s="826" t="s">
        <v>1096</v>
      </c>
      <c r="K12" s="104" t="s">
        <v>1682</v>
      </c>
      <c r="L12" s="105" t="s">
        <v>1682</v>
      </c>
      <c r="M12" s="106" t="s">
        <v>1682</v>
      </c>
      <c r="N12" s="107" t="s">
        <v>1682</v>
      </c>
      <c r="O12" s="1421"/>
      <c r="P12" s="108" t="s">
        <v>1682</v>
      </c>
      <c r="Q12" s="109" t="s">
        <v>310</v>
      </c>
      <c r="R12" s="1436"/>
      <c r="S12" s="1436"/>
      <c r="T12" s="110" t="s">
        <v>84</v>
      </c>
      <c r="U12" s="827" t="s">
        <v>1663</v>
      </c>
      <c r="V12" s="825" t="s">
        <v>11</v>
      </c>
      <c r="W12" s="826" t="s">
        <v>1158</v>
      </c>
      <c r="X12" s="112" t="s">
        <v>380</v>
      </c>
      <c r="Y12" s="113" t="s">
        <v>866</v>
      </c>
      <c r="Z12" s="114" t="s">
        <v>1307</v>
      </c>
      <c r="AA12" s="115"/>
      <c r="AB12" s="117" t="s">
        <v>364</v>
      </c>
      <c r="AC12" s="118" t="s">
        <v>364</v>
      </c>
      <c r="AD12" s="119" t="s">
        <v>343</v>
      </c>
      <c r="AE12" s="120" t="s">
        <v>304</v>
      </c>
      <c r="AF12" s="121" t="s">
        <v>1664</v>
      </c>
      <c r="AH12" s="7"/>
    </row>
    <row r="13" spans="1:34" ht="30" customHeight="1">
      <c r="A13" s="1705"/>
      <c r="B13" s="38" t="s">
        <v>1684</v>
      </c>
      <c r="C13" s="102" t="s">
        <v>1679</v>
      </c>
      <c r="D13" s="102" t="s">
        <v>83</v>
      </c>
      <c r="E13" s="103" t="s">
        <v>862</v>
      </c>
      <c r="F13" s="103"/>
      <c r="G13" s="103" t="s">
        <v>1680</v>
      </c>
      <c r="H13" s="824" t="s">
        <v>1095</v>
      </c>
      <c r="I13" s="825" t="s">
        <v>11</v>
      </c>
      <c r="J13" s="826" t="s">
        <v>1096</v>
      </c>
      <c r="K13" s="104" t="s">
        <v>1682</v>
      </c>
      <c r="L13" s="105" t="s">
        <v>1682</v>
      </c>
      <c r="M13" s="106" t="s">
        <v>1682</v>
      </c>
      <c r="N13" s="107" t="s">
        <v>1682</v>
      </c>
      <c r="O13" s="1421"/>
      <c r="P13" s="108" t="s">
        <v>1682</v>
      </c>
      <c r="Q13" s="109" t="s">
        <v>310</v>
      </c>
      <c r="R13" s="1436"/>
      <c r="S13" s="1436"/>
      <c r="T13" s="110" t="s">
        <v>84</v>
      </c>
      <c r="U13" s="827" t="s">
        <v>1663</v>
      </c>
      <c r="V13" s="825" t="s">
        <v>11</v>
      </c>
      <c r="W13" s="826" t="s">
        <v>1158</v>
      </c>
      <c r="X13" s="112" t="s">
        <v>380</v>
      </c>
      <c r="Y13" s="113" t="s">
        <v>866</v>
      </c>
      <c r="Z13" s="114" t="s">
        <v>1307</v>
      </c>
      <c r="AA13" s="115"/>
      <c r="AB13" s="117" t="s">
        <v>364</v>
      </c>
      <c r="AC13" s="118" t="s">
        <v>364</v>
      </c>
      <c r="AD13" s="119" t="s">
        <v>343</v>
      </c>
      <c r="AE13" s="120" t="s">
        <v>304</v>
      </c>
      <c r="AF13" s="121" t="s">
        <v>1664</v>
      </c>
      <c r="AH13" s="7"/>
    </row>
    <row r="14" spans="1:34" ht="30" customHeight="1">
      <c r="A14" s="1705"/>
      <c r="B14" s="38" t="s">
        <v>1685</v>
      </c>
      <c r="C14" s="102" t="s">
        <v>1679</v>
      </c>
      <c r="D14" s="102" t="s">
        <v>83</v>
      </c>
      <c r="E14" s="103" t="s">
        <v>862</v>
      </c>
      <c r="F14" s="103"/>
      <c r="G14" s="103" t="s">
        <v>1680</v>
      </c>
      <c r="H14" s="824" t="s">
        <v>1095</v>
      </c>
      <c r="I14" s="825" t="s">
        <v>11</v>
      </c>
      <c r="J14" s="826" t="s">
        <v>1096</v>
      </c>
      <c r="K14" s="104" t="s">
        <v>1682</v>
      </c>
      <c r="L14" s="105" t="s">
        <v>1682</v>
      </c>
      <c r="M14" s="106" t="s">
        <v>1682</v>
      </c>
      <c r="N14" s="107" t="s">
        <v>1682</v>
      </c>
      <c r="O14" s="1421"/>
      <c r="P14" s="108" t="s">
        <v>1682</v>
      </c>
      <c r="Q14" s="109" t="s">
        <v>310</v>
      </c>
      <c r="R14" s="1436"/>
      <c r="S14" s="1436"/>
      <c r="T14" s="110" t="s">
        <v>84</v>
      </c>
      <c r="U14" s="827" t="s">
        <v>1663</v>
      </c>
      <c r="V14" s="825" t="s">
        <v>11</v>
      </c>
      <c r="W14" s="826" t="s">
        <v>1158</v>
      </c>
      <c r="X14" s="112" t="s">
        <v>380</v>
      </c>
      <c r="Y14" s="113" t="s">
        <v>866</v>
      </c>
      <c r="Z14" s="114" t="s">
        <v>1307</v>
      </c>
      <c r="AA14" s="115"/>
      <c r="AB14" s="117" t="s">
        <v>364</v>
      </c>
      <c r="AC14" s="118" t="s">
        <v>364</v>
      </c>
      <c r="AD14" s="119" t="s">
        <v>343</v>
      </c>
      <c r="AE14" s="120" t="s">
        <v>304</v>
      </c>
      <c r="AF14" s="121" t="s">
        <v>1664</v>
      </c>
      <c r="AH14" s="7"/>
    </row>
    <row r="15" spans="1:34" ht="30" customHeight="1">
      <c r="A15" s="1705"/>
      <c r="B15" s="39" t="s">
        <v>1686</v>
      </c>
      <c r="C15" s="122" t="s">
        <v>1679</v>
      </c>
      <c r="D15" s="122" t="s">
        <v>83</v>
      </c>
      <c r="E15" s="123" t="s">
        <v>862</v>
      </c>
      <c r="F15" s="123"/>
      <c r="G15" s="123" t="s">
        <v>1680</v>
      </c>
      <c r="H15" s="824" t="s">
        <v>1095</v>
      </c>
      <c r="I15" s="825" t="s">
        <v>11</v>
      </c>
      <c r="J15" s="826" t="s">
        <v>1096</v>
      </c>
      <c r="K15" s="124" t="s">
        <v>1682</v>
      </c>
      <c r="L15" s="125" t="s">
        <v>1682</v>
      </c>
      <c r="M15" s="126" t="s">
        <v>1682</v>
      </c>
      <c r="N15" s="127" t="s">
        <v>1682</v>
      </c>
      <c r="O15" s="1422"/>
      <c r="P15" s="128" t="s">
        <v>1682</v>
      </c>
      <c r="Q15" s="129" t="s">
        <v>310</v>
      </c>
      <c r="R15" s="1437"/>
      <c r="S15" s="1437"/>
      <c r="T15" s="130" t="s">
        <v>84</v>
      </c>
      <c r="U15" s="827" t="s">
        <v>1663</v>
      </c>
      <c r="V15" s="825" t="s">
        <v>11</v>
      </c>
      <c r="W15" s="826" t="s">
        <v>1158</v>
      </c>
      <c r="X15" s="132" t="s">
        <v>380</v>
      </c>
      <c r="Y15" s="133" t="s">
        <v>866</v>
      </c>
      <c r="Z15" s="134" t="s">
        <v>1307</v>
      </c>
      <c r="AA15" s="135"/>
      <c r="AB15" s="117" t="s">
        <v>364</v>
      </c>
      <c r="AC15" s="118" t="s">
        <v>364</v>
      </c>
      <c r="AD15" s="119" t="s">
        <v>343</v>
      </c>
      <c r="AE15" s="120" t="s">
        <v>304</v>
      </c>
      <c r="AF15" s="121" t="s">
        <v>1664</v>
      </c>
      <c r="AH15" s="7"/>
    </row>
    <row r="16" spans="1:34" ht="30" customHeight="1" thickBot="1">
      <c r="A16" s="1706"/>
      <c r="B16" s="40" t="s">
        <v>1687</v>
      </c>
      <c r="C16" s="141" t="s">
        <v>1679</v>
      </c>
      <c r="D16" s="141" t="s">
        <v>83</v>
      </c>
      <c r="E16" s="142" t="s">
        <v>862</v>
      </c>
      <c r="F16" s="142"/>
      <c r="G16" s="142" t="s">
        <v>1680</v>
      </c>
      <c r="H16" s="824" t="s">
        <v>1095</v>
      </c>
      <c r="I16" s="825" t="s">
        <v>11</v>
      </c>
      <c r="J16" s="826" t="s">
        <v>1096</v>
      </c>
      <c r="K16" s="145" t="s">
        <v>1682</v>
      </c>
      <c r="L16" s="146" t="s">
        <v>1682</v>
      </c>
      <c r="M16" s="147" t="s">
        <v>1682</v>
      </c>
      <c r="N16" s="148" t="s">
        <v>1682</v>
      </c>
      <c r="O16" s="1424"/>
      <c r="P16" s="149" t="s">
        <v>1682</v>
      </c>
      <c r="Q16" s="150" t="s">
        <v>310</v>
      </c>
      <c r="R16" s="1438"/>
      <c r="S16" s="1438"/>
      <c r="T16" s="151" t="s">
        <v>84</v>
      </c>
      <c r="U16" s="827" t="s">
        <v>1663</v>
      </c>
      <c r="V16" s="825" t="s">
        <v>11</v>
      </c>
      <c r="W16" s="826" t="s">
        <v>1158</v>
      </c>
      <c r="X16" s="153" t="s">
        <v>380</v>
      </c>
      <c r="Y16" s="154" t="s">
        <v>866</v>
      </c>
      <c r="Z16" s="155" t="s">
        <v>1307</v>
      </c>
      <c r="AA16" s="156"/>
      <c r="AB16" s="158" t="s">
        <v>364</v>
      </c>
      <c r="AC16" s="159" t="s">
        <v>364</v>
      </c>
      <c r="AD16" s="160" t="s">
        <v>343</v>
      </c>
      <c r="AE16" s="161" t="s">
        <v>304</v>
      </c>
      <c r="AF16" s="162" t="s">
        <v>1664</v>
      </c>
      <c r="AH16" s="7"/>
    </row>
    <row r="17" spans="1:34" ht="30" customHeight="1">
      <c r="A17" s="1707" t="s">
        <v>56</v>
      </c>
      <c r="B17" s="41" t="s">
        <v>1688</v>
      </c>
      <c r="C17" s="81" t="s">
        <v>1689</v>
      </c>
      <c r="D17" s="81" t="s">
        <v>83</v>
      </c>
      <c r="E17" s="82" t="s">
        <v>222</v>
      </c>
      <c r="F17" s="82"/>
      <c r="G17" s="82" t="s">
        <v>1690</v>
      </c>
      <c r="H17" s="820" t="s">
        <v>1095</v>
      </c>
      <c r="I17" s="821" t="s">
        <v>11</v>
      </c>
      <c r="J17" s="822" t="s">
        <v>1096</v>
      </c>
      <c r="K17" s="85">
        <v>814879</v>
      </c>
      <c r="L17" s="86">
        <v>106234</v>
      </c>
      <c r="M17" s="87">
        <v>315633</v>
      </c>
      <c r="N17" s="88">
        <v>0</v>
      </c>
      <c r="O17" s="1423"/>
      <c r="P17" s="89">
        <f>123620+77556+145593</f>
        <v>346769</v>
      </c>
      <c r="Q17" s="90" t="s">
        <v>310</v>
      </c>
      <c r="R17" s="1435"/>
      <c r="S17" s="1435"/>
      <c r="T17" s="91" t="s">
        <v>84</v>
      </c>
      <c r="U17" s="92" t="s">
        <v>463</v>
      </c>
      <c r="V17" s="84" t="s">
        <v>11</v>
      </c>
      <c r="W17" s="84" t="s">
        <v>342</v>
      </c>
      <c r="X17" s="93" t="s">
        <v>380</v>
      </c>
      <c r="Y17" s="94" t="s">
        <v>866</v>
      </c>
      <c r="Z17" s="95" t="s">
        <v>1307</v>
      </c>
      <c r="AA17" s="96"/>
      <c r="AB17" s="97" t="s">
        <v>86</v>
      </c>
      <c r="AC17" s="98" t="s">
        <v>86</v>
      </c>
      <c r="AD17" s="99"/>
      <c r="AE17" s="100"/>
      <c r="AF17" s="101"/>
      <c r="AH17" s="7"/>
    </row>
    <row r="18" spans="1:34" ht="30" customHeight="1">
      <c r="A18" s="1708"/>
      <c r="B18" s="42" t="s">
        <v>1691</v>
      </c>
      <c r="C18" s="102" t="s">
        <v>1689</v>
      </c>
      <c r="D18" s="102" t="s">
        <v>83</v>
      </c>
      <c r="E18" s="103" t="s">
        <v>222</v>
      </c>
      <c r="F18" s="103"/>
      <c r="G18" s="103" t="s">
        <v>1690</v>
      </c>
      <c r="H18" s="824" t="s">
        <v>1095</v>
      </c>
      <c r="I18" s="825" t="s">
        <v>11</v>
      </c>
      <c r="J18" s="826" t="s">
        <v>1096</v>
      </c>
      <c r="K18" s="104">
        <v>244463</v>
      </c>
      <c r="L18" s="105" t="s">
        <v>1692</v>
      </c>
      <c r="M18" s="106" t="s">
        <v>1692</v>
      </c>
      <c r="N18" s="107">
        <v>0</v>
      </c>
      <c r="O18" s="1421"/>
      <c r="P18" s="108" t="s">
        <v>1692</v>
      </c>
      <c r="Q18" s="109" t="s">
        <v>310</v>
      </c>
      <c r="R18" s="1436"/>
      <c r="S18" s="1436"/>
      <c r="T18" s="110" t="s">
        <v>84</v>
      </c>
      <c r="U18" s="111" t="s">
        <v>463</v>
      </c>
      <c r="V18" s="200" t="s">
        <v>11</v>
      </c>
      <c r="W18" s="200" t="s">
        <v>342</v>
      </c>
      <c r="X18" s="112" t="s">
        <v>380</v>
      </c>
      <c r="Y18" s="113" t="s">
        <v>866</v>
      </c>
      <c r="Z18" s="114" t="s">
        <v>1307</v>
      </c>
      <c r="AA18" s="115"/>
      <c r="AB18" s="117" t="s">
        <v>86</v>
      </c>
      <c r="AC18" s="118" t="s">
        <v>86</v>
      </c>
      <c r="AD18" s="119"/>
      <c r="AE18" s="120"/>
      <c r="AF18" s="121"/>
      <c r="AH18" s="7"/>
    </row>
    <row r="19" spans="1:34" ht="30" customHeight="1">
      <c r="A19" s="1708"/>
      <c r="B19" s="42" t="s">
        <v>59</v>
      </c>
      <c r="C19" s="102" t="s">
        <v>1307</v>
      </c>
      <c r="D19" s="102" t="s">
        <v>88</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H19" s="7"/>
    </row>
    <row r="20" spans="1:34" ht="30" customHeight="1">
      <c r="A20" s="1708"/>
      <c r="B20" s="43" t="s">
        <v>1693</v>
      </c>
      <c r="C20" s="122" t="s">
        <v>1689</v>
      </c>
      <c r="D20" s="122" t="s">
        <v>83</v>
      </c>
      <c r="E20" s="123" t="s">
        <v>222</v>
      </c>
      <c r="F20" s="123"/>
      <c r="G20" s="123" t="s">
        <v>1690</v>
      </c>
      <c r="H20" s="824" t="s">
        <v>1095</v>
      </c>
      <c r="I20" s="825" t="s">
        <v>11</v>
      </c>
      <c r="J20" s="826" t="s">
        <v>1096</v>
      </c>
      <c r="K20" s="124">
        <v>407438</v>
      </c>
      <c r="L20" s="125" t="s">
        <v>1692</v>
      </c>
      <c r="M20" s="126" t="s">
        <v>1692</v>
      </c>
      <c r="N20" s="127">
        <v>0</v>
      </c>
      <c r="O20" s="1422"/>
      <c r="P20" s="128" t="s">
        <v>1692</v>
      </c>
      <c r="Q20" s="129" t="s">
        <v>310</v>
      </c>
      <c r="R20" s="1437"/>
      <c r="S20" s="1437"/>
      <c r="T20" s="130" t="s">
        <v>84</v>
      </c>
      <c r="U20" s="131" t="s">
        <v>463</v>
      </c>
      <c r="V20" s="80" t="s">
        <v>11</v>
      </c>
      <c r="W20" s="80" t="s">
        <v>342</v>
      </c>
      <c r="X20" s="132" t="s">
        <v>380</v>
      </c>
      <c r="Y20" s="133" t="s">
        <v>866</v>
      </c>
      <c r="Z20" s="134" t="s">
        <v>1307</v>
      </c>
      <c r="AA20" s="135"/>
      <c r="AB20" s="117" t="s">
        <v>86</v>
      </c>
      <c r="AC20" s="118" t="s">
        <v>86</v>
      </c>
      <c r="AD20" s="119"/>
      <c r="AE20" s="120"/>
      <c r="AF20" s="121"/>
      <c r="AH20" s="7"/>
    </row>
    <row r="21" spans="1:34" ht="30" customHeight="1" thickBot="1">
      <c r="A21" s="1709"/>
      <c r="B21" s="44" t="s">
        <v>1694</v>
      </c>
      <c r="C21" s="141" t="s">
        <v>1695</v>
      </c>
      <c r="D21" s="141" t="s">
        <v>83</v>
      </c>
      <c r="E21" s="142" t="s">
        <v>222</v>
      </c>
      <c r="F21" s="142"/>
      <c r="G21" s="142" t="s">
        <v>1690</v>
      </c>
      <c r="H21" s="828" t="s">
        <v>1095</v>
      </c>
      <c r="I21" s="829" t="s">
        <v>11</v>
      </c>
      <c r="J21" s="830" t="s">
        <v>1096</v>
      </c>
      <c r="K21" s="145" t="s">
        <v>1692</v>
      </c>
      <c r="L21" s="146" t="s">
        <v>1692</v>
      </c>
      <c r="M21" s="147" t="s">
        <v>1692</v>
      </c>
      <c r="N21" s="148">
        <v>0</v>
      </c>
      <c r="O21" s="1424"/>
      <c r="P21" s="149" t="s">
        <v>1692</v>
      </c>
      <c r="Q21" s="150" t="s">
        <v>310</v>
      </c>
      <c r="R21" s="1438"/>
      <c r="S21" s="1438"/>
      <c r="T21" s="151" t="s">
        <v>84</v>
      </c>
      <c r="U21" s="152" t="s">
        <v>463</v>
      </c>
      <c r="V21" s="144" t="s">
        <v>11</v>
      </c>
      <c r="W21" s="144" t="s">
        <v>342</v>
      </c>
      <c r="X21" s="153" t="s">
        <v>380</v>
      </c>
      <c r="Y21" s="154" t="s">
        <v>866</v>
      </c>
      <c r="Z21" s="155" t="s">
        <v>1307</v>
      </c>
      <c r="AA21" s="156"/>
      <c r="AB21" s="158" t="s">
        <v>86</v>
      </c>
      <c r="AC21" s="159" t="s">
        <v>86</v>
      </c>
      <c r="AD21" s="160"/>
      <c r="AE21" s="161"/>
      <c r="AF21" s="162"/>
      <c r="AH21" s="7"/>
    </row>
    <row r="22" spans="1:34" ht="30" customHeight="1" thickBot="1">
      <c r="A22" s="45" t="s">
        <v>62</v>
      </c>
      <c r="B22" s="46" t="s">
        <v>1696</v>
      </c>
      <c r="C22" s="163" t="s">
        <v>1689</v>
      </c>
      <c r="D22" s="163" t="s">
        <v>83</v>
      </c>
      <c r="E22" s="164" t="s">
        <v>222</v>
      </c>
      <c r="F22" s="164"/>
      <c r="G22" s="164" t="s">
        <v>1690</v>
      </c>
      <c r="H22" s="831" t="s">
        <v>1095</v>
      </c>
      <c r="I22" s="832" t="s">
        <v>11</v>
      </c>
      <c r="J22" s="833" t="s">
        <v>1096</v>
      </c>
      <c r="K22" s="167">
        <v>162977</v>
      </c>
      <c r="L22" s="168" t="s">
        <v>1692</v>
      </c>
      <c r="M22" s="169" t="s">
        <v>1692</v>
      </c>
      <c r="N22" s="170">
        <v>0</v>
      </c>
      <c r="O22" s="1425"/>
      <c r="P22" s="229" t="s">
        <v>1692</v>
      </c>
      <c r="Q22" s="171" t="s">
        <v>310</v>
      </c>
      <c r="R22" s="1439"/>
      <c r="S22" s="1439"/>
      <c r="T22" s="172" t="s">
        <v>84</v>
      </c>
      <c r="U22" s="173" t="s">
        <v>463</v>
      </c>
      <c r="V22" s="166" t="s">
        <v>11</v>
      </c>
      <c r="W22" s="166" t="s">
        <v>342</v>
      </c>
      <c r="X22" s="174" t="s">
        <v>380</v>
      </c>
      <c r="Y22" s="175" t="s">
        <v>866</v>
      </c>
      <c r="Z22" s="176" t="s">
        <v>1307</v>
      </c>
      <c r="AA22" s="177"/>
      <c r="AB22" s="178" t="s">
        <v>86</v>
      </c>
      <c r="AC22" s="179" t="s">
        <v>86</v>
      </c>
      <c r="AD22" s="180"/>
      <c r="AE22" s="181"/>
      <c r="AF22" s="182"/>
      <c r="AH22" s="7"/>
    </row>
    <row r="23" spans="1:34" ht="30" customHeight="1">
      <c r="A23" s="1710" t="s">
        <v>64</v>
      </c>
      <c r="B23" s="47" t="s">
        <v>1697</v>
      </c>
      <c r="C23" s="81" t="s">
        <v>1698</v>
      </c>
      <c r="D23" s="81" t="s">
        <v>83</v>
      </c>
      <c r="E23" s="82" t="s">
        <v>222</v>
      </c>
      <c r="F23" s="82"/>
      <c r="G23" s="82" t="s">
        <v>1699</v>
      </c>
      <c r="H23" s="834" t="s">
        <v>1095</v>
      </c>
      <c r="I23" s="835" t="s">
        <v>11</v>
      </c>
      <c r="J23" s="836" t="s">
        <v>1096</v>
      </c>
      <c r="K23" s="85">
        <v>222180</v>
      </c>
      <c r="L23" s="86" t="s">
        <v>1700</v>
      </c>
      <c r="M23" s="87" t="s">
        <v>1700</v>
      </c>
      <c r="N23" s="88">
        <v>0</v>
      </c>
      <c r="O23" s="1423"/>
      <c r="P23" s="89" t="s">
        <v>1700</v>
      </c>
      <c r="Q23" s="90" t="s">
        <v>310</v>
      </c>
      <c r="R23" s="1435"/>
      <c r="S23" s="1435"/>
      <c r="T23" s="91" t="s">
        <v>84</v>
      </c>
      <c r="U23" s="92" t="s">
        <v>463</v>
      </c>
      <c r="V23" s="84" t="s">
        <v>11</v>
      </c>
      <c r="W23" s="84" t="s">
        <v>342</v>
      </c>
      <c r="X23" s="93" t="s">
        <v>380</v>
      </c>
      <c r="Y23" s="94" t="s">
        <v>866</v>
      </c>
      <c r="Z23" s="95" t="s">
        <v>1307</v>
      </c>
      <c r="AA23" s="96"/>
      <c r="AB23" s="97" t="s">
        <v>86</v>
      </c>
      <c r="AC23" s="98" t="s">
        <v>86</v>
      </c>
      <c r="AD23" s="99"/>
      <c r="AE23" s="100"/>
      <c r="AF23" s="101"/>
      <c r="AH23" s="7"/>
    </row>
    <row r="24" spans="1:34" ht="30" customHeight="1">
      <c r="A24" s="1711"/>
      <c r="B24" s="48" t="s">
        <v>1701</v>
      </c>
      <c r="C24" s="102" t="s">
        <v>1698</v>
      </c>
      <c r="D24" s="102" t="s">
        <v>83</v>
      </c>
      <c r="E24" s="103" t="s">
        <v>222</v>
      </c>
      <c r="F24" s="103"/>
      <c r="G24" s="103" t="s">
        <v>1699</v>
      </c>
      <c r="H24" s="824" t="s">
        <v>1095</v>
      </c>
      <c r="I24" s="825" t="s">
        <v>11</v>
      </c>
      <c r="J24" s="826" t="s">
        <v>1096</v>
      </c>
      <c r="K24" s="104" t="s">
        <v>1702</v>
      </c>
      <c r="L24" s="105" t="s">
        <v>1700</v>
      </c>
      <c r="M24" s="106" t="s">
        <v>1700</v>
      </c>
      <c r="N24" s="107">
        <v>0</v>
      </c>
      <c r="O24" s="1421"/>
      <c r="P24" s="108" t="s">
        <v>1700</v>
      </c>
      <c r="Q24" s="109" t="s">
        <v>310</v>
      </c>
      <c r="R24" s="1436"/>
      <c r="S24" s="1436"/>
      <c r="T24" s="110" t="s">
        <v>84</v>
      </c>
      <c r="U24" s="111" t="s">
        <v>463</v>
      </c>
      <c r="V24" s="200" t="s">
        <v>11</v>
      </c>
      <c r="W24" s="200" t="s">
        <v>342</v>
      </c>
      <c r="X24" s="112" t="s">
        <v>380</v>
      </c>
      <c r="Y24" s="113" t="s">
        <v>866</v>
      </c>
      <c r="Z24" s="114" t="s">
        <v>1307</v>
      </c>
      <c r="AA24" s="115"/>
      <c r="AB24" s="117" t="s">
        <v>86</v>
      </c>
      <c r="AC24" s="118" t="s">
        <v>86</v>
      </c>
      <c r="AD24" s="119"/>
      <c r="AE24" s="120"/>
      <c r="AF24" s="121"/>
      <c r="AH24" s="7"/>
    </row>
    <row r="25" spans="1:34" ht="30" customHeight="1">
      <c r="A25" s="1711"/>
      <c r="B25" s="49" t="s">
        <v>1703</v>
      </c>
      <c r="C25" s="122" t="s">
        <v>1689</v>
      </c>
      <c r="D25" s="122" t="s">
        <v>83</v>
      </c>
      <c r="E25" s="123" t="s">
        <v>222</v>
      </c>
      <c r="F25" s="123"/>
      <c r="G25" s="123" t="s">
        <v>1699</v>
      </c>
      <c r="H25" s="824" t="s">
        <v>1095</v>
      </c>
      <c r="I25" s="825" t="s">
        <v>11</v>
      </c>
      <c r="J25" s="826" t="s">
        <v>1096</v>
      </c>
      <c r="K25" s="124" t="s">
        <v>1704</v>
      </c>
      <c r="L25" s="125" t="s">
        <v>1700</v>
      </c>
      <c r="M25" s="126" t="s">
        <v>1700</v>
      </c>
      <c r="N25" s="127">
        <v>0</v>
      </c>
      <c r="O25" s="1422"/>
      <c r="P25" s="128" t="s">
        <v>1700</v>
      </c>
      <c r="Q25" s="129" t="s">
        <v>310</v>
      </c>
      <c r="R25" s="1437"/>
      <c r="S25" s="1437"/>
      <c r="T25" s="130" t="s">
        <v>84</v>
      </c>
      <c r="U25" s="131" t="s">
        <v>463</v>
      </c>
      <c r="V25" s="80" t="s">
        <v>11</v>
      </c>
      <c r="W25" s="80" t="s">
        <v>342</v>
      </c>
      <c r="X25" s="132" t="s">
        <v>380</v>
      </c>
      <c r="Y25" s="133" t="s">
        <v>866</v>
      </c>
      <c r="Z25" s="134" t="s">
        <v>1307</v>
      </c>
      <c r="AA25" s="135"/>
      <c r="AB25" s="117" t="s">
        <v>86</v>
      </c>
      <c r="AC25" s="118" t="s">
        <v>86</v>
      </c>
      <c r="AD25" s="119"/>
      <c r="AE25" s="120"/>
      <c r="AF25" s="121"/>
      <c r="AH25" s="7"/>
    </row>
    <row r="26" spans="1:34" ht="30" customHeight="1">
      <c r="A26" s="1711"/>
      <c r="B26" s="49" t="s">
        <v>1705</v>
      </c>
      <c r="C26" s="122" t="s">
        <v>1698</v>
      </c>
      <c r="D26" s="122" t="s">
        <v>83</v>
      </c>
      <c r="E26" s="123" t="s">
        <v>222</v>
      </c>
      <c r="F26" s="123"/>
      <c r="G26" s="123" t="s">
        <v>1699</v>
      </c>
      <c r="H26" s="824" t="s">
        <v>1095</v>
      </c>
      <c r="I26" s="825" t="s">
        <v>11</v>
      </c>
      <c r="J26" s="826" t="s">
        <v>1096</v>
      </c>
      <c r="K26" s="124" t="s">
        <v>1706</v>
      </c>
      <c r="L26" s="127" t="s">
        <v>1700</v>
      </c>
      <c r="M26" s="127" t="s">
        <v>1700</v>
      </c>
      <c r="N26" s="127" t="s">
        <v>1700</v>
      </c>
      <c r="O26" s="1426"/>
      <c r="P26" s="128" t="s">
        <v>1700</v>
      </c>
      <c r="Q26" s="129" t="s">
        <v>310</v>
      </c>
      <c r="R26" s="1437"/>
      <c r="S26" s="1437"/>
      <c r="T26" s="130" t="s">
        <v>84</v>
      </c>
      <c r="U26" s="131" t="s">
        <v>463</v>
      </c>
      <c r="V26" s="80" t="s">
        <v>11</v>
      </c>
      <c r="W26" s="80" t="s">
        <v>342</v>
      </c>
      <c r="X26" s="132" t="s">
        <v>380</v>
      </c>
      <c r="Y26" s="133" t="s">
        <v>866</v>
      </c>
      <c r="Z26" s="134" t="s">
        <v>1307</v>
      </c>
      <c r="AA26" s="135"/>
      <c r="AB26" s="117" t="s">
        <v>86</v>
      </c>
      <c r="AC26" s="118" t="s">
        <v>86</v>
      </c>
      <c r="AD26" s="119"/>
      <c r="AE26" s="120"/>
      <c r="AF26" s="121"/>
      <c r="AH26" s="7"/>
    </row>
    <row r="27" spans="1:34" ht="30" customHeight="1">
      <c r="A27" s="1711"/>
      <c r="B27" s="50" t="s">
        <v>1707</v>
      </c>
      <c r="C27" s="102" t="s">
        <v>1689</v>
      </c>
      <c r="D27" s="102" t="s">
        <v>83</v>
      </c>
      <c r="E27" s="103" t="s">
        <v>222</v>
      </c>
      <c r="F27" s="103"/>
      <c r="G27" s="103" t="s">
        <v>1699</v>
      </c>
      <c r="H27" s="824" t="s">
        <v>1095</v>
      </c>
      <c r="I27" s="825" t="s">
        <v>11</v>
      </c>
      <c r="J27" s="826" t="s">
        <v>1096</v>
      </c>
      <c r="K27" s="104" t="s">
        <v>1706</v>
      </c>
      <c r="L27" s="105" t="s">
        <v>1700</v>
      </c>
      <c r="M27" s="106" t="s">
        <v>1700</v>
      </c>
      <c r="N27" s="107">
        <v>0</v>
      </c>
      <c r="O27" s="1421"/>
      <c r="P27" s="108" t="s">
        <v>1700</v>
      </c>
      <c r="Q27" s="109" t="s">
        <v>310</v>
      </c>
      <c r="R27" s="1436"/>
      <c r="S27" s="1436"/>
      <c r="T27" s="110" t="s">
        <v>84</v>
      </c>
      <c r="U27" s="111" t="s">
        <v>463</v>
      </c>
      <c r="V27" s="200" t="s">
        <v>11</v>
      </c>
      <c r="W27" s="200" t="s">
        <v>342</v>
      </c>
      <c r="X27" s="112" t="s">
        <v>380</v>
      </c>
      <c r="Y27" s="113" t="s">
        <v>866</v>
      </c>
      <c r="Z27" s="114" t="s">
        <v>1307</v>
      </c>
      <c r="AA27" s="115"/>
      <c r="AB27" s="117" t="s">
        <v>86</v>
      </c>
      <c r="AC27" s="118" t="s">
        <v>86</v>
      </c>
      <c r="AD27" s="119"/>
      <c r="AE27" s="120"/>
      <c r="AF27" s="121"/>
      <c r="AH27" s="7"/>
    </row>
    <row r="28" spans="1:34" ht="30" customHeight="1">
      <c r="A28" s="1711"/>
      <c r="B28" s="48" t="s">
        <v>1708</v>
      </c>
      <c r="C28" s="102" t="s">
        <v>1689</v>
      </c>
      <c r="D28" s="102" t="s">
        <v>83</v>
      </c>
      <c r="E28" s="103" t="s">
        <v>222</v>
      </c>
      <c r="F28" s="103"/>
      <c r="G28" s="103" t="s">
        <v>1699</v>
      </c>
      <c r="H28" s="824" t="s">
        <v>1095</v>
      </c>
      <c r="I28" s="825" t="s">
        <v>11</v>
      </c>
      <c r="J28" s="826" t="s">
        <v>1096</v>
      </c>
      <c r="K28" s="104">
        <v>219224</v>
      </c>
      <c r="L28" s="105" t="s">
        <v>1700</v>
      </c>
      <c r="M28" s="106" t="s">
        <v>1700</v>
      </c>
      <c r="N28" s="107">
        <v>0</v>
      </c>
      <c r="O28" s="1421"/>
      <c r="P28" s="108" t="s">
        <v>1700</v>
      </c>
      <c r="Q28" s="109" t="s">
        <v>310</v>
      </c>
      <c r="R28" s="1436"/>
      <c r="S28" s="1436"/>
      <c r="T28" s="110" t="s">
        <v>84</v>
      </c>
      <c r="U28" s="111" t="s">
        <v>463</v>
      </c>
      <c r="V28" s="200" t="s">
        <v>11</v>
      </c>
      <c r="W28" s="200" t="s">
        <v>342</v>
      </c>
      <c r="X28" s="112" t="s">
        <v>380</v>
      </c>
      <c r="Y28" s="113" t="s">
        <v>866</v>
      </c>
      <c r="Z28" s="114" t="s">
        <v>1307</v>
      </c>
      <c r="AA28" s="115"/>
      <c r="AB28" s="117" t="s">
        <v>86</v>
      </c>
      <c r="AC28" s="118" t="s">
        <v>86</v>
      </c>
      <c r="AD28" s="119"/>
      <c r="AE28" s="120"/>
      <c r="AF28" s="121"/>
      <c r="AH28" s="7"/>
    </row>
    <row r="29" spans="1:34" ht="30" customHeight="1">
      <c r="A29" s="1711"/>
      <c r="B29" s="48" t="s">
        <v>1709</v>
      </c>
      <c r="C29" s="102" t="s">
        <v>1689</v>
      </c>
      <c r="D29" s="102" t="s">
        <v>83</v>
      </c>
      <c r="E29" s="103" t="s">
        <v>222</v>
      </c>
      <c r="F29" s="103"/>
      <c r="G29" s="103" t="s">
        <v>1699</v>
      </c>
      <c r="H29" s="824" t="s">
        <v>1095</v>
      </c>
      <c r="I29" s="825" t="s">
        <v>11</v>
      </c>
      <c r="J29" s="826" t="s">
        <v>1096</v>
      </c>
      <c r="K29" s="104" t="s">
        <v>1704</v>
      </c>
      <c r="L29" s="105" t="s">
        <v>1700</v>
      </c>
      <c r="M29" s="106" t="s">
        <v>1700</v>
      </c>
      <c r="N29" s="107">
        <v>0</v>
      </c>
      <c r="O29" s="1421"/>
      <c r="P29" s="108" t="s">
        <v>1700</v>
      </c>
      <c r="Q29" s="109" t="s">
        <v>310</v>
      </c>
      <c r="R29" s="1436"/>
      <c r="S29" s="1436"/>
      <c r="T29" s="110" t="s">
        <v>84</v>
      </c>
      <c r="U29" s="111" t="s">
        <v>463</v>
      </c>
      <c r="V29" s="200" t="s">
        <v>11</v>
      </c>
      <c r="W29" s="200" t="s">
        <v>342</v>
      </c>
      <c r="X29" s="112" t="s">
        <v>380</v>
      </c>
      <c r="Y29" s="113" t="s">
        <v>866</v>
      </c>
      <c r="Z29" s="114" t="s">
        <v>1307</v>
      </c>
      <c r="AA29" s="115"/>
      <c r="AB29" s="117" t="s">
        <v>86</v>
      </c>
      <c r="AC29" s="118" t="s">
        <v>86</v>
      </c>
      <c r="AD29" s="119"/>
      <c r="AE29" s="120"/>
      <c r="AF29" s="121"/>
      <c r="AH29" s="7"/>
    </row>
    <row r="30" spans="1:34" ht="30" customHeight="1">
      <c r="A30" s="1711"/>
      <c r="B30" s="48" t="s">
        <v>71</v>
      </c>
      <c r="C30" s="102" t="s">
        <v>1689</v>
      </c>
      <c r="D30" s="102" t="s">
        <v>83</v>
      </c>
      <c r="E30" s="103" t="s">
        <v>222</v>
      </c>
      <c r="F30" s="103"/>
      <c r="G30" s="103" t="s">
        <v>1710</v>
      </c>
      <c r="H30" s="824" t="s">
        <v>1095</v>
      </c>
      <c r="I30" s="825" t="s">
        <v>11</v>
      </c>
      <c r="J30" s="826" t="s">
        <v>1096</v>
      </c>
      <c r="K30" s="104">
        <v>893074</v>
      </c>
      <c r="L30" s="105">
        <f>52917</f>
        <v>52917</v>
      </c>
      <c r="M30" s="106">
        <v>210422</v>
      </c>
      <c r="N30" s="107">
        <v>0</v>
      </c>
      <c r="O30" s="1421"/>
      <c r="P30" s="108">
        <f>256569+20106</f>
        <v>276675</v>
      </c>
      <c r="Q30" s="109" t="s">
        <v>310</v>
      </c>
      <c r="R30" s="1436"/>
      <c r="S30" s="1436"/>
      <c r="T30" s="110" t="s">
        <v>84</v>
      </c>
      <c r="U30" s="111" t="s">
        <v>463</v>
      </c>
      <c r="V30" s="200" t="s">
        <v>11</v>
      </c>
      <c r="W30" s="200" t="s">
        <v>342</v>
      </c>
      <c r="X30" s="112" t="s">
        <v>380</v>
      </c>
      <c r="Y30" s="113" t="s">
        <v>866</v>
      </c>
      <c r="Z30" s="114" t="s">
        <v>1307</v>
      </c>
      <c r="AA30" s="115"/>
      <c r="AB30" s="117" t="s">
        <v>86</v>
      </c>
      <c r="AC30" s="118" t="s">
        <v>86</v>
      </c>
      <c r="AD30" s="119"/>
      <c r="AE30" s="120"/>
      <c r="AF30" s="121"/>
      <c r="AH30" s="7"/>
    </row>
    <row r="31" spans="1:34" ht="30" customHeight="1">
      <c r="A31" s="1711"/>
      <c r="B31" s="49" t="s">
        <v>1711</v>
      </c>
      <c r="C31" s="122" t="s">
        <v>1689</v>
      </c>
      <c r="D31" s="122" t="s">
        <v>83</v>
      </c>
      <c r="E31" s="123" t="s">
        <v>222</v>
      </c>
      <c r="F31" s="123"/>
      <c r="G31" s="123" t="s">
        <v>1699</v>
      </c>
      <c r="H31" s="824" t="s">
        <v>1095</v>
      </c>
      <c r="I31" s="825" t="s">
        <v>11</v>
      </c>
      <c r="J31" s="826" t="s">
        <v>1096</v>
      </c>
      <c r="K31" s="124">
        <v>447959</v>
      </c>
      <c r="L31" s="125">
        <f>280413+84</f>
        <v>280497</v>
      </c>
      <c r="M31" s="126">
        <f>326066</f>
        <v>326066</v>
      </c>
      <c r="N31" s="127">
        <v>0</v>
      </c>
      <c r="O31" s="1422"/>
      <c r="P31" s="128">
        <f>857579+90000</f>
        <v>947579</v>
      </c>
      <c r="Q31" s="129" t="s">
        <v>310</v>
      </c>
      <c r="R31" s="1437"/>
      <c r="S31" s="1437"/>
      <c r="T31" s="130" t="s">
        <v>84</v>
      </c>
      <c r="U31" s="131" t="s">
        <v>463</v>
      </c>
      <c r="V31" s="80" t="s">
        <v>11</v>
      </c>
      <c r="W31" s="80" t="s">
        <v>342</v>
      </c>
      <c r="X31" s="132" t="s">
        <v>380</v>
      </c>
      <c r="Y31" s="133" t="s">
        <v>866</v>
      </c>
      <c r="Z31" s="134" t="s">
        <v>1307</v>
      </c>
      <c r="AA31" s="135"/>
      <c r="AB31" s="117" t="s">
        <v>86</v>
      </c>
      <c r="AC31" s="118" t="s">
        <v>86</v>
      </c>
      <c r="AD31" s="119"/>
      <c r="AE31" s="120"/>
      <c r="AF31" s="121"/>
      <c r="AH31" s="7"/>
    </row>
    <row r="32" spans="1:34" ht="30" customHeight="1">
      <c r="A32" s="1711"/>
      <c r="B32" s="50" t="s">
        <v>1712</v>
      </c>
      <c r="C32" s="102" t="s">
        <v>1698</v>
      </c>
      <c r="D32" s="102" t="s">
        <v>83</v>
      </c>
      <c r="E32" s="103" t="s">
        <v>222</v>
      </c>
      <c r="F32" s="103"/>
      <c r="G32" s="103" t="s">
        <v>1699</v>
      </c>
      <c r="H32" s="824" t="s">
        <v>1095</v>
      </c>
      <c r="I32" s="825" t="s">
        <v>11</v>
      </c>
      <c r="J32" s="826" t="s">
        <v>1096</v>
      </c>
      <c r="K32" s="104" t="s">
        <v>1702</v>
      </c>
      <c r="L32" s="105" t="s">
        <v>1700</v>
      </c>
      <c r="M32" s="106" t="s">
        <v>1700</v>
      </c>
      <c r="N32" s="107">
        <v>0</v>
      </c>
      <c r="O32" s="1421"/>
      <c r="P32" s="108" t="s">
        <v>1700</v>
      </c>
      <c r="Q32" s="109" t="s">
        <v>310</v>
      </c>
      <c r="R32" s="1436"/>
      <c r="S32" s="1436"/>
      <c r="T32" s="110" t="s">
        <v>84</v>
      </c>
      <c r="U32" s="111" t="s">
        <v>463</v>
      </c>
      <c r="V32" s="200" t="s">
        <v>11</v>
      </c>
      <c r="W32" s="200" t="s">
        <v>342</v>
      </c>
      <c r="X32" s="112" t="s">
        <v>380</v>
      </c>
      <c r="Y32" s="113" t="s">
        <v>866</v>
      </c>
      <c r="Z32" s="114" t="s">
        <v>1307</v>
      </c>
      <c r="AA32" s="115"/>
      <c r="AB32" s="117" t="s">
        <v>86</v>
      </c>
      <c r="AC32" s="118" t="s">
        <v>86</v>
      </c>
      <c r="AD32" s="119"/>
      <c r="AE32" s="120"/>
      <c r="AF32" s="121"/>
      <c r="AH32" s="7"/>
    </row>
    <row r="33" spans="1:34" ht="30" customHeight="1">
      <c r="A33" s="1711"/>
      <c r="B33" s="48" t="s">
        <v>1713</v>
      </c>
      <c r="C33" s="102" t="s">
        <v>1714</v>
      </c>
      <c r="D33" s="102" t="s">
        <v>83</v>
      </c>
      <c r="E33" s="103" t="s">
        <v>758</v>
      </c>
      <c r="F33" s="103"/>
      <c r="G33" s="103" t="s">
        <v>1715</v>
      </c>
      <c r="H33" s="824" t="s">
        <v>1095</v>
      </c>
      <c r="I33" s="825" t="s">
        <v>11</v>
      </c>
      <c r="J33" s="826" t="s">
        <v>1096</v>
      </c>
      <c r="K33" s="104">
        <v>0</v>
      </c>
      <c r="L33" s="105">
        <v>32876</v>
      </c>
      <c r="M33" s="106">
        <v>17746</v>
      </c>
      <c r="N33" s="107">
        <v>0</v>
      </c>
      <c r="O33" s="1421"/>
      <c r="P33" s="108">
        <v>12128</v>
      </c>
      <c r="Q33" s="109" t="s">
        <v>1716</v>
      </c>
      <c r="R33" s="1436"/>
      <c r="S33" s="1436"/>
      <c r="T33" s="110" t="s">
        <v>84</v>
      </c>
      <c r="U33" s="827" t="s">
        <v>1717</v>
      </c>
      <c r="V33" s="825" t="s">
        <v>11</v>
      </c>
      <c r="W33" s="826" t="s">
        <v>1158</v>
      </c>
      <c r="X33" s="112" t="s">
        <v>89</v>
      </c>
      <c r="Y33" s="113" t="s">
        <v>39</v>
      </c>
      <c r="Z33" s="114" t="s">
        <v>1718</v>
      </c>
      <c r="AA33" s="115" t="s">
        <v>90</v>
      </c>
      <c r="AB33" s="117" t="s">
        <v>364</v>
      </c>
      <c r="AC33" s="118" t="s">
        <v>364</v>
      </c>
      <c r="AD33" s="119" t="s">
        <v>304</v>
      </c>
      <c r="AE33" s="120" t="s">
        <v>87</v>
      </c>
      <c r="AF33" s="121" t="s">
        <v>1664</v>
      </c>
      <c r="AH33" s="7"/>
    </row>
    <row r="34" spans="1:34" ht="30" customHeight="1" thickBot="1">
      <c r="A34" s="1712"/>
      <c r="B34" s="51" t="s">
        <v>1719</v>
      </c>
      <c r="C34" s="141" t="s">
        <v>1720</v>
      </c>
      <c r="D34" s="141" t="s">
        <v>83</v>
      </c>
      <c r="E34" s="142" t="s">
        <v>1721</v>
      </c>
      <c r="F34" s="142"/>
      <c r="G34" s="142" t="s">
        <v>1722</v>
      </c>
      <c r="H34" s="143" t="s">
        <v>591</v>
      </c>
      <c r="I34" s="144" t="s">
        <v>11</v>
      </c>
      <c r="J34" s="144" t="s">
        <v>345</v>
      </c>
      <c r="K34" s="145">
        <v>872942</v>
      </c>
      <c r="L34" s="146">
        <v>24703</v>
      </c>
      <c r="M34" s="147">
        <v>76370</v>
      </c>
      <c r="N34" s="148">
        <v>0</v>
      </c>
      <c r="O34" s="1424"/>
      <c r="P34" s="149">
        <v>36961</v>
      </c>
      <c r="Q34" s="150" t="s">
        <v>1716</v>
      </c>
      <c r="R34" s="1438"/>
      <c r="S34" s="1438"/>
      <c r="T34" s="151" t="s">
        <v>84</v>
      </c>
      <c r="U34" s="152" t="s">
        <v>1723</v>
      </c>
      <c r="V34" s="144" t="s">
        <v>11</v>
      </c>
      <c r="W34" s="144" t="s">
        <v>1724</v>
      </c>
      <c r="X34" s="153" t="s">
        <v>380</v>
      </c>
      <c r="Y34" s="154" t="s">
        <v>866</v>
      </c>
      <c r="Z34" s="155" t="s">
        <v>1307</v>
      </c>
      <c r="AA34" s="156"/>
      <c r="AB34" s="158" t="s">
        <v>364</v>
      </c>
      <c r="AC34" s="159" t="s">
        <v>86</v>
      </c>
      <c r="AD34" s="160" t="s">
        <v>478</v>
      </c>
      <c r="AE34" s="161"/>
      <c r="AF34" s="162" t="s">
        <v>1664</v>
      </c>
      <c r="AH34" s="7"/>
    </row>
    <row r="35" spans="1:34" ht="30" customHeight="1">
      <c r="A35" s="1734" t="s">
        <v>76</v>
      </c>
      <c r="B35" s="52" t="s">
        <v>1725</v>
      </c>
      <c r="C35" s="81" t="s">
        <v>1661</v>
      </c>
      <c r="D35" s="81" t="s">
        <v>83</v>
      </c>
      <c r="E35" s="82" t="s">
        <v>222</v>
      </c>
      <c r="F35" s="82"/>
      <c r="G35" s="82" t="s">
        <v>1666</v>
      </c>
      <c r="H35" s="834" t="s">
        <v>1095</v>
      </c>
      <c r="I35" s="835" t="s">
        <v>11</v>
      </c>
      <c r="J35" s="836" t="s">
        <v>1096</v>
      </c>
      <c r="K35" s="85" t="s">
        <v>267</v>
      </c>
      <c r="L35" s="86" t="s">
        <v>267</v>
      </c>
      <c r="M35" s="87" t="s">
        <v>267</v>
      </c>
      <c r="N35" s="88">
        <v>0</v>
      </c>
      <c r="O35" s="1423"/>
      <c r="P35" s="89">
        <v>2100</v>
      </c>
      <c r="Q35" s="90" t="s">
        <v>310</v>
      </c>
      <c r="R35" s="1435"/>
      <c r="S35" s="1435"/>
      <c r="T35" s="91" t="s">
        <v>84</v>
      </c>
      <c r="U35" s="827" t="s">
        <v>1663</v>
      </c>
      <c r="V35" s="825" t="s">
        <v>11</v>
      </c>
      <c r="W35" s="826" t="s">
        <v>1158</v>
      </c>
      <c r="X35" s="93" t="s">
        <v>380</v>
      </c>
      <c r="Y35" s="94" t="s">
        <v>866</v>
      </c>
      <c r="Z35" s="95" t="s">
        <v>1307</v>
      </c>
      <c r="AA35" s="96"/>
      <c r="AB35" s="97" t="s">
        <v>86</v>
      </c>
      <c r="AC35" s="98" t="s">
        <v>86</v>
      </c>
      <c r="AD35" s="99"/>
      <c r="AE35" s="100"/>
      <c r="AF35" s="101" t="s">
        <v>1664</v>
      </c>
      <c r="AH35" s="7"/>
    </row>
    <row r="36" spans="1:34" ht="30" customHeight="1">
      <c r="A36" s="1735"/>
      <c r="B36" s="352" t="s">
        <v>1726</v>
      </c>
      <c r="C36" s="122" t="s">
        <v>1727</v>
      </c>
      <c r="D36" s="122" t="s">
        <v>83</v>
      </c>
      <c r="E36" s="123" t="s">
        <v>1728</v>
      </c>
      <c r="F36" s="123"/>
      <c r="G36" s="123" t="s">
        <v>1729</v>
      </c>
      <c r="H36" s="824" t="s">
        <v>1730</v>
      </c>
      <c r="I36" s="825" t="s">
        <v>11</v>
      </c>
      <c r="J36" s="826" t="s">
        <v>1731</v>
      </c>
      <c r="K36" s="124">
        <v>4725</v>
      </c>
      <c r="L36" s="125">
        <v>1318</v>
      </c>
      <c r="M36" s="126">
        <v>1576</v>
      </c>
      <c r="N36" s="127">
        <v>0</v>
      </c>
      <c r="O36" s="1422"/>
      <c r="P36" s="128">
        <v>0</v>
      </c>
      <c r="Q36" s="129" t="s">
        <v>1732</v>
      </c>
      <c r="R36" s="1437"/>
      <c r="S36" s="1437"/>
      <c r="T36" s="130" t="s">
        <v>84</v>
      </c>
      <c r="U36" s="827" t="s">
        <v>1730</v>
      </c>
      <c r="V36" s="825" t="s">
        <v>11</v>
      </c>
      <c r="W36" s="826" t="s">
        <v>1731</v>
      </c>
      <c r="X36" s="132" t="s">
        <v>89</v>
      </c>
      <c r="Y36" s="133" t="s">
        <v>866</v>
      </c>
      <c r="Z36" s="134" t="s">
        <v>1307</v>
      </c>
      <c r="AA36" s="135"/>
      <c r="AB36" s="117" t="s">
        <v>86</v>
      </c>
      <c r="AC36" s="118" t="s">
        <v>86</v>
      </c>
      <c r="AD36" s="119" t="s">
        <v>304</v>
      </c>
      <c r="AE36" s="120" t="s">
        <v>1733</v>
      </c>
      <c r="AF36" s="121" t="s">
        <v>1664</v>
      </c>
      <c r="AH36" s="7"/>
    </row>
    <row r="37" spans="1:34" ht="30" customHeight="1" thickBot="1">
      <c r="A37" s="1736"/>
      <c r="B37" s="54" t="s">
        <v>79</v>
      </c>
      <c r="C37" s="141" t="s">
        <v>1307</v>
      </c>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H60" s="7"/>
    </row>
    <row r="61" spans="1:34" ht="20.149999999999999" customHeight="1">
      <c r="C61" s="11"/>
      <c r="D61" s="11"/>
      <c r="K61" s="12"/>
      <c r="L61" s="12"/>
      <c r="M61" s="12"/>
      <c r="N61" s="12"/>
      <c r="O61" s="10"/>
      <c r="P61" s="12"/>
      <c r="AB61" s="8"/>
      <c r="AC61" s="8"/>
      <c r="AH61" s="7"/>
    </row>
    <row r="62" spans="1:34">
      <c r="C62" s="11"/>
      <c r="D62" s="11"/>
      <c r="K62" s="57">
        <f>SUM(K5:K37)</f>
        <v>10199167</v>
      </c>
      <c r="L62" s="57">
        <f>SUM(L5:L37)</f>
        <v>1129113</v>
      </c>
      <c r="M62" s="57">
        <f>SUM(M5:M37)</f>
        <v>1789102</v>
      </c>
      <c r="N62" s="57">
        <f>SUM(N5:N37)</f>
        <v>84803</v>
      </c>
      <c r="O62" s="10"/>
      <c r="P62" s="57">
        <f>SUM(P5:P37)</f>
        <v>3724738</v>
      </c>
    </row>
    <row r="63" spans="1:34" ht="18.75" customHeight="1">
      <c r="C63" s="11"/>
      <c r="D63" s="11"/>
      <c r="L63" s="1700" t="s">
        <v>80</v>
      </c>
      <c r="M63" s="1700"/>
      <c r="N63" s="1701"/>
      <c r="O63" s="10"/>
      <c r="P63" s="9">
        <f>K62+(L62+M62+N62+P62)*5</f>
        <v>43837947</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B1:AC1"/>
    <mergeCell ref="AD1:AF1"/>
    <mergeCell ref="H2:J2"/>
    <mergeCell ref="A38:A40"/>
    <mergeCell ref="Y1:AA1"/>
    <mergeCell ref="U2:W2"/>
    <mergeCell ref="G1:J1"/>
    <mergeCell ref="K1:P1"/>
    <mergeCell ref="Q1:X1"/>
    <mergeCell ref="L2:O2"/>
    <mergeCell ref="A35:A37"/>
    <mergeCell ref="A1:B3"/>
    <mergeCell ref="C1:F1"/>
    <mergeCell ref="H3:J3"/>
    <mergeCell ref="U3:W3"/>
    <mergeCell ref="AD3:AE3"/>
    <mergeCell ref="A45:A49"/>
    <mergeCell ref="A50:A51"/>
    <mergeCell ref="A53:A59"/>
    <mergeCell ref="L63:N63"/>
    <mergeCell ref="A5:A9"/>
    <mergeCell ref="A10:A16"/>
    <mergeCell ref="A17:A21"/>
    <mergeCell ref="A23:A34"/>
    <mergeCell ref="A41:A44"/>
  </mergeCells>
  <phoneticPr fontId="3"/>
  <dataValidations count="4">
    <dataValidation type="list" allowBlank="1" showInputMessage="1" showErrorMessage="1" sqref="S5:S60" xr:uid="{00000000-0002-0000-0100-000000000000}">
      <formula1>"①AWS,②OCI,③Azure,④GC,⑤さくら"</formula1>
    </dataValidation>
    <dataValidation type="list" allowBlank="1" showInputMessage="1" showErrorMessage="1" sqref="R5:R37 R41:R60" xr:uid="{00000000-0002-0000-0100-000001000000}">
      <formula1>"①システム事業者,②別途用意している(LGCS),③別途用意している(その他),"</formula1>
    </dataValidation>
    <dataValidation type="list" allowBlank="1" showInputMessage="1" sqref="D38:D40" xr:uid="{00000000-0002-0000-0100-000002000000}">
      <formula1>"①導入済,②無償版導入済（実証実験を含む）,③今年度導入予定,④導入予定なし,⑤当該事務自体を実施していない"</formula1>
    </dataValidation>
    <dataValidation type="list" allowBlank="1" showInputMessage="1" sqref="D41:D60" xr:uid="{00000000-0002-0000-01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7" fitToWidth="2" orientation="landscape"/>
  <colBreaks count="1" manualBreakCount="1">
    <brk id="24" max="38" man="1"/>
  </colBreaks>
  <legacy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22" t="s">
        <v>3</v>
      </c>
      <c r="D2" s="620" t="s">
        <v>4</v>
      </c>
      <c r="E2" s="1" t="s">
        <v>3</v>
      </c>
      <c r="F2" s="193" t="s">
        <v>3</v>
      </c>
      <c r="G2" s="1" t="s">
        <v>3</v>
      </c>
      <c r="H2" s="1717" t="s">
        <v>5</v>
      </c>
      <c r="I2" s="1718"/>
      <c r="J2" s="1719"/>
      <c r="K2" s="623"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20" t="s">
        <v>7</v>
      </c>
      <c r="AE2" s="621"/>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630" t="s">
        <v>278</v>
      </c>
      <c r="K4" s="23">
        <v>1000000</v>
      </c>
      <c r="L4" s="23">
        <v>1000</v>
      </c>
      <c r="M4" s="24">
        <v>2000</v>
      </c>
      <c r="N4" s="25">
        <v>5000</v>
      </c>
      <c r="O4" s="1418"/>
      <c r="P4" s="26">
        <v>3500</v>
      </c>
      <c r="Q4" s="27" t="s">
        <v>2208</v>
      </c>
      <c r="R4" s="1662" t="s">
        <v>2196</v>
      </c>
      <c r="S4" s="1662" t="s">
        <v>2197</v>
      </c>
      <c r="T4" s="28" t="s">
        <v>37</v>
      </c>
      <c r="U4" s="191" t="s">
        <v>279</v>
      </c>
      <c r="V4" s="22" t="s">
        <v>11</v>
      </c>
      <c r="W4" s="630"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980</v>
      </c>
      <c r="D5" s="81" t="s">
        <v>83</v>
      </c>
      <c r="E5" s="82" t="s">
        <v>414</v>
      </c>
      <c r="F5" s="82"/>
      <c r="G5" s="82" t="s">
        <v>981</v>
      </c>
      <c r="H5" s="83">
        <v>45200</v>
      </c>
      <c r="I5" s="1038" t="s">
        <v>11</v>
      </c>
      <c r="J5" s="1039" t="s">
        <v>982</v>
      </c>
      <c r="K5" s="85">
        <v>0</v>
      </c>
      <c r="L5" s="86">
        <v>57934</v>
      </c>
      <c r="M5" s="87">
        <v>0</v>
      </c>
      <c r="N5" s="88">
        <v>104082</v>
      </c>
      <c r="O5" s="1420"/>
      <c r="P5" s="89">
        <v>0</v>
      </c>
      <c r="Q5" s="90" t="s">
        <v>495</v>
      </c>
      <c r="R5" s="1435"/>
      <c r="S5" s="1435"/>
      <c r="T5" s="91" t="s">
        <v>84</v>
      </c>
      <c r="U5" s="809">
        <v>45200</v>
      </c>
      <c r="V5" s="1038" t="s">
        <v>11</v>
      </c>
      <c r="W5" s="1040" t="s">
        <v>982</v>
      </c>
      <c r="X5" s="93" t="s">
        <v>983</v>
      </c>
      <c r="Y5" s="94" t="s">
        <v>39</v>
      </c>
      <c r="Z5" s="95" t="s">
        <v>417</v>
      </c>
      <c r="AA5" s="96" t="s">
        <v>90</v>
      </c>
      <c r="AB5" s="97" t="s">
        <v>364</v>
      </c>
      <c r="AC5" s="98" t="s">
        <v>492</v>
      </c>
      <c r="AD5" s="99" t="s">
        <v>87</v>
      </c>
      <c r="AE5" s="100" t="s">
        <v>204</v>
      </c>
      <c r="AF5" s="101"/>
      <c r="AG5" s="837"/>
      <c r="AH5" s="7"/>
    </row>
    <row r="6" spans="1:34" ht="30" customHeight="1">
      <c r="A6" s="1703"/>
      <c r="B6" s="34" t="s">
        <v>44</v>
      </c>
      <c r="C6" s="184" t="s">
        <v>984</v>
      </c>
      <c r="D6" s="102" t="s">
        <v>83</v>
      </c>
      <c r="E6" s="103" t="s">
        <v>414</v>
      </c>
      <c r="F6" s="103"/>
      <c r="G6" s="103" t="s">
        <v>985</v>
      </c>
      <c r="H6" s="1041" t="s">
        <v>986</v>
      </c>
      <c r="I6" s="637" t="s">
        <v>11</v>
      </c>
      <c r="J6" s="830" t="s">
        <v>982</v>
      </c>
      <c r="K6" s="104" t="s">
        <v>919</v>
      </c>
      <c r="L6" s="105" t="s">
        <v>919</v>
      </c>
      <c r="M6" s="106" t="s">
        <v>919</v>
      </c>
      <c r="N6" s="106" t="s">
        <v>936</v>
      </c>
      <c r="O6" s="1421"/>
      <c r="P6" s="108" t="s">
        <v>936</v>
      </c>
      <c r="Q6" s="810" t="s">
        <v>495</v>
      </c>
      <c r="R6" s="1436"/>
      <c r="S6" s="1436"/>
      <c r="T6" s="110" t="s">
        <v>84</v>
      </c>
      <c r="U6" s="131">
        <v>45200</v>
      </c>
      <c r="V6" s="829" t="s">
        <v>11</v>
      </c>
      <c r="W6" s="1039" t="s">
        <v>982</v>
      </c>
      <c r="X6" s="112" t="s">
        <v>983</v>
      </c>
      <c r="Y6" s="113" t="s">
        <v>39</v>
      </c>
      <c r="Z6" s="114" t="s">
        <v>417</v>
      </c>
      <c r="AA6" s="115" t="s">
        <v>90</v>
      </c>
      <c r="AB6" s="117" t="s">
        <v>364</v>
      </c>
      <c r="AC6" s="118" t="s">
        <v>492</v>
      </c>
      <c r="AD6" s="119" t="s">
        <v>87</v>
      </c>
      <c r="AE6" s="120"/>
      <c r="AF6" s="121"/>
      <c r="AG6" s="837"/>
      <c r="AH6" s="7"/>
    </row>
    <row r="7" spans="1:34" ht="30" customHeight="1">
      <c r="A7" s="1703"/>
      <c r="B7" s="34" t="s">
        <v>45</v>
      </c>
      <c r="C7" s="184" t="s">
        <v>987</v>
      </c>
      <c r="D7" s="102" t="s">
        <v>83</v>
      </c>
      <c r="E7" s="103" t="s">
        <v>205</v>
      </c>
      <c r="F7" s="103"/>
      <c r="G7" s="103" t="s">
        <v>988</v>
      </c>
      <c r="H7" s="933" t="s">
        <v>989</v>
      </c>
      <c r="I7" s="637" t="s">
        <v>11</v>
      </c>
      <c r="J7" s="830" t="s">
        <v>982</v>
      </c>
      <c r="K7" s="104">
        <v>188307</v>
      </c>
      <c r="L7" s="105">
        <v>29402</v>
      </c>
      <c r="M7" s="106">
        <v>10982</v>
      </c>
      <c r="N7" s="107">
        <v>0</v>
      </c>
      <c r="O7" s="1421"/>
      <c r="P7" s="108">
        <v>0</v>
      </c>
      <c r="Q7" s="109" t="s">
        <v>310</v>
      </c>
      <c r="R7" s="1436"/>
      <c r="S7" s="1436"/>
      <c r="T7" s="110" t="s">
        <v>84</v>
      </c>
      <c r="U7" s="636" t="s">
        <v>989</v>
      </c>
      <c r="V7" s="637" t="s">
        <v>11</v>
      </c>
      <c r="W7" s="914" t="s">
        <v>982</v>
      </c>
      <c r="X7" s="112" t="s">
        <v>89</v>
      </c>
      <c r="Y7" s="113" t="s">
        <v>39</v>
      </c>
      <c r="Z7" s="114" t="s">
        <v>990</v>
      </c>
      <c r="AA7" s="115" t="s">
        <v>90</v>
      </c>
      <c r="AB7" s="117" t="s">
        <v>86</v>
      </c>
      <c r="AC7" s="118" t="s">
        <v>86</v>
      </c>
      <c r="AD7" s="119" t="s">
        <v>584</v>
      </c>
      <c r="AE7" s="120"/>
      <c r="AF7" s="121" t="s">
        <v>991</v>
      </c>
      <c r="AG7" s="837"/>
      <c r="AH7" s="7"/>
    </row>
    <row r="8" spans="1:34" ht="30" customHeight="1">
      <c r="A8" s="1703"/>
      <c r="B8" s="34" t="s">
        <v>46</v>
      </c>
      <c r="C8" s="184" t="s">
        <v>992</v>
      </c>
      <c r="D8" s="102" t="s">
        <v>83</v>
      </c>
      <c r="E8" s="103" t="s">
        <v>414</v>
      </c>
      <c r="F8" s="103"/>
      <c r="G8" s="103" t="s">
        <v>985</v>
      </c>
      <c r="H8" s="199">
        <v>45200</v>
      </c>
      <c r="I8" s="934" t="s">
        <v>11</v>
      </c>
      <c r="J8" s="830" t="s">
        <v>982</v>
      </c>
      <c r="K8" s="104" t="s">
        <v>919</v>
      </c>
      <c r="L8" s="105" t="s">
        <v>919</v>
      </c>
      <c r="M8" s="106" t="s">
        <v>919</v>
      </c>
      <c r="N8" s="106" t="s">
        <v>919</v>
      </c>
      <c r="O8" s="1421"/>
      <c r="P8" s="108" t="s">
        <v>936</v>
      </c>
      <c r="Q8" s="109" t="s">
        <v>495</v>
      </c>
      <c r="R8" s="1436"/>
      <c r="S8" s="1436"/>
      <c r="T8" s="110" t="s">
        <v>84</v>
      </c>
      <c r="U8" s="456">
        <v>45200</v>
      </c>
      <c r="V8" s="934" t="s">
        <v>11</v>
      </c>
      <c r="W8" s="914" t="s">
        <v>982</v>
      </c>
      <c r="X8" s="112" t="s">
        <v>983</v>
      </c>
      <c r="Y8" s="113" t="s">
        <v>39</v>
      </c>
      <c r="Z8" s="114" t="s">
        <v>417</v>
      </c>
      <c r="AA8" s="115" t="s">
        <v>90</v>
      </c>
      <c r="AB8" s="117" t="s">
        <v>364</v>
      </c>
      <c r="AC8" s="118" t="s">
        <v>206</v>
      </c>
      <c r="AD8" s="119"/>
      <c r="AE8" s="120"/>
      <c r="AF8" s="121"/>
      <c r="AG8" s="837"/>
      <c r="AH8" s="7"/>
    </row>
    <row r="9" spans="1:34" ht="30" customHeight="1" thickBot="1">
      <c r="A9" s="1703"/>
      <c r="B9" s="35" t="s">
        <v>47</v>
      </c>
      <c r="C9" s="185" t="s">
        <v>993</v>
      </c>
      <c r="D9" s="122" t="s">
        <v>83</v>
      </c>
      <c r="E9" s="123" t="s">
        <v>414</v>
      </c>
      <c r="F9" s="123"/>
      <c r="G9" s="123" t="s">
        <v>985</v>
      </c>
      <c r="H9" s="79">
        <v>45200</v>
      </c>
      <c r="I9" s="1042" t="s">
        <v>11</v>
      </c>
      <c r="J9" s="830" t="s">
        <v>982</v>
      </c>
      <c r="K9" s="124" t="s">
        <v>919</v>
      </c>
      <c r="L9" s="125" t="s">
        <v>919</v>
      </c>
      <c r="M9" s="126">
        <v>433</v>
      </c>
      <c r="N9" s="148" t="s">
        <v>919</v>
      </c>
      <c r="O9" s="1422"/>
      <c r="P9" s="128" t="s">
        <v>936</v>
      </c>
      <c r="Q9" s="129" t="s">
        <v>495</v>
      </c>
      <c r="R9" s="1437"/>
      <c r="S9" s="1437"/>
      <c r="T9" s="130" t="s">
        <v>84</v>
      </c>
      <c r="U9" s="1043">
        <v>45200</v>
      </c>
      <c r="V9" s="835" t="s">
        <v>11</v>
      </c>
      <c r="W9" s="1044" t="s">
        <v>982</v>
      </c>
      <c r="X9" s="132" t="s">
        <v>983</v>
      </c>
      <c r="Y9" s="133" t="s">
        <v>39</v>
      </c>
      <c r="Z9" s="134" t="s">
        <v>417</v>
      </c>
      <c r="AA9" s="135" t="s">
        <v>90</v>
      </c>
      <c r="AB9" s="136" t="s">
        <v>86</v>
      </c>
      <c r="AC9" s="137" t="s">
        <v>86</v>
      </c>
      <c r="AD9" s="119" t="s">
        <v>304</v>
      </c>
      <c r="AE9" s="139" t="s">
        <v>14</v>
      </c>
      <c r="AF9" s="140"/>
      <c r="AG9" s="837"/>
      <c r="AH9" s="7"/>
    </row>
    <row r="10" spans="1:34" ht="30" customHeight="1">
      <c r="A10" s="1704" t="s">
        <v>48</v>
      </c>
      <c r="B10" s="36" t="s">
        <v>49</v>
      </c>
      <c r="C10" s="183" t="s">
        <v>994</v>
      </c>
      <c r="D10" s="81" t="s">
        <v>83</v>
      </c>
      <c r="E10" s="82" t="s">
        <v>414</v>
      </c>
      <c r="F10" s="82"/>
      <c r="G10" s="82" t="s">
        <v>985</v>
      </c>
      <c r="H10" s="83">
        <v>45200</v>
      </c>
      <c r="I10" s="1038" t="s">
        <v>11</v>
      </c>
      <c r="J10" s="1045" t="s">
        <v>982</v>
      </c>
      <c r="K10" s="85" t="s">
        <v>919</v>
      </c>
      <c r="L10" s="86" t="s">
        <v>919</v>
      </c>
      <c r="M10" s="87" t="s">
        <v>919</v>
      </c>
      <c r="N10" s="631" t="s">
        <v>919</v>
      </c>
      <c r="O10" s="1423"/>
      <c r="P10" s="89">
        <v>3526</v>
      </c>
      <c r="Q10" s="90" t="s">
        <v>495</v>
      </c>
      <c r="R10" s="1435"/>
      <c r="S10" s="1435"/>
      <c r="T10" s="91" t="s">
        <v>84</v>
      </c>
      <c r="U10" s="92">
        <v>45200</v>
      </c>
      <c r="V10" s="1038" t="s">
        <v>11</v>
      </c>
      <c r="W10" s="1045" t="s">
        <v>982</v>
      </c>
      <c r="X10" s="93" t="s">
        <v>983</v>
      </c>
      <c r="Y10" s="94" t="s">
        <v>39</v>
      </c>
      <c r="Z10" s="95" t="s">
        <v>417</v>
      </c>
      <c r="AA10" s="96" t="s">
        <v>90</v>
      </c>
      <c r="AB10" s="97" t="s">
        <v>364</v>
      </c>
      <c r="AC10" s="98" t="s">
        <v>364</v>
      </c>
      <c r="AD10" s="99" t="s">
        <v>304</v>
      </c>
      <c r="AE10" s="100" t="s">
        <v>87</v>
      </c>
      <c r="AF10" s="101" t="s">
        <v>995</v>
      </c>
      <c r="AG10" s="837"/>
      <c r="AH10" s="7"/>
    </row>
    <row r="11" spans="1:34" ht="30" customHeight="1">
      <c r="A11" s="1705"/>
      <c r="B11" s="37" t="s">
        <v>50</v>
      </c>
      <c r="C11" s="184" t="s">
        <v>996</v>
      </c>
      <c r="D11" s="102" t="s">
        <v>83</v>
      </c>
      <c r="E11" s="103" t="s">
        <v>414</v>
      </c>
      <c r="F11" s="103" t="s">
        <v>997</v>
      </c>
      <c r="G11" s="103" t="s">
        <v>998</v>
      </c>
      <c r="H11" s="199">
        <v>45200</v>
      </c>
      <c r="I11" s="637" t="s">
        <v>11</v>
      </c>
      <c r="J11" s="830" t="s">
        <v>982</v>
      </c>
      <c r="K11" s="104">
        <v>473</v>
      </c>
      <c r="L11" s="105" t="s">
        <v>919</v>
      </c>
      <c r="M11" s="106" t="s">
        <v>919</v>
      </c>
      <c r="N11" s="107">
        <v>0</v>
      </c>
      <c r="O11" s="1421"/>
      <c r="P11" s="108">
        <v>0</v>
      </c>
      <c r="Q11" s="109" t="s">
        <v>495</v>
      </c>
      <c r="R11" s="1436"/>
      <c r="S11" s="1436"/>
      <c r="T11" s="110" t="s">
        <v>84</v>
      </c>
      <c r="U11" s="111">
        <v>45200</v>
      </c>
      <c r="V11" s="637" t="s">
        <v>11</v>
      </c>
      <c r="W11" s="830" t="s">
        <v>982</v>
      </c>
      <c r="X11" s="811" t="s">
        <v>983</v>
      </c>
      <c r="Y11" s="113" t="s">
        <v>39</v>
      </c>
      <c r="Z11" s="114" t="s">
        <v>999</v>
      </c>
      <c r="AA11" s="115" t="s">
        <v>85</v>
      </c>
      <c r="AB11" s="117" t="s">
        <v>364</v>
      </c>
      <c r="AC11" s="118" t="s">
        <v>206</v>
      </c>
      <c r="AD11" s="119" t="s">
        <v>304</v>
      </c>
      <c r="AE11" s="120" t="s">
        <v>87</v>
      </c>
      <c r="AF11" s="121" t="s">
        <v>1000</v>
      </c>
      <c r="AG11" s="837"/>
      <c r="AH11" s="7"/>
    </row>
    <row r="12" spans="1:34" ht="30" customHeight="1">
      <c r="A12" s="1705"/>
      <c r="B12" s="38" t="s">
        <v>51</v>
      </c>
      <c r="C12" s="184" t="s">
        <v>1001</v>
      </c>
      <c r="D12" s="102" t="s">
        <v>83</v>
      </c>
      <c r="E12" s="103" t="s">
        <v>414</v>
      </c>
      <c r="F12" s="103"/>
      <c r="G12" s="103" t="s">
        <v>985</v>
      </c>
      <c r="H12" s="199">
        <v>45200</v>
      </c>
      <c r="I12" s="637" t="s">
        <v>11</v>
      </c>
      <c r="J12" s="830" t="s">
        <v>982</v>
      </c>
      <c r="K12" s="104" t="s">
        <v>919</v>
      </c>
      <c r="L12" s="105" t="s">
        <v>919</v>
      </c>
      <c r="M12" s="106" t="s">
        <v>919</v>
      </c>
      <c r="N12" s="106" t="s">
        <v>919</v>
      </c>
      <c r="O12" s="1421"/>
      <c r="P12" s="108" t="s">
        <v>936</v>
      </c>
      <c r="Q12" s="109" t="s">
        <v>495</v>
      </c>
      <c r="R12" s="1436"/>
      <c r="S12" s="1436"/>
      <c r="T12" s="110" t="s">
        <v>84</v>
      </c>
      <c r="U12" s="111">
        <v>45200</v>
      </c>
      <c r="V12" s="1046" t="s">
        <v>11</v>
      </c>
      <c r="W12" s="914" t="s">
        <v>982</v>
      </c>
      <c r="X12" s="112" t="s">
        <v>983</v>
      </c>
      <c r="Y12" s="113" t="s">
        <v>39</v>
      </c>
      <c r="Z12" s="114" t="s">
        <v>417</v>
      </c>
      <c r="AA12" s="115" t="s">
        <v>90</v>
      </c>
      <c r="AB12" s="117" t="s">
        <v>206</v>
      </c>
      <c r="AC12" s="118" t="s">
        <v>206</v>
      </c>
      <c r="AD12" s="119" t="s">
        <v>304</v>
      </c>
      <c r="AE12" s="120" t="s">
        <v>87</v>
      </c>
      <c r="AF12" s="232" t="s">
        <v>1002</v>
      </c>
      <c r="AG12" s="837"/>
      <c r="AH12" s="7"/>
    </row>
    <row r="13" spans="1:34" ht="30" customHeight="1">
      <c r="A13" s="1705"/>
      <c r="B13" s="38" t="s">
        <v>52</v>
      </c>
      <c r="C13" s="184" t="s">
        <v>996</v>
      </c>
      <c r="D13" s="102" t="s">
        <v>83</v>
      </c>
      <c r="E13" s="103" t="s">
        <v>414</v>
      </c>
      <c r="F13" s="103"/>
      <c r="G13" s="103" t="s">
        <v>985</v>
      </c>
      <c r="H13" s="79">
        <v>45200</v>
      </c>
      <c r="I13" s="1047" t="s">
        <v>11</v>
      </c>
      <c r="J13" s="830" t="s">
        <v>982</v>
      </c>
      <c r="K13" s="104" t="s">
        <v>919</v>
      </c>
      <c r="L13" s="105" t="s">
        <v>919</v>
      </c>
      <c r="M13" s="106" t="s">
        <v>919</v>
      </c>
      <c r="N13" s="106" t="s">
        <v>919</v>
      </c>
      <c r="O13" s="1421"/>
      <c r="P13" s="108" t="s">
        <v>936</v>
      </c>
      <c r="Q13" s="109" t="s">
        <v>495</v>
      </c>
      <c r="R13" s="1436"/>
      <c r="S13" s="1436"/>
      <c r="T13" s="110" t="s">
        <v>84</v>
      </c>
      <c r="U13" s="111">
        <v>45200</v>
      </c>
      <c r="V13" s="637" t="s">
        <v>11</v>
      </c>
      <c r="W13" s="914" t="s">
        <v>982</v>
      </c>
      <c r="X13" s="112" t="s">
        <v>983</v>
      </c>
      <c r="Y13" s="113" t="s">
        <v>39</v>
      </c>
      <c r="Z13" s="114" t="s">
        <v>417</v>
      </c>
      <c r="AA13" s="115" t="s">
        <v>90</v>
      </c>
      <c r="AB13" s="117" t="s">
        <v>364</v>
      </c>
      <c r="AC13" s="118" t="s">
        <v>206</v>
      </c>
      <c r="AD13" s="119" t="s">
        <v>87</v>
      </c>
      <c r="AE13" s="120"/>
      <c r="AF13" s="232"/>
      <c r="AG13" s="837"/>
      <c r="AH13" s="7"/>
    </row>
    <row r="14" spans="1:34" ht="30" customHeight="1">
      <c r="A14" s="1705"/>
      <c r="B14" s="38" t="s">
        <v>1003</v>
      </c>
      <c r="C14" s="102" t="s">
        <v>1004</v>
      </c>
      <c r="D14" s="102" t="s">
        <v>83</v>
      </c>
      <c r="E14" s="103" t="s">
        <v>1005</v>
      </c>
      <c r="F14" s="103" t="s">
        <v>650</v>
      </c>
      <c r="G14" s="103" t="s">
        <v>1006</v>
      </c>
      <c r="H14" s="79">
        <v>45383</v>
      </c>
      <c r="I14" s="1046" t="s">
        <v>11</v>
      </c>
      <c r="J14" s="830" t="s">
        <v>1007</v>
      </c>
      <c r="K14" s="104">
        <v>1012</v>
      </c>
      <c r="L14" s="105">
        <v>0</v>
      </c>
      <c r="M14" s="106">
        <v>280</v>
      </c>
      <c r="N14" s="107">
        <v>1240</v>
      </c>
      <c r="O14" s="1421"/>
      <c r="P14" s="108">
        <v>0</v>
      </c>
      <c r="Q14" s="109" t="s">
        <v>91</v>
      </c>
      <c r="R14" s="1436"/>
      <c r="S14" s="1436"/>
      <c r="T14" s="109" t="s">
        <v>84</v>
      </c>
      <c r="U14" s="457">
        <v>45383</v>
      </c>
      <c r="V14" s="1046" t="s">
        <v>11</v>
      </c>
      <c r="W14" s="935" t="s">
        <v>1007</v>
      </c>
      <c r="X14" s="112" t="s">
        <v>380</v>
      </c>
      <c r="Y14" s="113" t="s">
        <v>39</v>
      </c>
      <c r="Z14" s="114" t="s">
        <v>479</v>
      </c>
      <c r="AA14" s="115" t="s">
        <v>92</v>
      </c>
      <c r="AB14" s="117" t="s">
        <v>364</v>
      </c>
      <c r="AC14" s="118" t="s">
        <v>206</v>
      </c>
      <c r="AD14" s="119" t="s">
        <v>87</v>
      </c>
      <c r="AE14" s="120"/>
      <c r="AF14" s="232"/>
      <c r="AG14" s="837"/>
      <c r="AH14" s="7"/>
    </row>
    <row r="15" spans="1:34" ht="30" customHeight="1">
      <c r="A15" s="1705"/>
      <c r="B15" s="39" t="s">
        <v>207</v>
      </c>
      <c r="C15" s="185" t="s">
        <v>1008</v>
      </c>
      <c r="D15" s="122" t="s">
        <v>83</v>
      </c>
      <c r="E15" s="123" t="s">
        <v>321</v>
      </c>
      <c r="F15" s="123"/>
      <c r="G15" s="123" t="s">
        <v>629</v>
      </c>
      <c r="H15" s="1041" t="s">
        <v>1009</v>
      </c>
      <c r="I15" s="637" t="s">
        <v>11</v>
      </c>
      <c r="J15" s="914" t="s">
        <v>1010</v>
      </c>
      <c r="K15" s="124">
        <f>4200+1257+660+1917</f>
        <v>8034</v>
      </c>
      <c r="L15" s="125">
        <v>0</v>
      </c>
      <c r="M15" s="126">
        <f>87+29</f>
        <v>116</v>
      </c>
      <c r="N15" s="127">
        <f>1690+2772</f>
        <v>4462</v>
      </c>
      <c r="O15" s="1422"/>
      <c r="P15" s="128">
        <v>0</v>
      </c>
      <c r="Q15" s="129" t="s">
        <v>95</v>
      </c>
      <c r="R15" s="1437"/>
      <c r="S15" s="1437"/>
      <c r="T15" s="130" t="s">
        <v>96</v>
      </c>
      <c r="U15" s="1048" t="s">
        <v>1009</v>
      </c>
      <c r="V15" s="637" t="s">
        <v>11</v>
      </c>
      <c r="W15" s="914" t="s">
        <v>1010</v>
      </c>
      <c r="X15" s="132" t="s">
        <v>303</v>
      </c>
      <c r="Y15" s="133" t="s">
        <v>39</v>
      </c>
      <c r="Z15" s="134" t="s">
        <v>1011</v>
      </c>
      <c r="AA15" s="135" t="s">
        <v>92</v>
      </c>
      <c r="AB15" s="117" t="s">
        <v>206</v>
      </c>
      <c r="AC15" s="118" t="s">
        <v>93</v>
      </c>
      <c r="AD15" s="119" t="s">
        <v>87</v>
      </c>
      <c r="AE15" s="120" t="s">
        <v>476</v>
      </c>
      <c r="AF15" s="232" t="s">
        <v>1012</v>
      </c>
      <c r="AG15" s="837"/>
      <c r="AH15" s="7"/>
    </row>
    <row r="16" spans="1:34" ht="30" customHeight="1" thickBot="1">
      <c r="A16" s="1706"/>
      <c r="B16" s="40" t="s">
        <v>55</v>
      </c>
      <c r="C16" s="186" t="s">
        <v>1013</v>
      </c>
      <c r="D16" s="141" t="s">
        <v>83</v>
      </c>
      <c r="E16" s="142" t="s">
        <v>414</v>
      </c>
      <c r="F16" s="142" t="s">
        <v>2139</v>
      </c>
      <c r="G16" s="142" t="s">
        <v>985</v>
      </c>
      <c r="H16" s="143">
        <v>45200</v>
      </c>
      <c r="I16" s="1042" t="s">
        <v>11</v>
      </c>
      <c r="J16" s="459">
        <v>46112</v>
      </c>
      <c r="K16" s="145" t="s">
        <v>919</v>
      </c>
      <c r="L16" s="146" t="s">
        <v>919</v>
      </c>
      <c r="M16" s="147" t="s">
        <v>919</v>
      </c>
      <c r="N16" s="148" t="s">
        <v>919</v>
      </c>
      <c r="O16" s="1424"/>
      <c r="P16" s="149" t="s">
        <v>936</v>
      </c>
      <c r="Q16" s="150" t="s">
        <v>495</v>
      </c>
      <c r="R16" s="1438"/>
      <c r="S16" s="1438"/>
      <c r="T16" s="151" t="s">
        <v>84</v>
      </c>
      <c r="U16" s="152">
        <v>45200</v>
      </c>
      <c r="V16" s="1042" t="s">
        <v>11</v>
      </c>
      <c r="W16" s="459">
        <v>46112</v>
      </c>
      <c r="X16" s="153" t="s">
        <v>983</v>
      </c>
      <c r="Y16" s="154" t="s">
        <v>39</v>
      </c>
      <c r="Z16" s="155" t="s">
        <v>1014</v>
      </c>
      <c r="AA16" s="156" t="s">
        <v>90</v>
      </c>
      <c r="AB16" s="158" t="s">
        <v>206</v>
      </c>
      <c r="AC16" s="159" t="s">
        <v>206</v>
      </c>
      <c r="AD16" s="160"/>
      <c r="AE16" s="161"/>
      <c r="AF16" s="162"/>
      <c r="AG16" s="837"/>
      <c r="AH16" s="7"/>
    </row>
    <row r="17" spans="1:34" ht="30" customHeight="1">
      <c r="A17" s="1707" t="s">
        <v>56</v>
      </c>
      <c r="B17" s="41" t="s">
        <v>57</v>
      </c>
      <c r="C17" s="81" t="s">
        <v>483</v>
      </c>
      <c r="D17" s="81" t="s">
        <v>83</v>
      </c>
      <c r="E17" s="82" t="s">
        <v>414</v>
      </c>
      <c r="F17" s="82"/>
      <c r="G17" s="82" t="s">
        <v>1015</v>
      </c>
      <c r="H17" s="1049">
        <v>45200</v>
      </c>
      <c r="I17" s="1050" t="s">
        <v>11</v>
      </c>
      <c r="J17" s="1045" t="s">
        <v>982</v>
      </c>
      <c r="K17" s="85">
        <v>204480</v>
      </c>
      <c r="L17" s="86">
        <v>0</v>
      </c>
      <c r="M17" s="87" t="s">
        <v>919</v>
      </c>
      <c r="N17" s="88">
        <v>0</v>
      </c>
      <c r="O17" s="1423"/>
      <c r="P17" s="89">
        <v>0</v>
      </c>
      <c r="Q17" s="90" t="s">
        <v>495</v>
      </c>
      <c r="R17" s="1435"/>
      <c r="S17" s="1435"/>
      <c r="T17" s="91" t="s">
        <v>37</v>
      </c>
      <c r="U17" s="809">
        <v>45200</v>
      </c>
      <c r="V17" s="1038" t="s">
        <v>11</v>
      </c>
      <c r="W17" s="1051" t="s">
        <v>982</v>
      </c>
      <c r="X17" s="93" t="s">
        <v>983</v>
      </c>
      <c r="Y17" s="94" t="s">
        <v>39</v>
      </c>
      <c r="Z17" s="95" t="s">
        <v>1016</v>
      </c>
      <c r="AA17" s="96" t="s">
        <v>90</v>
      </c>
      <c r="AB17" s="97" t="s">
        <v>364</v>
      </c>
      <c r="AC17" s="98" t="s">
        <v>364</v>
      </c>
      <c r="AD17" s="99" t="s">
        <v>87</v>
      </c>
      <c r="AE17" s="100" t="s">
        <v>1017</v>
      </c>
      <c r="AF17" s="632" t="s">
        <v>1018</v>
      </c>
      <c r="AG17" s="837"/>
      <c r="AH17" s="7"/>
    </row>
    <row r="18" spans="1:34" ht="30" customHeight="1">
      <c r="A18" s="1708"/>
      <c r="B18" s="42" t="s">
        <v>58</v>
      </c>
      <c r="C18" s="1399" t="s">
        <v>483</v>
      </c>
      <c r="D18" s="102" t="s">
        <v>83</v>
      </c>
      <c r="E18" s="103" t="s">
        <v>201</v>
      </c>
      <c r="F18" s="103"/>
      <c r="G18" s="103" t="s">
        <v>1019</v>
      </c>
      <c r="H18" s="1052" t="s">
        <v>1020</v>
      </c>
      <c r="I18" s="934" t="s">
        <v>11</v>
      </c>
      <c r="J18" s="914" t="s">
        <v>1007</v>
      </c>
      <c r="K18" s="104">
        <v>11025</v>
      </c>
      <c r="L18" s="105">
        <v>792</v>
      </c>
      <c r="M18" s="106">
        <v>12558</v>
      </c>
      <c r="N18" s="107">
        <v>0</v>
      </c>
      <c r="O18" s="1421"/>
      <c r="P18" s="108">
        <v>29431</v>
      </c>
      <c r="Q18" s="109" t="s">
        <v>91</v>
      </c>
      <c r="R18" s="1436"/>
      <c r="S18" s="1436"/>
      <c r="T18" s="110" t="s">
        <v>397</v>
      </c>
      <c r="U18" s="1048"/>
      <c r="V18" s="1046"/>
      <c r="W18" s="830"/>
      <c r="X18" s="112" t="s">
        <v>380</v>
      </c>
      <c r="Y18" s="113" t="s">
        <v>39</v>
      </c>
      <c r="Z18" s="114" t="s">
        <v>1021</v>
      </c>
      <c r="AA18" s="115" t="s">
        <v>90</v>
      </c>
      <c r="AB18" s="117" t="s">
        <v>364</v>
      </c>
      <c r="AC18" s="118" t="s">
        <v>364</v>
      </c>
      <c r="AD18" s="119" t="s">
        <v>304</v>
      </c>
      <c r="AE18" s="120" t="s">
        <v>87</v>
      </c>
      <c r="AF18" s="121"/>
      <c r="AG18" s="837"/>
      <c r="AH18" s="7"/>
    </row>
    <row r="19" spans="1:34" ht="30" customHeight="1">
      <c r="A19" s="1708"/>
      <c r="B19" s="42" t="s">
        <v>59</v>
      </c>
      <c r="C19" s="236" t="s">
        <v>1022</v>
      </c>
      <c r="D19" s="102" t="s">
        <v>83</v>
      </c>
      <c r="E19" s="103" t="s">
        <v>414</v>
      </c>
      <c r="F19" s="103"/>
      <c r="G19" s="103" t="s">
        <v>981</v>
      </c>
      <c r="H19" s="165">
        <v>45200</v>
      </c>
      <c r="I19" s="1046" t="s">
        <v>11</v>
      </c>
      <c r="J19" s="830" t="s">
        <v>982</v>
      </c>
      <c r="K19" s="104" t="s">
        <v>919</v>
      </c>
      <c r="L19" s="105" t="s">
        <v>919</v>
      </c>
      <c r="M19" s="106" t="s">
        <v>919</v>
      </c>
      <c r="N19" s="106" t="s">
        <v>919</v>
      </c>
      <c r="O19" s="1421"/>
      <c r="P19" s="108" t="s">
        <v>936</v>
      </c>
      <c r="Q19" s="109" t="s">
        <v>495</v>
      </c>
      <c r="R19" s="1436"/>
      <c r="S19" s="1436"/>
      <c r="T19" s="110" t="s">
        <v>84</v>
      </c>
      <c r="U19" s="111">
        <v>45200</v>
      </c>
      <c r="V19" s="637" t="s">
        <v>11</v>
      </c>
      <c r="W19" s="635">
        <v>45747</v>
      </c>
      <c r="X19" s="112" t="s">
        <v>983</v>
      </c>
      <c r="Y19" s="113" t="s">
        <v>39</v>
      </c>
      <c r="Z19" s="114" t="s">
        <v>209</v>
      </c>
      <c r="AA19" s="115" t="s">
        <v>90</v>
      </c>
      <c r="AB19" s="117" t="s">
        <v>364</v>
      </c>
      <c r="AC19" s="118" t="s">
        <v>364</v>
      </c>
      <c r="AD19" s="119"/>
      <c r="AE19" s="120"/>
      <c r="AF19" s="121"/>
      <c r="AG19" s="837"/>
      <c r="AH19" s="7"/>
    </row>
    <row r="20" spans="1:34" ht="30" customHeight="1">
      <c r="A20" s="1708"/>
      <c r="B20" s="43" t="s">
        <v>60</v>
      </c>
      <c r="C20" s="1399" t="s">
        <v>1023</v>
      </c>
      <c r="D20" s="122" t="s">
        <v>83</v>
      </c>
      <c r="E20" s="123" t="s">
        <v>414</v>
      </c>
      <c r="F20" s="123" t="s">
        <v>290</v>
      </c>
      <c r="G20" s="123" t="s">
        <v>981</v>
      </c>
      <c r="H20" s="199">
        <v>45200</v>
      </c>
      <c r="I20" s="637" t="s">
        <v>11</v>
      </c>
      <c r="J20" s="914" t="s">
        <v>982</v>
      </c>
      <c r="K20" s="124" t="s">
        <v>919</v>
      </c>
      <c r="L20" s="125" t="s">
        <v>919</v>
      </c>
      <c r="M20" s="126" t="s">
        <v>919</v>
      </c>
      <c r="N20" s="106" t="s">
        <v>919</v>
      </c>
      <c r="O20" s="1422"/>
      <c r="P20" s="128" t="s">
        <v>936</v>
      </c>
      <c r="Q20" s="129" t="s">
        <v>495</v>
      </c>
      <c r="R20" s="1437"/>
      <c r="S20" s="1437"/>
      <c r="T20" s="130" t="s">
        <v>84</v>
      </c>
      <c r="U20" s="111">
        <v>45200</v>
      </c>
      <c r="V20" s="637" t="s">
        <v>11</v>
      </c>
      <c r="W20" s="914" t="s">
        <v>982</v>
      </c>
      <c r="X20" s="132" t="s">
        <v>983</v>
      </c>
      <c r="Y20" s="133" t="s">
        <v>39</v>
      </c>
      <c r="Z20" s="134" t="s">
        <v>1024</v>
      </c>
      <c r="AA20" s="135" t="s">
        <v>90</v>
      </c>
      <c r="AB20" s="117" t="s">
        <v>86</v>
      </c>
      <c r="AC20" s="118" t="s">
        <v>86</v>
      </c>
      <c r="AD20" s="119" t="s">
        <v>14</v>
      </c>
      <c r="AE20" s="120" t="s">
        <v>15</v>
      </c>
      <c r="AF20" s="812" t="s">
        <v>1025</v>
      </c>
      <c r="AG20" s="837"/>
      <c r="AH20" s="7"/>
    </row>
    <row r="21" spans="1:34" ht="30" customHeight="1" thickBot="1">
      <c r="A21" s="1709"/>
      <c r="B21" s="44" t="s">
        <v>61</v>
      </c>
      <c r="C21" s="238" t="s">
        <v>1026</v>
      </c>
      <c r="D21" s="141" t="s">
        <v>83</v>
      </c>
      <c r="E21" s="142" t="s">
        <v>384</v>
      </c>
      <c r="F21" s="142" t="s">
        <v>1027</v>
      </c>
      <c r="G21" s="142" t="s">
        <v>1028</v>
      </c>
      <c r="H21" s="1053" t="s">
        <v>1020</v>
      </c>
      <c r="I21" s="1054" t="s">
        <v>11</v>
      </c>
      <c r="J21" s="1044" t="s">
        <v>1007</v>
      </c>
      <c r="K21" s="145" t="s">
        <v>415</v>
      </c>
      <c r="L21" s="146">
        <v>0</v>
      </c>
      <c r="M21" s="147">
        <v>3411</v>
      </c>
      <c r="N21" s="148">
        <v>0</v>
      </c>
      <c r="O21" s="1424"/>
      <c r="P21" s="149">
        <v>0</v>
      </c>
      <c r="Q21" s="150" t="s">
        <v>91</v>
      </c>
      <c r="R21" s="1438"/>
      <c r="S21" s="1438"/>
      <c r="T21" s="151" t="s">
        <v>196</v>
      </c>
      <c r="U21" s="1055"/>
      <c r="V21" s="1054"/>
      <c r="W21" s="1044"/>
      <c r="X21" s="153" t="s">
        <v>89</v>
      </c>
      <c r="Y21" s="154" t="s">
        <v>39</v>
      </c>
      <c r="Z21" s="155" t="s">
        <v>210</v>
      </c>
      <c r="AA21" s="156" t="s">
        <v>90</v>
      </c>
      <c r="AB21" s="158" t="s">
        <v>364</v>
      </c>
      <c r="AC21" s="159" t="s">
        <v>206</v>
      </c>
      <c r="AD21" s="160" t="s">
        <v>87</v>
      </c>
      <c r="AE21" s="161" t="s">
        <v>204</v>
      </c>
      <c r="AF21" s="162"/>
      <c r="AG21" s="837"/>
      <c r="AH21" s="7"/>
    </row>
    <row r="22" spans="1:34" ht="30" customHeight="1" thickBot="1">
      <c r="A22" s="45" t="s">
        <v>62</v>
      </c>
      <c r="B22" s="46" t="s">
        <v>63</v>
      </c>
      <c r="C22" s="239" t="s">
        <v>483</v>
      </c>
      <c r="D22" s="163" t="s">
        <v>83</v>
      </c>
      <c r="E22" s="164" t="s">
        <v>414</v>
      </c>
      <c r="F22" s="164"/>
      <c r="G22" s="164" t="s">
        <v>985</v>
      </c>
      <c r="H22" s="911">
        <v>45200</v>
      </c>
      <c r="I22" s="832" t="s">
        <v>11</v>
      </c>
      <c r="J22" s="833" t="s">
        <v>982</v>
      </c>
      <c r="K22" s="167" t="s">
        <v>919</v>
      </c>
      <c r="L22" s="168" t="s">
        <v>919</v>
      </c>
      <c r="M22" s="169" t="s">
        <v>919</v>
      </c>
      <c r="N22" s="106" t="s">
        <v>919</v>
      </c>
      <c r="O22" s="1425"/>
      <c r="P22" s="229" t="s">
        <v>936</v>
      </c>
      <c r="Q22" s="171" t="s">
        <v>495</v>
      </c>
      <c r="R22" s="1439"/>
      <c r="S22" s="1439"/>
      <c r="T22" s="172" t="s">
        <v>84</v>
      </c>
      <c r="U22" s="1056">
        <v>45200</v>
      </c>
      <c r="V22" s="832" t="s">
        <v>11</v>
      </c>
      <c r="W22" s="833" t="s">
        <v>982</v>
      </c>
      <c r="X22" s="174" t="s">
        <v>983</v>
      </c>
      <c r="Y22" s="175" t="s">
        <v>39</v>
      </c>
      <c r="Z22" s="176" t="s">
        <v>417</v>
      </c>
      <c r="AA22" s="177" t="s">
        <v>90</v>
      </c>
      <c r="AB22" s="178" t="s">
        <v>364</v>
      </c>
      <c r="AC22" s="179" t="s">
        <v>364</v>
      </c>
      <c r="AD22" s="180" t="s">
        <v>304</v>
      </c>
      <c r="AE22" s="181"/>
      <c r="AF22" s="182"/>
      <c r="AG22" s="837"/>
      <c r="AH22" s="7"/>
    </row>
    <row r="23" spans="1:34" ht="30" customHeight="1">
      <c r="A23" s="1710" t="s">
        <v>64</v>
      </c>
      <c r="B23" s="47" t="s">
        <v>65</v>
      </c>
      <c r="C23" s="1400" t="s">
        <v>1023</v>
      </c>
      <c r="D23" s="81" t="s">
        <v>83</v>
      </c>
      <c r="E23" s="82" t="s">
        <v>396</v>
      </c>
      <c r="F23" s="82"/>
      <c r="G23" s="82" t="s">
        <v>831</v>
      </c>
      <c r="H23" s="933" t="s">
        <v>1020</v>
      </c>
      <c r="I23" s="1046" t="s">
        <v>11</v>
      </c>
      <c r="J23" s="935" t="s">
        <v>982</v>
      </c>
      <c r="K23" s="85">
        <v>32890</v>
      </c>
      <c r="L23" s="86">
        <v>0</v>
      </c>
      <c r="M23" s="87">
        <v>3432</v>
      </c>
      <c r="N23" s="88">
        <v>0</v>
      </c>
      <c r="O23" s="1423"/>
      <c r="P23" s="89">
        <v>0</v>
      </c>
      <c r="Q23" s="90" t="s">
        <v>91</v>
      </c>
      <c r="R23" s="1435"/>
      <c r="S23" s="1435"/>
      <c r="T23" s="91" t="s">
        <v>196</v>
      </c>
      <c r="U23" s="1057"/>
      <c r="V23" s="1046"/>
      <c r="W23" s="935"/>
      <c r="X23" s="93" t="s">
        <v>89</v>
      </c>
      <c r="Y23" s="94" t="s">
        <v>39</v>
      </c>
      <c r="Z23" s="95" t="s">
        <v>1029</v>
      </c>
      <c r="AA23" s="96" t="s">
        <v>90</v>
      </c>
      <c r="AB23" s="97" t="s">
        <v>206</v>
      </c>
      <c r="AC23" s="98" t="s">
        <v>206</v>
      </c>
      <c r="AD23" s="99"/>
      <c r="AE23" s="100"/>
      <c r="AF23" s="101"/>
      <c r="AG23" s="837"/>
      <c r="AH23" s="7"/>
    </row>
    <row r="24" spans="1:34" ht="30" customHeight="1">
      <c r="A24" s="1711"/>
      <c r="B24" s="48" t="s">
        <v>66</v>
      </c>
      <c r="C24" s="1399" t="s">
        <v>1023</v>
      </c>
      <c r="D24" s="102" t="s">
        <v>83</v>
      </c>
      <c r="E24" s="103" t="s">
        <v>396</v>
      </c>
      <c r="F24" s="103"/>
      <c r="G24" s="103" t="s">
        <v>831</v>
      </c>
      <c r="H24" s="1041" t="s">
        <v>1020</v>
      </c>
      <c r="I24" s="637" t="s">
        <v>11</v>
      </c>
      <c r="J24" s="914" t="s">
        <v>982</v>
      </c>
      <c r="K24" s="104" t="s">
        <v>211</v>
      </c>
      <c r="L24" s="105">
        <v>0</v>
      </c>
      <c r="M24" s="106" t="s">
        <v>211</v>
      </c>
      <c r="N24" s="107">
        <v>0</v>
      </c>
      <c r="O24" s="1421"/>
      <c r="P24" s="108">
        <v>0</v>
      </c>
      <c r="Q24" s="109" t="s">
        <v>91</v>
      </c>
      <c r="R24" s="1436"/>
      <c r="S24" s="1436"/>
      <c r="T24" s="110" t="s">
        <v>196</v>
      </c>
      <c r="U24" s="933"/>
      <c r="V24" s="637"/>
      <c r="W24" s="914"/>
      <c r="X24" s="112" t="s">
        <v>89</v>
      </c>
      <c r="Y24" s="113" t="s">
        <v>39</v>
      </c>
      <c r="Z24" s="114" t="s">
        <v>1029</v>
      </c>
      <c r="AA24" s="115" t="s">
        <v>90</v>
      </c>
      <c r="AB24" s="117" t="s">
        <v>206</v>
      </c>
      <c r="AC24" s="118" t="s">
        <v>206</v>
      </c>
      <c r="AD24" s="119"/>
      <c r="AE24" s="120"/>
      <c r="AF24" s="121"/>
      <c r="AG24" s="837"/>
      <c r="AH24" s="7"/>
    </row>
    <row r="25" spans="1:34" ht="30" customHeight="1">
      <c r="A25" s="1711"/>
      <c r="B25" s="49" t="s">
        <v>67</v>
      </c>
      <c r="C25" s="1401" t="s">
        <v>1023</v>
      </c>
      <c r="D25" s="122" t="s">
        <v>83</v>
      </c>
      <c r="E25" s="123" t="s">
        <v>396</v>
      </c>
      <c r="F25" s="123"/>
      <c r="G25" s="123" t="s">
        <v>831</v>
      </c>
      <c r="H25" s="1041" t="s">
        <v>1020</v>
      </c>
      <c r="I25" s="637" t="s">
        <v>11</v>
      </c>
      <c r="J25" s="914" t="s">
        <v>982</v>
      </c>
      <c r="K25" s="124" t="s">
        <v>211</v>
      </c>
      <c r="L25" s="125">
        <v>0</v>
      </c>
      <c r="M25" s="126" t="s">
        <v>211</v>
      </c>
      <c r="N25" s="127">
        <v>0</v>
      </c>
      <c r="O25" s="1422"/>
      <c r="P25" s="128">
        <v>0</v>
      </c>
      <c r="Q25" s="129" t="s">
        <v>91</v>
      </c>
      <c r="R25" s="1437"/>
      <c r="S25" s="1437"/>
      <c r="T25" s="130" t="s">
        <v>196</v>
      </c>
      <c r="U25" s="1048"/>
      <c r="V25" s="1046"/>
      <c r="W25" s="914"/>
      <c r="X25" s="132" t="s">
        <v>89</v>
      </c>
      <c r="Y25" s="133" t="s">
        <v>39</v>
      </c>
      <c r="Z25" s="114" t="s">
        <v>1030</v>
      </c>
      <c r="AA25" s="116" t="s">
        <v>90</v>
      </c>
      <c r="AB25" s="117" t="s">
        <v>206</v>
      </c>
      <c r="AC25" s="118" t="s">
        <v>206</v>
      </c>
      <c r="AD25" s="119"/>
      <c r="AE25" s="120"/>
      <c r="AF25" s="121"/>
      <c r="AG25" s="837"/>
      <c r="AH25" s="7"/>
    </row>
    <row r="26" spans="1:34" ht="30" customHeight="1">
      <c r="A26" s="1711"/>
      <c r="B26" s="49" t="s">
        <v>212</v>
      </c>
      <c r="C26" s="237" t="s">
        <v>1031</v>
      </c>
      <c r="D26" s="122" t="s">
        <v>83</v>
      </c>
      <c r="E26" s="123" t="s">
        <v>414</v>
      </c>
      <c r="F26" s="123"/>
      <c r="G26" s="123" t="s">
        <v>446</v>
      </c>
      <c r="H26" s="165">
        <v>45200</v>
      </c>
      <c r="I26" s="934" t="s">
        <v>11</v>
      </c>
      <c r="J26" s="1040" t="s">
        <v>982</v>
      </c>
      <c r="K26" s="124" t="s">
        <v>919</v>
      </c>
      <c r="L26" s="125" t="s">
        <v>919</v>
      </c>
      <c r="M26" s="126" t="s">
        <v>919</v>
      </c>
      <c r="N26" s="106" t="s">
        <v>919</v>
      </c>
      <c r="O26" s="1426"/>
      <c r="P26" s="128" t="s">
        <v>936</v>
      </c>
      <c r="Q26" s="129" t="s">
        <v>495</v>
      </c>
      <c r="R26" s="1437"/>
      <c r="S26" s="1437"/>
      <c r="T26" s="109" t="s">
        <v>84</v>
      </c>
      <c r="U26" s="131">
        <v>45200</v>
      </c>
      <c r="V26" s="829" t="s">
        <v>11</v>
      </c>
      <c r="W26" s="1039" t="s">
        <v>982</v>
      </c>
      <c r="X26" s="112" t="s">
        <v>983</v>
      </c>
      <c r="Y26" s="113" t="s">
        <v>39</v>
      </c>
      <c r="Z26" s="633" t="s">
        <v>417</v>
      </c>
      <c r="AA26" s="634" t="s">
        <v>90</v>
      </c>
      <c r="AB26" s="117" t="s">
        <v>388</v>
      </c>
      <c r="AC26" s="118" t="s">
        <v>637</v>
      </c>
      <c r="AD26" s="119" t="s">
        <v>407</v>
      </c>
      <c r="AE26" s="120" t="s">
        <v>14</v>
      </c>
      <c r="AF26" s="121" t="s">
        <v>1032</v>
      </c>
      <c r="AG26" s="837"/>
      <c r="AH26" s="7"/>
    </row>
    <row r="27" spans="1:34" ht="30" customHeight="1">
      <c r="A27" s="1711"/>
      <c r="B27" s="50" t="s">
        <v>68</v>
      </c>
      <c r="C27" s="236"/>
      <c r="D27" s="102" t="s">
        <v>88</v>
      </c>
      <c r="E27" s="103"/>
      <c r="F27" s="103"/>
      <c r="G27" s="103"/>
      <c r="H27" s="79"/>
      <c r="I27" s="457"/>
      <c r="J27" s="635"/>
      <c r="K27" s="104"/>
      <c r="L27" s="105"/>
      <c r="M27" s="106"/>
      <c r="N27" s="107"/>
      <c r="O27" s="1421"/>
      <c r="P27" s="108"/>
      <c r="Q27" s="109"/>
      <c r="R27" s="1436"/>
      <c r="S27" s="1436"/>
      <c r="T27" s="110"/>
      <c r="U27" s="111"/>
      <c r="V27" s="200"/>
      <c r="W27" s="635"/>
      <c r="X27" s="112"/>
      <c r="Y27" s="113"/>
      <c r="Z27" s="114"/>
      <c r="AA27" s="115"/>
      <c r="AB27" s="117"/>
      <c r="AC27" s="118"/>
      <c r="AD27" s="119"/>
      <c r="AE27" s="120"/>
      <c r="AF27" s="121"/>
      <c r="AG27" s="837"/>
      <c r="AH27" s="7"/>
    </row>
    <row r="28" spans="1:34" ht="30" customHeight="1">
      <c r="A28" s="1711"/>
      <c r="B28" s="48" t="s">
        <v>69</v>
      </c>
      <c r="C28" s="236" t="s">
        <v>496</v>
      </c>
      <c r="D28" s="102" t="s">
        <v>83</v>
      </c>
      <c r="E28" s="103" t="s">
        <v>201</v>
      </c>
      <c r="F28" s="103"/>
      <c r="G28" s="103" t="s">
        <v>446</v>
      </c>
      <c r="H28" s="1041" t="s">
        <v>1020</v>
      </c>
      <c r="I28" s="1046" t="s">
        <v>11</v>
      </c>
      <c r="J28" s="914" t="s">
        <v>1007</v>
      </c>
      <c r="K28" s="104">
        <v>25009</v>
      </c>
      <c r="L28" s="105">
        <v>0</v>
      </c>
      <c r="M28" s="106">
        <v>1673</v>
      </c>
      <c r="N28" s="107">
        <v>0</v>
      </c>
      <c r="O28" s="1421"/>
      <c r="P28" s="108">
        <v>2671</v>
      </c>
      <c r="Q28" s="109" t="s">
        <v>91</v>
      </c>
      <c r="R28" s="1436"/>
      <c r="S28" s="1436"/>
      <c r="T28" s="110" t="s">
        <v>196</v>
      </c>
      <c r="U28" s="111"/>
      <c r="V28" s="200"/>
      <c r="W28" s="200"/>
      <c r="X28" s="112" t="s">
        <v>380</v>
      </c>
      <c r="Y28" s="113" t="s">
        <v>39</v>
      </c>
      <c r="Z28" s="114" t="s">
        <v>1033</v>
      </c>
      <c r="AA28" s="115" t="s">
        <v>90</v>
      </c>
      <c r="AB28" s="117" t="s">
        <v>93</v>
      </c>
      <c r="AC28" s="118" t="s">
        <v>93</v>
      </c>
      <c r="AD28" s="119" t="s">
        <v>478</v>
      </c>
      <c r="AE28" s="120" t="s">
        <v>204</v>
      </c>
      <c r="AF28" s="121"/>
      <c r="AG28" s="837"/>
      <c r="AH28" s="7"/>
    </row>
    <row r="29" spans="1:34" ht="30" customHeight="1">
      <c r="A29" s="1711"/>
      <c r="B29" s="48" t="s">
        <v>70</v>
      </c>
      <c r="C29" s="236"/>
      <c r="D29" s="102" t="s">
        <v>88</v>
      </c>
      <c r="E29" s="103"/>
      <c r="F29" s="103"/>
      <c r="G29" s="103"/>
      <c r="H29" s="79"/>
      <c r="I29" s="80"/>
      <c r="J29" s="166"/>
      <c r="K29" s="104"/>
      <c r="L29" s="105"/>
      <c r="M29" s="106"/>
      <c r="N29" s="107"/>
      <c r="O29" s="1421"/>
      <c r="P29" s="108"/>
      <c r="Q29" s="109"/>
      <c r="R29" s="1436"/>
      <c r="S29" s="1436"/>
      <c r="T29" s="110"/>
      <c r="U29" s="636"/>
      <c r="V29" s="637"/>
      <c r="W29" s="637"/>
      <c r="X29" s="112"/>
      <c r="Y29" s="113"/>
      <c r="Z29" s="114"/>
      <c r="AA29" s="115"/>
      <c r="AB29" s="117"/>
      <c r="AC29" s="118"/>
      <c r="AD29" s="119"/>
      <c r="AE29" s="120"/>
      <c r="AF29" s="121"/>
      <c r="AG29" s="837"/>
      <c r="AH29" s="7"/>
    </row>
    <row r="30" spans="1:34" ht="30" customHeight="1">
      <c r="A30" s="1711"/>
      <c r="B30" s="48" t="s">
        <v>71</v>
      </c>
      <c r="C30" s="102" t="s">
        <v>1034</v>
      </c>
      <c r="D30" s="102" t="s">
        <v>83</v>
      </c>
      <c r="E30" s="103" t="s">
        <v>201</v>
      </c>
      <c r="F30" s="103"/>
      <c r="G30" s="103" t="s">
        <v>957</v>
      </c>
      <c r="H30" s="1041" t="s">
        <v>1020</v>
      </c>
      <c r="I30" s="637" t="s">
        <v>11</v>
      </c>
      <c r="J30" s="914" t="s">
        <v>1007</v>
      </c>
      <c r="K30" s="104" t="s">
        <v>415</v>
      </c>
      <c r="L30" s="105">
        <v>2640</v>
      </c>
      <c r="M30" s="106">
        <v>17989</v>
      </c>
      <c r="N30" s="107">
        <v>0</v>
      </c>
      <c r="O30" s="1421"/>
      <c r="P30" s="108">
        <v>14632</v>
      </c>
      <c r="Q30" s="109" t="s">
        <v>91</v>
      </c>
      <c r="R30" s="1436"/>
      <c r="S30" s="1436"/>
      <c r="T30" s="110" t="s">
        <v>196</v>
      </c>
      <c r="U30" s="636"/>
      <c r="V30" s="637"/>
      <c r="W30" s="637"/>
      <c r="X30" s="112" t="s">
        <v>380</v>
      </c>
      <c r="Y30" s="113" t="s">
        <v>39</v>
      </c>
      <c r="Z30" s="114" t="s">
        <v>1035</v>
      </c>
      <c r="AA30" s="115" t="s">
        <v>85</v>
      </c>
      <c r="AB30" s="117" t="s">
        <v>206</v>
      </c>
      <c r="AC30" s="118" t="s">
        <v>364</v>
      </c>
      <c r="AD30" s="119" t="s">
        <v>304</v>
      </c>
      <c r="AE30" s="120" t="s">
        <v>87</v>
      </c>
      <c r="AF30" s="121"/>
      <c r="AG30" s="837"/>
      <c r="AH30" s="7"/>
    </row>
    <row r="31" spans="1:34" ht="30" customHeight="1">
      <c r="A31" s="1711"/>
      <c r="B31" s="49" t="s">
        <v>72</v>
      </c>
      <c r="C31" s="185" t="s">
        <v>199</v>
      </c>
      <c r="D31" s="122" t="s">
        <v>83</v>
      </c>
      <c r="E31" s="123" t="s">
        <v>94</v>
      </c>
      <c r="F31" s="123"/>
      <c r="G31" s="123" t="s">
        <v>275</v>
      </c>
      <c r="H31" s="1052" t="s">
        <v>1020</v>
      </c>
      <c r="I31" s="934" t="s">
        <v>11</v>
      </c>
      <c r="J31" s="1040" t="s">
        <v>1007</v>
      </c>
      <c r="K31" s="124" t="s">
        <v>415</v>
      </c>
      <c r="L31" s="125">
        <v>0</v>
      </c>
      <c r="M31" s="126">
        <v>0</v>
      </c>
      <c r="N31" s="127">
        <v>3340</v>
      </c>
      <c r="O31" s="1422"/>
      <c r="P31" s="128">
        <v>0</v>
      </c>
      <c r="Q31" s="129" t="s">
        <v>495</v>
      </c>
      <c r="R31" s="1437"/>
      <c r="S31" s="1437"/>
      <c r="T31" s="110" t="s">
        <v>196</v>
      </c>
      <c r="U31" s="933"/>
      <c r="V31" s="1046"/>
      <c r="W31" s="830"/>
      <c r="X31" s="132" t="s">
        <v>38</v>
      </c>
      <c r="Y31" s="133" t="s">
        <v>39</v>
      </c>
      <c r="Z31" s="134" t="s">
        <v>1036</v>
      </c>
      <c r="AA31" s="135" t="s">
        <v>90</v>
      </c>
      <c r="AB31" s="117" t="s">
        <v>93</v>
      </c>
      <c r="AC31" s="118" t="s">
        <v>93</v>
      </c>
      <c r="AD31" s="119" t="s">
        <v>1037</v>
      </c>
      <c r="AE31" s="120"/>
      <c r="AF31" s="121"/>
      <c r="AG31" s="837"/>
      <c r="AH31" s="7"/>
    </row>
    <row r="32" spans="1:34" ht="30" customHeight="1">
      <c r="A32" s="1711"/>
      <c r="B32" s="50" t="s">
        <v>73</v>
      </c>
      <c r="C32" s="184" t="s">
        <v>1022</v>
      </c>
      <c r="D32" s="102" t="s">
        <v>83</v>
      </c>
      <c r="E32" s="103" t="s">
        <v>414</v>
      </c>
      <c r="F32" s="103"/>
      <c r="G32" s="103" t="s">
        <v>985</v>
      </c>
      <c r="H32" s="199">
        <v>45200</v>
      </c>
      <c r="I32" s="637" t="s">
        <v>11</v>
      </c>
      <c r="J32" s="635">
        <v>46112</v>
      </c>
      <c r="K32" s="104" t="s">
        <v>919</v>
      </c>
      <c r="L32" s="105" t="s">
        <v>919</v>
      </c>
      <c r="M32" s="106" t="s">
        <v>919</v>
      </c>
      <c r="N32" s="106" t="s">
        <v>919</v>
      </c>
      <c r="O32" s="1421"/>
      <c r="P32" s="108" t="s">
        <v>936</v>
      </c>
      <c r="Q32" s="109" t="s">
        <v>495</v>
      </c>
      <c r="R32" s="1436"/>
      <c r="S32" s="1436"/>
      <c r="T32" s="110" t="s">
        <v>84</v>
      </c>
      <c r="U32" s="111">
        <v>45200</v>
      </c>
      <c r="V32" s="637" t="s">
        <v>11</v>
      </c>
      <c r="W32" s="914" t="s">
        <v>1007</v>
      </c>
      <c r="X32" s="112" t="s">
        <v>983</v>
      </c>
      <c r="Y32" s="113" t="s">
        <v>39</v>
      </c>
      <c r="Z32" s="114" t="s">
        <v>209</v>
      </c>
      <c r="AA32" s="115" t="s">
        <v>90</v>
      </c>
      <c r="AB32" s="117" t="s">
        <v>364</v>
      </c>
      <c r="AC32" s="118" t="s">
        <v>364</v>
      </c>
      <c r="AD32" s="119"/>
      <c r="AE32" s="120"/>
      <c r="AF32" s="121"/>
      <c r="AG32" s="837"/>
      <c r="AH32" s="7"/>
    </row>
    <row r="33" spans="1:34" ht="30" customHeight="1">
      <c r="A33" s="1711"/>
      <c r="B33" s="48" t="s">
        <v>74</v>
      </c>
      <c r="C33" s="184" t="s">
        <v>1022</v>
      </c>
      <c r="D33" s="102" t="s">
        <v>83</v>
      </c>
      <c r="E33" s="103" t="s">
        <v>414</v>
      </c>
      <c r="F33" s="103" t="s">
        <v>290</v>
      </c>
      <c r="G33" s="103" t="s">
        <v>985</v>
      </c>
      <c r="H33" s="199">
        <v>45200</v>
      </c>
      <c r="I33" s="637" t="s">
        <v>11</v>
      </c>
      <c r="J33" s="635">
        <v>46112</v>
      </c>
      <c r="K33" s="104" t="s">
        <v>919</v>
      </c>
      <c r="L33" s="105" t="s">
        <v>919</v>
      </c>
      <c r="M33" s="106" t="s">
        <v>919</v>
      </c>
      <c r="N33" s="106" t="s">
        <v>919</v>
      </c>
      <c r="O33" s="1421"/>
      <c r="P33" s="108" t="s">
        <v>936</v>
      </c>
      <c r="Q33" s="109" t="s">
        <v>495</v>
      </c>
      <c r="R33" s="1436"/>
      <c r="S33" s="1436"/>
      <c r="T33" s="110" t="s">
        <v>84</v>
      </c>
      <c r="U33" s="111">
        <v>45200</v>
      </c>
      <c r="V33" s="637" t="s">
        <v>11</v>
      </c>
      <c r="W33" s="914" t="s">
        <v>1007</v>
      </c>
      <c r="X33" s="112" t="s">
        <v>983</v>
      </c>
      <c r="Y33" s="113" t="s">
        <v>39</v>
      </c>
      <c r="Z33" s="114" t="s">
        <v>209</v>
      </c>
      <c r="AA33" s="115" t="s">
        <v>90</v>
      </c>
      <c r="AB33" s="117" t="s">
        <v>364</v>
      </c>
      <c r="AC33" s="118" t="s">
        <v>364</v>
      </c>
      <c r="AD33" s="119"/>
      <c r="AE33" s="120"/>
      <c r="AF33" s="121"/>
      <c r="AG33" s="837"/>
      <c r="AH33" s="7"/>
    </row>
    <row r="34" spans="1:34" ht="30" customHeight="1" thickBot="1">
      <c r="A34" s="1712"/>
      <c r="B34" s="51" t="s">
        <v>1038</v>
      </c>
      <c r="C34" s="141" t="s">
        <v>1039</v>
      </c>
      <c r="D34" s="141" t="s">
        <v>83</v>
      </c>
      <c r="E34" s="142" t="s">
        <v>1040</v>
      </c>
      <c r="F34" s="142"/>
      <c r="G34" s="142" t="s">
        <v>308</v>
      </c>
      <c r="H34" s="1053" t="s">
        <v>1020</v>
      </c>
      <c r="I34" s="1042" t="s">
        <v>11</v>
      </c>
      <c r="J34" s="1058" t="s">
        <v>1007</v>
      </c>
      <c r="K34" s="145">
        <v>19888</v>
      </c>
      <c r="L34" s="146">
        <v>0</v>
      </c>
      <c r="M34" s="147">
        <v>1425</v>
      </c>
      <c r="N34" s="148">
        <v>0</v>
      </c>
      <c r="O34" s="1424"/>
      <c r="P34" s="149">
        <v>0</v>
      </c>
      <c r="Q34" s="150" t="s">
        <v>91</v>
      </c>
      <c r="R34" s="1438"/>
      <c r="S34" s="1438"/>
      <c r="T34" s="151" t="s">
        <v>196</v>
      </c>
      <c r="U34" s="638"/>
      <c r="V34" s="458"/>
      <c r="W34" s="458"/>
      <c r="X34" s="153" t="s">
        <v>89</v>
      </c>
      <c r="Y34" s="154" t="s">
        <v>39</v>
      </c>
      <c r="Z34" s="155" t="s">
        <v>1041</v>
      </c>
      <c r="AA34" s="156" t="s">
        <v>85</v>
      </c>
      <c r="AB34" s="158" t="s">
        <v>364</v>
      </c>
      <c r="AC34" s="159" t="s">
        <v>364</v>
      </c>
      <c r="AD34" s="160" t="s">
        <v>478</v>
      </c>
      <c r="AE34" s="161" t="s">
        <v>87</v>
      </c>
      <c r="AF34" s="162"/>
      <c r="AG34" s="837"/>
      <c r="AH34" s="7"/>
    </row>
    <row r="35" spans="1:34" ht="30" customHeight="1">
      <c r="A35" s="1734" t="s">
        <v>76</v>
      </c>
      <c r="B35" s="52" t="s">
        <v>77</v>
      </c>
      <c r="C35" s="183" t="s">
        <v>1042</v>
      </c>
      <c r="D35" s="81" t="s">
        <v>83</v>
      </c>
      <c r="E35" s="82" t="s">
        <v>414</v>
      </c>
      <c r="F35" s="82"/>
      <c r="G35" s="82" t="s">
        <v>985</v>
      </c>
      <c r="H35" s="83">
        <v>45200</v>
      </c>
      <c r="I35" s="1038" t="s">
        <v>11</v>
      </c>
      <c r="J35" s="1045" t="s">
        <v>982</v>
      </c>
      <c r="K35" s="85" t="s">
        <v>919</v>
      </c>
      <c r="L35" s="86" t="s">
        <v>919</v>
      </c>
      <c r="M35" s="87" t="s">
        <v>919</v>
      </c>
      <c r="N35" s="88" t="s">
        <v>919</v>
      </c>
      <c r="O35" s="1423"/>
      <c r="P35" s="89" t="s">
        <v>936</v>
      </c>
      <c r="Q35" s="90" t="s">
        <v>495</v>
      </c>
      <c r="R35" s="1435"/>
      <c r="S35" s="1435"/>
      <c r="T35" s="91" t="s">
        <v>84</v>
      </c>
      <c r="U35" s="92">
        <v>45200</v>
      </c>
      <c r="V35" s="1038" t="s">
        <v>11</v>
      </c>
      <c r="W35" s="1045" t="s">
        <v>982</v>
      </c>
      <c r="X35" s="93" t="s">
        <v>983</v>
      </c>
      <c r="Y35" s="94" t="s">
        <v>39</v>
      </c>
      <c r="Z35" s="95" t="s">
        <v>417</v>
      </c>
      <c r="AA35" s="96" t="s">
        <v>90</v>
      </c>
      <c r="AB35" s="97" t="s">
        <v>86</v>
      </c>
      <c r="AC35" s="98" t="s">
        <v>86</v>
      </c>
      <c r="AD35" s="99" t="s">
        <v>87</v>
      </c>
      <c r="AE35" s="100"/>
      <c r="AF35" s="101" t="s">
        <v>1043</v>
      </c>
      <c r="AG35" s="837"/>
      <c r="AH35" s="7"/>
    </row>
    <row r="36" spans="1:34" ht="30" customHeight="1">
      <c r="A36" s="1735"/>
      <c r="B36" s="352" t="s">
        <v>78</v>
      </c>
      <c r="C36" s="185" t="s">
        <v>1044</v>
      </c>
      <c r="D36" s="122" t="s">
        <v>83</v>
      </c>
      <c r="E36" s="123" t="s">
        <v>414</v>
      </c>
      <c r="F36" s="123"/>
      <c r="G36" s="123" t="s">
        <v>985</v>
      </c>
      <c r="H36" s="199">
        <v>45200</v>
      </c>
      <c r="I36" s="637" t="s">
        <v>11</v>
      </c>
      <c r="J36" s="914" t="s">
        <v>982</v>
      </c>
      <c r="K36" s="639" t="s">
        <v>919</v>
      </c>
      <c r="L36" s="105" t="s">
        <v>919</v>
      </c>
      <c r="M36" s="106" t="s">
        <v>919</v>
      </c>
      <c r="N36" s="106" t="s">
        <v>919</v>
      </c>
      <c r="O36" s="1422"/>
      <c r="P36" s="128" t="s">
        <v>936</v>
      </c>
      <c r="Q36" s="129" t="s">
        <v>495</v>
      </c>
      <c r="R36" s="1437"/>
      <c r="S36" s="1437"/>
      <c r="T36" s="130" t="s">
        <v>84</v>
      </c>
      <c r="U36" s="1043">
        <v>45200</v>
      </c>
      <c r="V36" s="835" t="s">
        <v>11</v>
      </c>
      <c r="W36" s="1039" t="s">
        <v>982</v>
      </c>
      <c r="X36" s="132" t="s">
        <v>983</v>
      </c>
      <c r="Y36" s="133" t="s">
        <v>39</v>
      </c>
      <c r="Z36" s="134" t="s">
        <v>417</v>
      </c>
      <c r="AA36" s="135" t="s">
        <v>90</v>
      </c>
      <c r="AB36" s="117" t="s">
        <v>86</v>
      </c>
      <c r="AC36" s="118" t="s">
        <v>86</v>
      </c>
      <c r="AD36" s="119"/>
      <c r="AE36" s="120"/>
      <c r="AF36" s="121"/>
      <c r="AG36" s="837"/>
      <c r="AH36" s="7"/>
    </row>
    <row r="37" spans="1:34" ht="30" customHeight="1" thickBot="1">
      <c r="A37" s="1736"/>
      <c r="B37" s="54" t="s">
        <v>1045</v>
      </c>
      <c r="C37" s="640" t="s">
        <v>1046</v>
      </c>
      <c r="D37" s="141" t="s">
        <v>83</v>
      </c>
      <c r="E37" s="142" t="s">
        <v>1047</v>
      </c>
      <c r="F37" s="142"/>
      <c r="G37" s="142" t="s">
        <v>213</v>
      </c>
      <c r="H37" s="1053" t="s">
        <v>1048</v>
      </c>
      <c r="I37" s="1054" t="s">
        <v>11</v>
      </c>
      <c r="J37" s="1059">
        <v>46112</v>
      </c>
      <c r="K37" s="641" t="s">
        <v>1049</v>
      </c>
      <c r="L37" s="642" t="s">
        <v>1049</v>
      </c>
      <c r="M37" s="147" t="s">
        <v>1049</v>
      </c>
      <c r="N37" s="148">
        <v>0</v>
      </c>
      <c r="O37" s="1424"/>
      <c r="P37" s="149">
        <v>0</v>
      </c>
      <c r="Q37" s="150" t="s">
        <v>91</v>
      </c>
      <c r="R37" s="1438"/>
      <c r="S37" s="1438"/>
      <c r="T37" s="151" t="s">
        <v>84</v>
      </c>
      <c r="U37" s="846" t="s">
        <v>1048</v>
      </c>
      <c r="V37" s="847" t="s">
        <v>11</v>
      </c>
      <c r="W37" s="1060">
        <v>46112</v>
      </c>
      <c r="X37" s="153" t="s">
        <v>89</v>
      </c>
      <c r="Y37" s="154" t="s">
        <v>39</v>
      </c>
      <c r="Z37" s="155" t="s">
        <v>1050</v>
      </c>
      <c r="AA37" s="156" t="s">
        <v>90</v>
      </c>
      <c r="AB37" s="154" t="s">
        <v>1051</v>
      </c>
      <c r="AC37" s="157" t="s">
        <v>1051</v>
      </c>
      <c r="AD37" s="643"/>
      <c r="AE37" s="644"/>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491118</v>
      </c>
      <c r="L62" s="57">
        <f>SUM(L5:L37)</f>
        <v>90768</v>
      </c>
      <c r="M62" s="57">
        <f>SUM(M5:M37)</f>
        <v>52299</v>
      </c>
      <c r="N62" s="57">
        <f>SUM(N5:N37)</f>
        <v>113124</v>
      </c>
      <c r="O62" s="10"/>
      <c r="P62" s="57">
        <f>SUM(P5:P37)</f>
        <v>50260</v>
      </c>
    </row>
    <row r="63" spans="1:34" ht="18.75" customHeight="1">
      <c r="C63" s="11"/>
      <c r="D63" s="11"/>
      <c r="L63" s="1700" t="s">
        <v>80</v>
      </c>
      <c r="M63" s="1700"/>
      <c r="N63" s="1701"/>
      <c r="O63" s="10"/>
      <c r="P63" s="9">
        <f>K62+(L62+M62+N62+P62)*5</f>
        <v>2023373</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300-000000000000}">
      <formula1>"①AWS,②OCI,③Azure,④GC,⑤さくら"</formula1>
    </dataValidation>
    <dataValidation type="list" allowBlank="1" showInputMessage="1" showErrorMessage="1" sqref="R5:R37 R41:R60" xr:uid="{00000000-0002-0000-1300-000001000000}">
      <formula1>"①システム事業者,②別途用意している(LGCS),③別途用意している(その他),"</formula1>
    </dataValidation>
    <dataValidation type="list" allowBlank="1" showInputMessage="1" sqref="D38:D40" xr:uid="{00000000-0002-0000-1300-000002000000}">
      <formula1>"①導入済,②無償版導入済（実証実験を含む）,③今年度導入予定,④導入予定なし,⑤当該事務自体を実施していない"</formula1>
    </dataValidation>
    <dataValidation type="list" allowBlank="1" showInputMessage="1" sqref="D41:D60" xr:uid="{00000000-0002-0000-13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21" t="s">
        <v>3</v>
      </c>
      <c r="D2" s="719" t="s">
        <v>4</v>
      </c>
      <c r="E2" s="1" t="s">
        <v>3</v>
      </c>
      <c r="F2" s="193" t="s">
        <v>3</v>
      </c>
      <c r="G2" s="1" t="s">
        <v>3</v>
      </c>
      <c r="H2" s="1717" t="s">
        <v>5</v>
      </c>
      <c r="I2" s="1718"/>
      <c r="J2" s="1719"/>
      <c r="K2" s="722"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19" t="s">
        <v>7</v>
      </c>
      <c r="AE2" s="720"/>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1599</v>
      </c>
      <c r="D5" s="81" t="s">
        <v>83</v>
      </c>
      <c r="E5" s="82" t="s">
        <v>838</v>
      </c>
      <c r="F5" s="82"/>
      <c r="G5" s="82" t="s">
        <v>339</v>
      </c>
      <c r="H5" s="83" t="s">
        <v>339</v>
      </c>
      <c r="I5" s="84" t="s">
        <v>11</v>
      </c>
      <c r="J5" s="84" t="s">
        <v>340</v>
      </c>
      <c r="K5" s="85">
        <v>34560</v>
      </c>
      <c r="L5" s="86">
        <v>18922</v>
      </c>
      <c r="M5" s="87">
        <v>6600</v>
      </c>
      <c r="N5" s="88">
        <v>101531</v>
      </c>
      <c r="O5" s="1420"/>
      <c r="P5" s="89">
        <v>0</v>
      </c>
      <c r="Q5" s="90" t="s">
        <v>95</v>
      </c>
      <c r="R5" s="1435"/>
      <c r="S5" s="1435"/>
      <c r="T5" s="91" t="s">
        <v>96</v>
      </c>
      <c r="U5" s="92" t="s">
        <v>339</v>
      </c>
      <c r="V5" s="84" t="s">
        <v>11</v>
      </c>
      <c r="W5" s="84" t="s">
        <v>837</v>
      </c>
      <c r="X5" s="93" t="s">
        <v>303</v>
      </c>
      <c r="Y5" s="94" t="s">
        <v>39</v>
      </c>
      <c r="Z5" s="95" t="s">
        <v>778</v>
      </c>
      <c r="AA5" s="96" t="s">
        <v>90</v>
      </c>
      <c r="AB5" s="97" t="s">
        <v>364</v>
      </c>
      <c r="AC5" s="98" t="s">
        <v>364</v>
      </c>
      <c r="AD5" s="99" t="s">
        <v>204</v>
      </c>
      <c r="AE5" s="100"/>
      <c r="AF5" s="101"/>
      <c r="AG5" s="837"/>
      <c r="AH5" s="7"/>
    </row>
    <row r="6" spans="1:34" ht="30" customHeight="1">
      <c r="A6" s="1703"/>
      <c r="B6" s="34" t="s">
        <v>44</v>
      </c>
      <c r="C6" s="184" t="s">
        <v>1599</v>
      </c>
      <c r="D6" s="102" t="s">
        <v>83</v>
      </c>
      <c r="E6" s="103" t="s">
        <v>838</v>
      </c>
      <c r="F6" s="103"/>
      <c r="G6" s="103" t="s">
        <v>339</v>
      </c>
      <c r="H6" s="199" t="s">
        <v>339</v>
      </c>
      <c r="I6" s="200" t="s">
        <v>11</v>
      </c>
      <c r="J6" s="200" t="s">
        <v>340</v>
      </c>
      <c r="K6" s="104" t="s">
        <v>267</v>
      </c>
      <c r="L6" s="105" t="s">
        <v>267</v>
      </c>
      <c r="M6" s="106" t="s">
        <v>267</v>
      </c>
      <c r="N6" s="107" t="s">
        <v>267</v>
      </c>
      <c r="O6" s="1421"/>
      <c r="P6" s="108">
        <v>0</v>
      </c>
      <c r="Q6" s="109" t="s">
        <v>95</v>
      </c>
      <c r="R6" s="1436"/>
      <c r="S6" s="1436"/>
      <c r="T6" s="110" t="s">
        <v>96</v>
      </c>
      <c r="U6" s="111" t="s">
        <v>339</v>
      </c>
      <c r="V6" s="200" t="s">
        <v>11</v>
      </c>
      <c r="W6" s="200" t="s">
        <v>340</v>
      </c>
      <c r="X6" s="112" t="s">
        <v>303</v>
      </c>
      <c r="Y6" s="113" t="s">
        <v>39</v>
      </c>
      <c r="Z6" s="114" t="s">
        <v>778</v>
      </c>
      <c r="AA6" s="115" t="s">
        <v>90</v>
      </c>
      <c r="AB6" s="117" t="s">
        <v>206</v>
      </c>
      <c r="AC6" s="118" t="s">
        <v>206</v>
      </c>
      <c r="AD6" s="119"/>
      <c r="AE6" s="120"/>
      <c r="AF6" s="121"/>
      <c r="AG6" s="837"/>
      <c r="AH6" s="7"/>
    </row>
    <row r="7" spans="1:34" ht="30" customHeight="1">
      <c r="A7" s="1703"/>
      <c r="B7" s="34" t="s">
        <v>45</v>
      </c>
      <c r="C7" s="184" t="s">
        <v>1600</v>
      </c>
      <c r="D7" s="102" t="s">
        <v>83</v>
      </c>
      <c r="E7" s="103" t="s">
        <v>346</v>
      </c>
      <c r="F7" s="103"/>
      <c r="G7" s="103" t="s">
        <v>1601</v>
      </c>
      <c r="H7" s="199" t="s">
        <v>1601</v>
      </c>
      <c r="I7" s="200" t="s">
        <v>11</v>
      </c>
      <c r="J7" s="200" t="s">
        <v>1602</v>
      </c>
      <c r="K7" s="104">
        <v>11435</v>
      </c>
      <c r="L7" s="105" t="s">
        <v>1603</v>
      </c>
      <c r="M7" s="106" t="s">
        <v>1603</v>
      </c>
      <c r="N7" s="107">
        <v>10032</v>
      </c>
      <c r="O7" s="1421"/>
      <c r="P7" s="108">
        <v>0</v>
      </c>
      <c r="Q7" s="109" t="s">
        <v>95</v>
      </c>
      <c r="R7" s="1436"/>
      <c r="S7" s="1436"/>
      <c r="T7" s="110" t="s">
        <v>96</v>
      </c>
      <c r="U7" s="111" t="s">
        <v>1601</v>
      </c>
      <c r="V7" s="200" t="s">
        <v>11</v>
      </c>
      <c r="W7" s="200" t="s">
        <v>1602</v>
      </c>
      <c r="X7" s="112" t="s">
        <v>303</v>
      </c>
      <c r="Y7" s="113" t="s">
        <v>39</v>
      </c>
      <c r="Z7" s="114" t="s">
        <v>1604</v>
      </c>
      <c r="AA7" s="115" t="s">
        <v>90</v>
      </c>
      <c r="AB7" s="117" t="s">
        <v>86</v>
      </c>
      <c r="AC7" s="118" t="s">
        <v>86</v>
      </c>
      <c r="AD7" s="119" t="s">
        <v>87</v>
      </c>
      <c r="AE7" s="120" t="s">
        <v>204</v>
      </c>
      <c r="AF7" s="121"/>
      <c r="AG7" s="837"/>
      <c r="AH7" s="7"/>
    </row>
    <row r="8" spans="1:34" ht="30" customHeight="1">
      <c r="A8" s="1703"/>
      <c r="B8" s="34" t="s">
        <v>46</v>
      </c>
      <c r="C8" s="184"/>
      <c r="D8" s="102" t="s">
        <v>507</v>
      </c>
      <c r="E8" s="103"/>
      <c r="F8" s="103"/>
      <c r="G8" s="103"/>
      <c r="H8" s="199"/>
      <c r="I8" s="200"/>
      <c r="J8" s="200"/>
      <c r="K8" s="104"/>
      <c r="L8" s="105"/>
      <c r="M8" s="106"/>
      <c r="N8" s="107"/>
      <c r="O8" s="1421"/>
      <c r="P8" s="108"/>
      <c r="Q8" s="109"/>
      <c r="R8" s="1436"/>
      <c r="S8" s="1436"/>
      <c r="T8" s="110"/>
      <c r="U8" s="111"/>
      <c r="V8" s="200"/>
      <c r="W8" s="200"/>
      <c r="X8" s="112"/>
      <c r="Y8" s="113"/>
      <c r="Z8" s="114"/>
      <c r="AA8" s="115"/>
      <c r="AB8" s="117"/>
      <c r="AC8" s="118"/>
      <c r="AD8" s="119"/>
      <c r="AE8" s="120"/>
      <c r="AF8" s="121"/>
      <c r="AG8" s="837"/>
      <c r="AH8" s="7"/>
    </row>
    <row r="9" spans="1:34" ht="30" customHeight="1" thickBot="1">
      <c r="A9" s="1703"/>
      <c r="B9" s="35" t="s">
        <v>47</v>
      </c>
      <c r="C9" s="185" t="s">
        <v>1599</v>
      </c>
      <c r="D9" s="122" t="s">
        <v>83</v>
      </c>
      <c r="E9" s="123" t="s">
        <v>2041</v>
      </c>
      <c r="F9" s="123"/>
      <c r="G9" s="123" t="s">
        <v>339</v>
      </c>
      <c r="H9" s="79" t="s">
        <v>339</v>
      </c>
      <c r="I9" s="80" t="s">
        <v>11</v>
      </c>
      <c r="J9" s="80" t="s">
        <v>340</v>
      </c>
      <c r="K9" s="124" t="s">
        <v>267</v>
      </c>
      <c r="L9" s="125" t="s">
        <v>267</v>
      </c>
      <c r="M9" s="126" t="s">
        <v>267</v>
      </c>
      <c r="N9" s="127" t="s">
        <v>267</v>
      </c>
      <c r="O9" s="1422"/>
      <c r="P9" s="128">
        <v>0</v>
      </c>
      <c r="Q9" s="129" t="s">
        <v>95</v>
      </c>
      <c r="R9" s="1437"/>
      <c r="S9" s="1437"/>
      <c r="T9" s="130" t="s">
        <v>96</v>
      </c>
      <c r="U9" s="131" t="s">
        <v>339</v>
      </c>
      <c r="V9" s="80" t="s">
        <v>11</v>
      </c>
      <c r="W9" s="80" t="s">
        <v>340</v>
      </c>
      <c r="X9" s="132" t="s">
        <v>303</v>
      </c>
      <c r="Y9" s="133" t="s">
        <v>39</v>
      </c>
      <c r="Z9" s="134" t="s">
        <v>778</v>
      </c>
      <c r="AA9" s="135" t="s">
        <v>90</v>
      </c>
      <c r="AB9" s="136" t="s">
        <v>86</v>
      </c>
      <c r="AC9" s="137" t="s">
        <v>93</v>
      </c>
      <c r="AD9" s="138"/>
      <c r="AE9" s="139"/>
      <c r="AF9" s="140"/>
      <c r="AG9" s="837"/>
      <c r="AH9" s="7"/>
    </row>
    <row r="10" spans="1:34" ht="30" customHeight="1">
      <c r="A10" s="1704" t="s">
        <v>48</v>
      </c>
      <c r="B10" s="36" t="s">
        <v>49</v>
      </c>
      <c r="C10" s="183" t="s">
        <v>1599</v>
      </c>
      <c r="D10" s="81" t="s">
        <v>83</v>
      </c>
      <c r="E10" s="82" t="s">
        <v>838</v>
      </c>
      <c r="F10" s="82"/>
      <c r="G10" s="82" t="s">
        <v>339</v>
      </c>
      <c r="H10" s="83" t="s">
        <v>339</v>
      </c>
      <c r="I10" s="84" t="s">
        <v>11</v>
      </c>
      <c r="J10" s="84" t="s">
        <v>340</v>
      </c>
      <c r="K10" s="85" t="s">
        <v>267</v>
      </c>
      <c r="L10" s="86" t="s">
        <v>267</v>
      </c>
      <c r="M10" s="87" t="s">
        <v>267</v>
      </c>
      <c r="N10" s="88" t="s">
        <v>267</v>
      </c>
      <c r="O10" s="1423"/>
      <c r="P10" s="89">
        <v>37218</v>
      </c>
      <c r="Q10" s="90" t="s">
        <v>95</v>
      </c>
      <c r="R10" s="1435"/>
      <c r="S10" s="1435"/>
      <c r="T10" s="91" t="s">
        <v>96</v>
      </c>
      <c r="U10" s="92" t="s">
        <v>339</v>
      </c>
      <c r="V10" s="84" t="s">
        <v>11</v>
      </c>
      <c r="W10" s="84" t="s">
        <v>340</v>
      </c>
      <c r="X10" s="93" t="s">
        <v>303</v>
      </c>
      <c r="Y10" s="94" t="s">
        <v>39</v>
      </c>
      <c r="Z10" s="95" t="s">
        <v>778</v>
      </c>
      <c r="AA10" s="96" t="s">
        <v>90</v>
      </c>
      <c r="AB10" s="97" t="s">
        <v>86</v>
      </c>
      <c r="AC10" s="98" t="s">
        <v>86</v>
      </c>
      <c r="AD10" s="99"/>
      <c r="AE10" s="100"/>
      <c r="AF10" s="101"/>
      <c r="AG10" s="837"/>
      <c r="AH10" s="7"/>
    </row>
    <row r="11" spans="1:34" ht="30" customHeight="1">
      <c r="A11" s="1705"/>
      <c r="B11" s="37" t="s">
        <v>50</v>
      </c>
      <c r="C11" s="184" t="s">
        <v>1599</v>
      </c>
      <c r="D11" s="102" t="s">
        <v>83</v>
      </c>
      <c r="E11" s="103" t="s">
        <v>838</v>
      </c>
      <c r="F11" s="103"/>
      <c r="G11" s="103" t="s">
        <v>591</v>
      </c>
      <c r="H11" s="199" t="s">
        <v>591</v>
      </c>
      <c r="I11" s="200" t="s">
        <v>11</v>
      </c>
      <c r="J11" s="200" t="s">
        <v>340</v>
      </c>
      <c r="K11" s="104" t="s">
        <v>267</v>
      </c>
      <c r="L11" s="105" t="s">
        <v>267</v>
      </c>
      <c r="M11" s="106" t="s">
        <v>267</v>
      </c>
      <c r="N11" s="107" t="s">
        <v>267</v>
      </c>
      <c r="O11" s="1421"/>
      <c r="P11" s="108">
        <v>0</v>
      </c>
      <c r="Q11" s="109" t="s">
        <v>95</v>
      </c>
      <c r="R11" s="1436"/>
      <c r="S11" s="1436"/>
      <c r="T11" s="110" t="s">
        <v>96</v>
      </c>
      <c r="U11" s="111" t="s">
        <v>591</v>
      </c>
      <c r="V11" s="200" t="s">
        <v>11</v>
      </c>
      <c r="W11" s="200" t="s">
        <v>340</v>
      </c>
      <c r="X11" s="112" t="s">
        <v>303</v>
      </c>
      <c r="Y11" s="113" t="s">
        <v>39</v>
      </c>
      <c r="Z11" s="114" t="s">
        <v>778</v>
      </c>
      <c r="AA11" s="115" t="s">
        <v>90</v>
      </c>
      <c r="AB11" s="117" t="s">
        <v>93</v>
      </c>
      <c r="AC11" s="118" t="s">
        <v>93</v>
      </c>
      <c r="AD11" s="119"/>
      <c r="AE11" s="120"/>
      <c r="AF11" s="121"/>
      <c r="AG11" s="837"/>
      <c r="AH11" s="7"/>
    </row>
    <row r="12" spans="1:34" ht="30" customHeight="1">
      <c r="A12" s="1705"/>
      <c r="B12" s="38" t="s">
        <v>51</v>
      </c>
      <c r="C12" s="184" t="s">
        <v>1599</v>
      </c>
      <c r="D12" s="102" t="s">
        <v>83</v>
      </c>
      <c r="E12" s="103" t="s">
        <v>838</v>
      </c>
      <c r="F12" s="103"/>
      <c r="G12" s="103" t="s">
        <v>339</v>
      </c>
      <c r="H12" s="199" t="s">
        <v>339</v>
      </c>
      <c r="I12" s="200" t="s">
        <v>11</v>
      </c>
      <c r="J12" s="200" t="s">
        <v>340</v>
      </c>
      <c r="K12" s="104" t="s">
        <v>267</v>
      </c>
      <c r="L12" s="105" t="s">
        <v>267</v>
      </c>
      <c r="M12" s="106" t="s">
        <v>267</v>
      </c>
      <c r="N12" s="107" t="s">
        <v>267</v>
      </c>
      <c r="O12" s="1421"/>
      <c r="P12" s="108">
        <v>2442</v>
      </c>
      <c r="Q12" s="109" t="s">
        <v>95</v>
      </c>
      <c r="R12" s="1436"/>
      <c r="S12" s="1436"/>
      <c r="T12" s="110" t="s">
        <v>96</v>
      </c>
      <c r="U12" s="111" t="s">
        <v>339</v>
      </c>
      <c r="V12" s="200" t="s">
        <v>11</v>
      </c>
      <c r="W12" s="200" t="s">
        <v>340</v>
      </c>
      <c r="X12" s="112" t="s">
        <v>303</v>
      </c>
      <c r="Y12" s="113" t="s">
        <v>39</v>
      </c>
      <c r="Z12" s="114" t="s">
        <v>778</v>
      </c>
      <c r="AA12" s="115" t="s">
        <v>90</v>
      </c>
      <c r="AB12" s="117" t="s">
        <v>86</v>
      </c>
      <c r="AC12" s="118" t="s">
        <v>86</v>
      </c>
      <c r="AD12" s="119"/>
      <c r="AE12" s="120"/>
      <c r="AF12" s="121"/>
      <c r="AG12" s="837"/>
      <c r="AH12" s="7"/>
    </row>
    <row r="13" spans="1:34" ht="30" customHeight="1">
      <c r="A13" s="1705"/>
      <c r="B13" s="38" t="s">
        <v>52</v>
      </c>
      <c r="C13" s="184" t="s">
        <v>1599</v>
      </c>
      <c r="D13" s="102" t="s">
        <v>83</v>
      </c>
      <c r="E13" s="103" t="s">
        <v>838</v>
      </c>
      <c r="F13" s="103"/>
      <c r="G13" s="103" t="s">
        <v>339</v>
      </c>
      <c r="H13" s="199" t="s">
        <v>339</v>
      </c>
      <c r="I13" s="200" t="s">
        <v>11</v>
      </c>
      <c r="J13" s="200" t="s">
        <v>340</v>
      </c>
      <c r="K13" s="104" t="s">
        <v>267</v>
      </c>
      <c r="L13" s="105" t="s">
        <v>267</v>
      </c>
      <c r="M13" s="106" t="s">
        <v>267</v>
      </c>
      <c r="N13" s="107" t="s">
        <v>267</v>
      </c>
      <c r="O13" s="1421"/>
      <c r="P13" s="108">
        <v>0</v>
      </c>
      <c r="Q13" s="109" t="s">
        <v>95</v>
      </c>
      <c r="R13" s="1436"/>
      <c r="S13" s="1436"/>
      <c r="T13" s="110" t="s">
        <v>96</v>
      </c>
      <c r="U13" s="111" t="s">
        <v>339</v>
      </c>
      <c r="V13" s="200" t="s">
        <v>11</v>
      </c>
      <c r="W13" s="200" t="s">
        <v>340</v>
      </c>
      <c r="X13" s="112" t="s">
        <v>303</v>
      </c>
      <c r="Y13" s="113" t="s">
        <v>39</v>
      </c>
      <c r="Z13" s="114" t="s">
        <v>778</v>
      </c>
      <c r="AA13" s="115" t="s">
        <v>90</v>
      </c>
      <c r="AB13" s="117" t="s">
        <v>86</v>
      </c>
      <c r="AC13" s="118" t="s">
        <v>86</v>
      </c>
      <c r="AD13" s="119" t="s">
        <v>343</v>
      </c>
      <c r="AE13" s="120" t="s">
        <v>304</v>
      </c>
      <c r="AF13" s="121"/>
      <c r="AG13" s="837"/>
      <c r="AH13" s="7"/>
    </row>
    <row r="14" spans="1:34" ht="30" customHeight="1">
      <c r="A14" s="1705"/>
      <c r="B14" s="38" t="s">
        <v>53</v>
      </c>
      <c r="C14" s="184" t="s">
        <v>1605</v>
      </c>
      <c r="D14" s="102" t="s">
        <v>83</v>
      </c>
      <c r="E14" s="103" t="s">
        <v>1606</v>
      </c>
      <c r="F14" s="103"/>
      <c r="G14" s="103" t="s">
        <v>1601</v>
      </c>
      <c r="H14" s="199" t="s">
        <v>1601</v>
      </c>
      <c r="I14" s="200" t="s">
        <v>11</v>
      </c>
      <c r="J14" s="200" t="s">
        <v>1602</v>
      </c>
      <c r="K14" s="104">
        <v>8426</v>
      </c>
      <c r="L14" s="105">
        <v>0</v>
      </c>
      <c r="M14" s="106">
        <v>592</v>
      </c>
      <c r="N14" s="107">
        <v>0</v>
      </c>
      <c r="O14" s="1421"/>
      <c r="P14" s="108">
        <v>0</v>
      </c>
      <c r="Q14" s="109" t="s">
        <v>310</v>
      </c>
      <c r="R14" s="1436"/>
      <c r="S14" s="1436"/>
      <c r="T14" s="110" t="s">
        <v>196</v>
      </c>
      <c r="U14" s="111"/>
      <c r="V14" s="200"/>
      <c r="W14" s="200"/>
      <c r="X14" s="112" t="s">
        <v>89</v>
      </c>
      <c r="Y14" s="113" t="s">
        <v>39</v>
      </c>
      <c r="Z14" s="114" t="s">
        <v>320</v>
      </c>
      <c r="AA14" s="115" t="s">
        <v>90</v>
      </c>
      <c r="AB14" s="117" t="s">
        <v>86</v>
      </c>
      <c r="AC14" s="118" t="s">
        <v>86</v>
      </c>
      <c r="AD14" s="119"/>
      <c r="AE14" s="120"/>
      <c r="AF14" s="121"/>
      <c r="AG14" s="837"/>
      <c r="AH14" s="7"/>
    </row>
    <row r="15" spans="1:34" ht="30" customHeight="1">
      <c r="A15" s="1705"/>
      <c r="B15" s="39" t="s">
        <v>54</v>
      </c>
      <c r="C15" s="237" t="s">
        <v>2095</v>
      </c>
      <c r="D15" s="122" t="s">
        <v>83</v>
      </c>
      <c r="E15" s="123" t="s">
        <v>321</v>
      </c>
      <c r="F15" s="123"/>
      <c r="G15" s="123" t="s">
        <v>1607</v>
      </c>
      <c r="H15" s="79" t="s">
        <v>1608</v>
      </c>
      <c r="I15" s="80" t="s">
        <v>11</v>
      </c>
      <c r="J15" s="80" t="s">
        <v>1609</v>
      </c>
      <c r="K15" s="124">
        <v>5849</v>
      </c>
      <c r="L15" s="125">
        <v>0</v>
      </c>
      <c r="M15" s="126">
        <v>0</v>
      </c>
      <c r="N15" s="127">
        <v>7865</v>
      </c>
      <c r="O15" s="1422"/>
      <c r="P15" s="128">
        <v>1400</v>
      </c>
      <c r="Q15" s="129" t="s">
        <v>95</v>
      </c>
      <c r="R15" s="1437"/>
      <c r="S15" s="1437"/>
      <c r="T15" s="130" t="s">
        <v>96</v>
      </c>
      <c r="U15" s="111" t="s">
        <v>277</v>
      </c>
      <c r="V15" s="80" t="s">
        <v>11</v>
      </c>
      <c r="W15" s="200" t="s">
        <v>340</v>
      </c>
      <c r="X15" s="132" t="s">
        <v>303</v>
      </c>
      <c r="Y15" s="133"/>
      <c r="Z15" s="134"/>
      <c r="AA15" s="135"/>
      <c r="AB15" s="117" t="s">
        <v>86</v>
      </c>
      <c r="AC15" s="118" t="s">
        <v>492</v>
      </c>
      <c r="AD15" s="119" t="s">
        <v>407</v>
      </c>
      <c r="AE15" s="120" t="s">
        <v>204</v>
      </c>
      <c r="AF15" s="121"/>
      <c r="AG15" s="837"/>
      <c r="AH15" s="7"/>
    </row>
    <row r="16" spans="1:34" ht="30" customHeight="1" thickBot="1">
      <c r="A16" s="1706"/>
      <c r="B16" s="40" t="s">
        <v>55</v>
      </c>
      <c r="C16" s="186" t="s">
        <v>1599</v>
      </c>
      <c r="D16" s="141" t="s">
        <v>83</v>
      </c>
      <c r="E16" s="142" t="s">
        <v>838</v>
      </c>
      <c r="F16" s="142" t="s">
        <v>2142</v>
      </c>
      <c r="G16" s="142" t="s">
        <v>591</v>
      </c>
      <c r="H16" s="143" t="s">
        <v>591</v>
      </c>
      <c r="I16" s="144" t="s">
        <v>11</v>
      </c>
      <c r="J16" s="144" t="s">
        <v>340</v>
      </c>
      <c r="K16" s="145" t="s">
        <v>267</v>
      </c>
      <c r="L16" s="146" t="s">
        <v>267</v>
      </c>
      <c r="M16" s="147" t="s">
        <v>267</v>
      </c>
      <c r="N16" s="148" t="s">
        <v>267</v>
      </c>
      <c r="O16" s="1424"/>
      <c r="P16" s="149">
        <v>0</v>
      </c>
      <c r="Q16" s="150" t="s">
        <v>95</v>
      </c>
      <c r="R16" s="1438"/>
      <c r="S16" s="1438"/>
      <c r="T16" s="151" t="s">
        <v>96</v>
      </c>
      <c r="U16" s="152" t="s">
        <v>591</v>
      </c>
      <c r="V16" s="144" t="s">
        <v>11</v>
      </c>
      <c r="W16" s="144" t="s">
        <v>340</v>
      </c>
      <c r="X16" s="153" t="s">
        <v>303</v>
      </c>
      <c r="Y16" s="154" t="s">
        <v>39</v>
      </c>
      <c r="Z16" s="155" t="s">
        <v>1610</v>
      </c>
      <c r="AA16" s="156" t="s">
        <v>90</v>
      </c>
      <c r="AB16" s="158" t="s">
        <v>364</v>
      </c>
      <c r="AC16" s="159" t="s">
        <v>93</v>
      </c>
      <c r="AD16" s="160" t="s">
        <v>407</v>
      </c>
      <c r="AE16" s="161" t="s">
        <v>204</v>
      </c>
      <c r="AF16" s="162"/>
      <c r="AG16" s="837"/>
      <c r="AH16" s="7"/>
    </row>
    <row r="17" spans="1:34" ht="30" customHeight="1">
      <c r="A17" s="1707" t="s">
        <v>56</v>
      </c>
      <c r="B17" s="41" t="s">
        <v>57</v>
      </c>
      <c r="C17" s="183" t="s">
        <v>1599</v>
      </c>
      <c r="D17" s="81" t="s">
        <v>83</v>
      </c>
      <c r="E17" s="82" t="s">
        <v>838</v>
      </c>
      <c r="F17" s="82"/>
      <c r="G17" s="82" t="s">
        <v>339</v>
      </c>
      <c r="H17" s="83" t="s">
        <v>339</v>
      </c>
      <c r="I17" s="84" t="s">
        <v>11</v>
      </c>
      <c r="J17" s="84" t="s">
        <v>340</v>
      </c>
      <c r="K17" s="85" t="s">
        <v>267</v>
      </c>
      <c r="L17" s="86" t="s">
        <v>267</v>
      </c>
      <c r="M17" s="87" t="s">
        <v>267</v>
      </c>
      <c r="N17" s="88" t="s">
        <v>267</v>
      </c>
      <c r="O17" s="1423"/>
      <c r="P17" s="89">
        <v>0</v>
      </c>
      <c r="Q17" s="90" t="s">
        <v>95</v>
      </c>
      <c r="R17" s="1435"/>
      <c r="S17" s="1435"/>
      <c r="T17" s="91" t="s">
        <v>96</v>
      </c>
      <c r="U17" s="92" t="s">
        <v>339</v>
      </c>
      <c r="V17" s="84" t="s">
        <v>11</v>
      </c>
      <c r="W17" s="84" t="s">
        <v>340</v>
      </c>
      <c r="X17" s="93" t="s">
        <v>303</v>
      </c>
      <c r="Y17" s="94" t="s">
        <v>39</v>
      </c>
      <c r="Z17" s="95" t="s">
        <v>778</v>
      </c>
      <c r="AA17" s="96" t="s">
        <v>90</v>
      </c>
      <c r="AB17" s="1031" t="s">
        <v>86</v>
      </c>
      <c r="AC17" s="1032" t="s">
        <v>93</v>
      </c>
      <c r="AD17" s="1033" t="s">
        <v>304</v>
      </c>
      <c r="AE17" s="100" t="s">
        <v>204</v>
      </c>
      <c r="AF17" s="101" t="s">
        <v>1611</v>
      </c>
      <c r="AG17" s="837"/>
      <c r="AH17" s="7"/>
    </row>
    <row r="18" spans="1:34" ht="30" customHeight="1">
      <c r="A18" s="1708"/>
      <c r="B18" s="42" t="s">
        <v>58</v>
      </c>
      <c r="C18" s="184" t="s">
        <v>1612</v>
      </c>
      <c r="D18" s="102" t="s">
        <v>83</v>
      </c>
      <c r="E18" s="103" t="s">
        <v>838</v>
      </c>
      <c r="F18" s="103"/>
      <c r="G18" s="103" t="s">
        <v>1613</v>
      </c>
      <c r="H18" s="199" t="s">
        <v>765</v>
      </c>
      <c r="I18" s="200" t="s">
        <v>11</v>
      </c>
      <c r="J18" s="200" t="s">
        <v>340</v>
      </c>
      <c r="K18" s="104">
        <v>0</v>
      </c>
      <c r="L18" s="105">
        <v>0</v>
      </c>
      <c r="M18" s="106">
        <v>0</v>
      </c>
      <c r="N18" s="107">
        <v>7411</v>
      </c>
      <c r="O18" s="1421"/>
      <c r="P18" s="108">
        <v>7986</v>
      </c>
      <c r="Q18" s="109" t="s">
        <v>95</v>
      </c>
      <c r="R18" s="1436"/>
      <c r="S18" s="1436"/>
      <c r="T18" s="110" t="s">
        <v>96</v>
      </c>
      <c r="U18" s="111" t="s">
        <v>277</v>
      </c>
      <c r="V18" s="200" t="s">
        <v>11</v>
      </c>
      <c r="W18" s="200" t="s">
        <v>340</v>
      </c>
      <c r="X18" s="112" t="s">
        <v>303</v>
      </c>
      <c r="Y18" s="113" t="s">
        <v>39</v>
      </c>
      <c r="Z18" s="114" t="s">
        <v>778</v>
      </c>
      <c r="AA18" s="115" t="s">
        <v>90</v>
      </c>
      <c r="AB18" s="1267" t="s">
        <v>86</v>
      </c>
      <c r="AC18" s="118" t="s">
        <v>86</v>
      </c>
      <c r="AD18" s="1034" t="s">
        <v>304</v>
      </c>
      <c r="AE18" s="120" t="s">
        <v>390</v>
      </c>
      <c r="AF18" s="121"/>
      <c r="AG18" s="837"/>
      <c r="AH18" s="7"/>
    </row>
    <row r="19" spans="1:34" ht="30" customHeight="1">
      <c r="A19" s="1708"/>
      <c r="B19" s="42" t="s">
        <v>59</v>
      </c>
      <c r="C19" s="184" t="s">
        <v>1599</v>
      </c>
      <c r="D19" s="102" t="s">
        <v>83</v>
      </c>
      <c r="E19" s="103" t="s">
        <v>838</v>
      </c>
      <c r="F19" s="103"/>
      <c r="G19" s="103" t="s">
        <v>339</v>
      </c>
      <c r="H19" s="199" t="s">
        <v>339</v>
      </c>
      <c r="I19" s="200" t="s">
        <v>11</v>
      </c>
      <c r="J19" s="200" t="s">
        <v>340</v>
      </c>
      <c r="K19" s="104" t="s">
        <v>267</v>
      </c>
      <c r="L19" s="105" t="s">
        <v>267</v>
      </c>
      <c r="M19" s="106" t="s">
        <v>267</v>
      </c>
      <c r="N19" s="107" t="s">
        <v>267</v>
      </c>
      <c r="O19" s="1421"/>
      <c r="P19" s="108">
        <v>0</v>
      </c>
      <c r="Q19" s="109" t="s">
        <v>95</v>
      </c>
      <c r="R19" s="1436"/>
      <c r="S19" s="1436"/>
      <c r="T19" s="110" t="s">
        <v>96</v>
      </c>
      <c r="U19" s="111" t="s">
        <v>339</v>
      </c>
      <c r="V19" s="200" t="s">
        <v>11</v>
      </c>
      <c r="W19" s="200" t="s">
        <v>340</v>
      </c>
      <c r="X19" s="112" t="s">
        <v>303</v>
      </c>
      <c r="Y19" s="113" t="s">
        <v>39</v>
      </c>
      <c r="Z19" s="114" t="s">
        <v>336</v>
      </c>
      <c r="AA19" s="115" t="s">
        <v>90</v>
      </c>
      <c r="AB19" s="117" t="s">
        <v>206</v>
      </c>
      <c r="AC19" s="118" t="s">
        <v>364</v>
      </c>
      <c r="AD19" s="119" t="s">
        <v>304</v>
      </c>
      <c r="AE19" s="120" t="s">
        <v>87</v>
      </c>
      <c r="AF19" s="121" t="s">
        <v>1614</v>
      </c>
      <c r="AG19" s="837"/>
      <c r="AH19" s="7"/>
    </row>
    <row r="20" spans="1:34" ht="30" customHeight="1">
      <c r="A20" s="1708"/>
      <c r="B20" s="43" t="s">
        <v>60</v>
      </c>
      <c r="C20" s="185"/>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86" t="s">
        <v>1599</v>
      </c>
      <c r="D21" s="141" t="s">
        <v>83</v>
      </c>
      <c r="E21" s="142" t="s">
        <v>838</v>
      </c>
      <c r="F21" s="142" t="s">
        <v>2142</v>
      </c>
      <c r="G21" s="142" t="s">
        <v>591</v>
      </c>
      <c r="H21" s="143" t="s">
        <v>591</v>
      </c>
      <c r="I21" s="144" t="s">
        <v>11</v>
      </c>
      <c r="J21" s="144" t="s">
        <v>340</v>
      </c>
      <c r="K21" s="145" t="s">
        <v>267</v>
      </c>
      <c r="L21" s="146" t="s">
        <v>267</v>
      </c>
      <c r="M21" s="147" t="s">
        <v>267</v>
      </c>
      <c r="N21" s="148" t="s">
        <v>267</v>
      </c>
      <c r="O21" s="1424"/>
      <c r="P21" s="149">
        <v>0</v>
      </c>
      <c r="Q21" s="150" t="s">
        <v>95</v>
      </c>
      <c r="R21" s="1438"/>
      <c r="S21" s="1438"/>
      <c r="T21" s="151" t="s">
        <v>96</v>
      </c>
      <c r="U21" s="152" t="s">
        <v>591</v>
      </c>
      <c r="V21" s="144" t="s">
        <v>11</v>
      </c>
      <c r="W21" s="144" t="s">
        <v>340</v>
      </c>
      <c r="X21" s="153" t="s">
        <v>303</v>
      </c>
      <c r="Y21" s="154" t="s">
        <v>39</v>
      </c>
      <c r="Z21" s="155" t="s">
        <v>1610</v>
      </c>
      <c r="AA21" s="156" t="s">
        <v>90</v>
      </c>
      <c r="AB21" s="158" t="s">
        <v>364</v>
      </c>
      <c r="AC21" s="159" t="s">
        <v>93</v>
      </c>
      <c r="AD21" s="160" t="s">
        <v>407</v>
      </c>
      <c r="AE21" s="161" t="s">
        <v>390</v>
      </c>
      <c r="AF21" s="1035"/>
      <c r="AG21" s="837"/>
      <c r="AH21" s="7"/>
    </row>
    <row r="22" spans="1:34" ht="30" customHeight="1" thickBot="1">
      <c r="A22" s="45" t="s">
        <v>62</v>
      </c>
      <c r="B22" s="46" t="s">
        <v>63</v>
      </c>
      <c r="C22" s="187" t="s">
        <v>1599</v>
      </c>
      <c r="D22" s="163" t="s">
        <v>83</v>
      </c>
      <c r="E22" s="164" t="s">
        <v>838</v>
      </c>
      <c r="F22" s="164"/>
      <c r="G22" s="164" t="s">
        <v>339</v>
      </c>
      <c r="H22" s="165" t="s">
        <v>339</v>
      </c>
      <c r="I22" s="166" t="s">
        <v>11</v>
      </c>
      <c r="J22" s="166" t="s">
        <v>340</v>
      </c>
      <c r="K22" s="167" t="s">
        <v>267</v>
      </c>
      <c r="L22" s="168" t="s">
        <v>267</v>
      </c>
      <c r="M22" s="169" t="s">
        <v>267</v>
      </c>
      <c r="N22" s="170" t="s">
        <v>267</v>
      </c>
      <c r="O22" s="1425"/>
      <c r="P22" s="229">
        <v>0</v>
      </c>
      <c r="Q22" s="171" t="s">
        <v>95</v>
      </c>
      <c r="R22" s="1439"/>
      <c r="S22" s="1439"/>
      <c r="T22" s="172" t="s">
        <v>96</v>
      </c>
      <c r="U22" s="173" t="s">
        <v>339</v>
      </c>
      <c r="V22" s="166" t="s">
        <v>11</v>
      </c>
      <c r="W22" s="166" t="s">
        <v>340</v>
      </c>
      <c r="X22" s="174" t="s">
        <v>303</v>
      </c>
      <c r="Y22" s="175" t="s">
        <v>39</v>
      </c>
      <c r="Z22" s="176" t="s">
        <v>778</v>
      </c>
      <c r="AA22" s="177" t="s">
        <v>90</v>
      </c>
      <c r="AB22" s="178" t="s">
        <v>86</v>
      </c>
      <c r="AC22" s="179" t="s">
        <v>93</v>
      </c>
      <c r="AD22" s="180" t="s">
        <v>304</v>
      </c>
      <c r="AE22" s="181"/>
      <c r="AF22" s="182"/>
      <c r="AG22" s="837"/>
      <c r="AH22" s="7"/>
    </row>
    <row r="23" spans="1:34" ht="30" customHeight="1">
      <c r="A23" s="1710" t="s">
        <v>64</v>
      </c>
      <c r="B23" s="47" t="s">
        <v>65</v>
      </c>
      <c r="C23" s="183" t="s">
        <v>1615</v>
      </c>
      <c r="D23" s="81" t="s">
        <v>83</v>
      </c>
      <c r="E23" s="82" t="s">
        <v>838</v>
      </c>
      <c r="F23" s="1036" t="s">
        <v>1903</v>
      </c>
      <c r="G23" s="82" t="s">
        <v>347</v>
      </c>
      <c r="H23" s="83" t="s">
        <v>347</v>
      </c>
      <c r="I23" s="84" t="s">
        <v>11</v>
      </c>
      <c r="J23" s="84" t="s">
        <v>340</v>
      </c>
      <c r="K23" s="85" t="s">
        <v>267</v>
      </c>
      <c r="L23" s="86" t="s">
        <v>267</v>
      </c>
      <c r="M23" s="87" t="s">
        <v>267</v>
      </c>
      <c r="N23" s="88" t="s">
        <v>267</v>
      </c>
      <c r="O23" s="1423"/>
      <c r="P23" s="89">
        <v>0</v>
      </c>
      <c r="Q23" s="90" t="s">
        <v>495</v>
      </c>
      <c r="R23" s="1435"/>
      <c r="S23" s="1435"/>
      <c r="T23" s="91" t="s">
        <v>96</v>
      </c>
      <c r="U23" s="92" t="s">
        <v>347</v>
      </c>
      <c r="V23" s="84" t="s">
        <v>11</v>
      </c>
      <c r="W23" s="84" t="s">
        <v>340</v>
      </c>
      <c r="X23" s="93" t="s">
        <v>303</v>
      </c>
      <c r="Y23" s="94" t="s">
        <v>39</v>
      </c>
      <c r="Z23" s="95" t="s">
        <v>945</v>
      </c>
      <c r="AA23" s="96" t="s">
        <v>90</v>
      </c>
      <c r="AB23" s="97" t="s">
        <v>86</v>
      </c>
      <c r="AC23" s="98" t="s">
        <v>86</v>
      </c>
      <c r="AD23" s="99"/>
      <c r="AE23" s="100"/>
      <c r="AF23" s="101"/>
      <c r="AG23" s="837"/>
      <c r="AH23" s="7"/>
    </row>
    <row r="24" spans="1:34" ht="30" customHeight="1">
      <c r="A24" s="1711"/>
      <c r="B24" s="48" t="s">
        <v>66</v>
      </c>
      <c r="C24" s="184" t="s">
        <v>1615</v>
      </c>
      <c r="D24" s="102" t="s">
        <v>83</v>
      </c>
      <c r="E24" s="103" t="s">
        <v>838</v>
      </c>
      <c r="F24" s="103" t="s">
        <v>1903</v>
      </c>
      <c r="G24" s="103" t="s">
        <v>339</v>
      </c>
      <c r="H24" s="199" t="s">
        <v>339</v>
      </c>
      <c r="I24" s="200" t="s">
        <v>11</v>
      </c>
      <c r="J24" s="200" t="s">
        <v>340</v>
      </c>
      <c r="K24" s="104" t="s">
        <v>267</v>
      </c>
      <c r="L24" s="105" t="s">
        <v>267</v>
      </c>
      <c r="M24" s="106" t="s">
        <v>267</v>
      </c>
      <c r="N24" s="107" t="s">
        <v>267</v>
      </c>
      <c r="O24" s="1421"/>
      <c r="P24" s="108">
        <v>0</v>
      </c>
      <c r="Q24" s="109" t="s">
        <v>95</v>
      </c>
      <c r="R24" s="1436"/>
      <c r="S24" s="1436"/>
      <c r="T24" s="110" t="s">
        <v>96</v>
      </c>
      <c r="U24" s="111" t="s">
        <v>339</v>
      </c>
      <c r="V24" s="200" t="s">
        <v>11</v>
      </c>
      <c r="W24" s="200" t="s">
        <v>340</v>
      </c>
      <c r="X24" s="112" t="s">
        <v>303</v>
      </c>
      <c r="Y24" s="113" t="s">
        <v>39</v>
      </c>
      <c r="Z24" s="114" t="s">
        <v>945</v>
      </c>
      <c r="AA24" s="115" t="s">
        <v>90</v>
      </c>
      <c r="AB24" s="117" t="s">
        <v>86</v>
      </c>
      <c r="AC24" s="118" t="s">
        <v>86</v>
      </c>
      <c r="AD24" s="119"/>
      <c r="AE24" s="120"/>
      <c r="AF24" s="121"/>
      <c r="AG24" s="837"/>
      <c r="AH24" s="7"/>
    </row>
    <row r="25" spans="1:34" ht="30" customHeight="1">
      <c r="A25" s="1711"/>
      <c r="B25" s="49" t="s">
        <v>67</v>
      </c>
      <c r="C25" s="237" t="s">
        <v>1616</v>
      </c>
      <c r="D25" s="122" t="s">
        <v>83</v>
      </c>
      <c r="E25" s="123" t="s">
        <v>2042</v>
      </c>
      <c r="F25" s="123"/>
      <c r="G25" s="123" t="s">
        <v>472</v>
      </c>
      <c r="H25" s="199" t="s">
        <v>472</v>
      </c>
      <c r="I25" s="200" t="s">
        <v>11</v>
      </c>
      <c r="J25" s="200" t="s">
        <v>340</v>
      </c>
      <c r="K25" s="108" t="s">
        <v>1617</v>
      </c>
      <c r="L25" s="127" t="s">
        <v>1617</v>
      </c>
      <c r="M25" s="127" t="s">
        <v>1617</v>
      </c>
      <c r="N25" s="127" t="s">
        <v>1617</v>
      </c>
      <c r="O25" s="1422"/>
      <c r="P25" s="127" t="s">
        <v>1617</v>
      </c>
      <c r="Q25" s="109" t="s">
        <v>248</v>
      </c>
      <c r="R25" s="1437"/>
      <c r="S25" s="1437"/>
      <c r="T25" s="110" t="s">
        <v>84</v>
      </c>
      <c r="U25" s="111" t="s">
        <v>472</v>
      </c>
      <c r="V25" s="200" t="s">
        <v>11</v>
      </c>
      <c r="W25" s="200" t="s">
        <v>340</v>
      </c>
      <c r="X25" s="112" t="s">
        <v>89</v>
      </c>
      <c r="Y25" s="133" t="s">
        <v>39</v>
      </c>
      <c r="Z25" s="134" t="s">
        <v>642</v>
      </c>
      <c r="AA25" s="135" t="s">
        <v>1618</v>
      </c>
      <c r="AB25" s="117" t="s">
        <v>86</v>
      </c>
      <c r="AC25" s="118" t="s">
        <v>86</v>
      </c>
      <c r="AD25" s="119" t="s">
        <v>304</v>
      </c>
      <c r="AE25" s="120"/>
      <c r="AF25" s="121"/>
      <c r="AG25" s="837"/>
      <c r="AH25" s="7"/>
    </row>
    <row r="26" spans="1:34" ht="30" customHeight="1">
      <c r="A26" s="1711"/>
      <c r="B26" s="49" t="s">
        <v>184</v>
      </c>
      <c r="C26" s="185" t="s">
        <v>1619</v>
      </c>
      <c r="D26" s="122" t="s">
        <v>83</v>
      </c>
      <c r="E26" s="123" t="s">
        <v>201</v>
      </c>
      <c r="F26" s="123"/>
      <c r="G26" s="123" t="s">
        <v>671</v>
      </c>
      <c r="H26" s="79" t="s">
        <v>671</v>
      </c>
      <c r="I26" s="80" t="s">
        <v>11</v>
      </c>
      <c r="J26" s="80" t="s">
        <v>195</v>
      </c>
      <c r="K26" s="124">
        <v>25901</v>
      </c>
      <c r="L26" s="125">
        <v>0</v>
      </c>
      <c r="M26" s="126">
        <v>3316</v>
      </c>
      <c r="N26" s="127">
        <v>0</v>
      </c>
      <c r="O26" s="1426"/>
      <c r="P26" s="128">
        <v>0</v>
      </c>
      <c r="Q26" s="129" t="s">
        <v>495</v>
      </c>
      <c r="R26" s="1437"/>
      <c r="S26" s="1437"/>
      <c r="T26" s="130" t="s">
        <v>266</v>
      </c>
      <c r="U26" s="131" t="s">
        <v>671</v>
      </c>
      <c r="V26" s="80" t="s">
        <v>11</v>
      </c>
      <c r="W26" s="200" t="s">
        <v>340</v>
      </c>
      <c r="X26" s="132" t="s">
        <v>38</v>
      </c>
      <c r="Y26" s="133" t="s">
        <v>334</v>
      </c>
      <c r="Z26" s="134" t="s">
        <v>1620</v>
      </c>
      <c r="AA26" s="135" t="s">
        <v>979</v>
      </c>
      <c r="AB26" s="117" t="s">
        <v>86</v>
      </c>
      <c r="AC26" s="118" t="s">
        <v>93</v>
      </c>
      <c r="AD26" s="119"/>
      <c r="AE26" s="120"/>
      <c r="AF26" s="121"/>
      <c r="AG26" s="837"/>
      <c r="AH26" s="7"/>
    </row>
    <row r="27" spans="1:34" ht="30" customHeight="1">
      <c r="A27" s="1711"/>
      <c r="B27" s="50" t="s">
        <v>68</v>
      </c>
      <c r="C27" s="184" t="s">
        <v>1599</v>
      </c>
      <c r="D27" s="102" t="s">
        <v>83</v>
      </c>
      <c r="E27" s="103" t="s">
        <v>838</v>
      </c>
      <c r="F27" s="103" t="s">
        <v>2096</v>
      </c>
      <c r="G27" s="103" t="s">
        <v>339</v>
      </c>
      <c r="H27" s="199" t="s">
        <v>339</v>
      </c>
      <c r="I27" s="200" t="s">
        <v>11</v>
      </c>
      <c r="J27" s="200" t="s">
        <v>340</v>
      </c>
      <c r="K27" s="104" t="s">
        <v>267</v>
      </c>
      <c r="L27" s="105" t="s">
        <v>267</v>
      </c>
      <c r="M27" s="106" t="s">
        <v>267</v>
      </c>
      <c r="N27" s="107" t="s">
        <v>267</v>
      </c>
      <c r="O27" s="1421"/>
      <c r="P27" s="108">
        <v>0</v>
      </c>
      <c r="Q27" s="109" t="s">
        <v>495</v>
      </c>
      <c r="R27" s="1436"/>
      <c r="S27" s="1436"/>
      <c r="T27" s="110" t="s">
        <v>266</v>
      </c>
      <c r="U27" s="111" t="s">
        <v>339</v>
      </c>
      <c r="V27" s="200" t="s">
        <v>11</v>
      </c>
      <c r="W27" s="200" t="s">
        <v>340</v>
      </c>
      <c r="X27" s="112" t="s">
        <v>38</v>
      </c>
      <c r="Y27" s="113" t="s">
        <v>334</v>
      </c>
      <c r="Z27" s="114" t="s">
        <v>778</v>
      </c>
      <c r="AA27" s="115" t="s">
        <v>90</v>
      </c>
      <c r="AB27" s="117" t="s">
        <v>86</v>
      </c>
      <c r="AC27" s="118" t="s">
        <v>86</v>
      </c>
      <c r="AD27" s="119"/>
      <c r="AE27" s="120"/>
      <c r="AF27" s="121"/>
      <c r="AG27" s="837"/>
      <c r="AH27" s="7"/>
    </row>
    <row r="28" spans="1:34" ht="30" customHeight="1">
      <c r="A28" s="1711"/>
      <c r="B28" s="48" t="s">
        <v>69</v>
      </c>
      <c r="C28" s="184" t="s">
        <v>254</v>
      </c>
      <c r="D28" s="102" t="s">
        <v>83</v>
      </c>
      <c r="E28" s="103" t="s">
        <v>2042</v>
      </c>
      <c r="F28" s="103"/>
      <c r="G28" s="103" t="s">
        <v>472</v>
      </c>
      <c r="H28" s="199" t="s">
        <v>472</v>
      </c>
      <c r="I28" s="200" t="s">
        <v>11</v>
      </c>
      <c r="J28" s="200" t="s">
        <v>340</v>
      </c>
      <c r="K28" s="104">
        <v>23587</v>
      </c>
      <c r="L28" s="105">
        <v>0</v>
      </c>
      <c r="M28" s="106">
        <v>2046</v>
      </c>
      <c r="N28" s="107">
        <v>386</v>
      </c>
      <c r="O28" s="1421"/>
      <c r="P28" s="108">
        <v>3196</v>
      </c>
      <c r="Q28" s="109" t="s">
        <v>91</v>
      </c>
      <c r="R28" s="1436"/>
      <c r="S28" s="1436"/>
      <c r="T28" s="110" t="s">
        <v>84</v>
      </c>
      <c r="U28" s="111" t="s">
        <v>472</v>
      </c>
      <c r="V28" s="200" t="s">
        <v>11</v>
      </c>
      <c r="W28" s="200" t="s">
        <v>340</v>
      </c>
      <c r="X28" s="112" t="s">
        <v>89</v>
      </c>
      <c r="Y28" s="113" t="s">
        <v>39</v>
      </c>
      <c r="Z28" s="114" t="s">
        <v>642</v>
      </c>
      <c r="AA28" s="115" t="s">
        <v>1618</v>
      </c>
      <c r="AB28" s="117" t="s">
        <v>86</v>
      </c>
      <c r="AC28" s="118" t="s">
        <v>86</v>
      </c>
      <c r="AD28" s="119" t="s">
        <v>304</v>
      </c>
      <c r="AE28" s="1037"/>
      <c r="AF28" s="121"/>
      <c r="AG28" s="837"/>
      <c r="AH28" s="7"/>
    </row>
    <row r="29" spans="1:34" ht="30" customHeight="1">
      <c r="A29" s="1711"/>
      <c r="B29" s="48" t="s">
        <v>70</v>
      </c>
      <c r="C29" s="184" t="s">
        <v>1034</v>
      </c>
      <c r="D29" s="102" t="s">
        <v>83</v>
      </c>
      <c r="E29" s="103" t="s">
        <v>201</v>
      </c>
      <c r="F29" s="103"/>
      <c r="G29" s="103" t="s">
        <v>367</v>
      </c>
      <c r="H29" s="199" t="s">
        <v>277</v>
      </c>
      <c r="I29" s="200" t="s">
        <v>11</v>
      </c>
      <c r="J29" s="200" t="s">
        <v>340</v>
      </c>
      <c r="K29" s="104">
        <v>8567</v>
      </c>
      <c r="L29" s="105">
        <v>0</v>
      </c>
      <c r="M29" s="106">
        <v>2169</v>
      </c>
      <c r="N29" s="107">
        <v>0</v>
      </c>
      <c r="O29" s="1421"/>
      <c r="P29" s="108">
        <v>0</v>
      </c>
      <c r="Q29" s="109" t="s">
        <v>95</v>
      </c>
      <c r="R29" s="1436"/>
      <c r="S29" s="1436"/>
      <c r="T29" s="110" t="s">
        <v>196</v>
      </c>
      <c r="U29" s="111"/>
      <c r="V29" s="200"/>
      <c r="W29" s="200"/>
      <c r="X29" s="112" t="s">
        <v>89</v>
      </c>
      <c r="Y29" s="113" t="s">
        <v>39</v>
      </c>
      <c r="Z29" s="114" t="s">
        <v>70</v>
      </c>
      <c r="AA29" s="115" t="s">
        <v>953</v>
      </c>
      <c r="AB29" s="117" t="s">
        <v>402</v>
      </c>
      <c r="AC29" s="118" t="s">
        <v>388</v>
      </c>
      <c r="AD29" s="119" t="s">
        <v>87</v>
      </c>
      <c r="AE29" s="120" t="s">
        <v>204</v>
      </c>
      <c r="AF29" s="121"/>
      <c r="AG29" s="837"/>
      <c r="AH29" s="7"/>
    </row>
    <row r="30" spans="1:34" ht="30" customHeight="1">
      <c r="A30" s="1711"/>
      <c r="B30" s="48" t="s">
        <v>71</v>
      </c>
      <c r="C30" s="184" t="s">
        <v>1034</v>
      </c>
      <c r="D30" s="102" t="s">
        <v>83</v>
      </c>
      <c r="E30" s="103" t="s">
        <v>201</v>
      </c>
      <c r="F30" s="103"/>
      <c r="G30" s="103" t="s">
        <v>339</v>
      </c>
      <c r="H30" s="199" t="s">
        <v>339</v>
      </c>
      <c r="I30" s="200" t="s">
        <v>11</v>
      </c>
      <c r="J30" s="200" t="s">
        <v>340</v>
      </c>
      <c r="K30" s="104">
        <v>11452</v>
      </c>
      <c r="L30" s="105">
        <v>0</v>
      </c>
      <c r="M30" s="106">
        <v>10679</v>
      </c>
      <c r="N30" s="107">
        <v>0</v>
      </c>
      <c r="O30" s="1421"/>
      <c r="P30" s="108">
        <v>0</v>
      </c>
      <c r="Q30" s="109" t="s">
        <v>95</v>
      </c>
      <c r="R30" s="1436"/>
      <c r="S30" s="1436"/>
      <c r="T30" s="110" t="s">
        <v>96</v>
      </c>
      <c r="U30" s="111" t="s">
        <v>792</v>
      </c>
      <c r="V30" s="200" t="s">
        <v>11</v>
      </c>
      <c r="W30" s="200" t="s">
        <v>260</v>
      </c>
      <c r="X30" s="112" t="s">
        <v>89</v>
      </c>
      <c r="Y30" s="113" t="s">
        <v>39</v>
      </c>
      <c r="Z30" s="114" t="s">
        <v>1621</v>
      </c>
      <c r="AA30" s="115" t="s">
        <v>90</v>
      </c>
      <c r="AB30" s="117" t="s">
        <v>1051</v>
      </c>
      <c r="AC30" s="118" t="s">
        <v>1051</v>
      </c>
      <c r="AD30" s="119" t="s">
        <v>407</v>
      </c>
      <c r="AE30" s="120" t="s">
        <v>14</v>
      </c>
      <c r="AF30" s="121"/>
      <c r="AG30" s="837"/>
      <c r="AH30" s="7"/>
    </row>
    <row r="31" spans="1:34" ht="30" customHeight="1">
      <c r="A31" s="1711"/>
      <c r="B31" s="49" t="s">
        <v>72</v>
      </c>
      <c r="C31" s="185" t="s">
        <v>199</v>
      </c>
      <c r="D31" s="122" t="s">
        <v>83</v>
      </c>
      <c r="E31" s="123" t="s">
        <v>2042</v>
      </c>
      <c r="F31" s="123"/>
      <c r="G31" s="123" t="s">
        <v>591</v>
      </c>
      <c r="H31" s="79" t="s">
        <v>591</v>
      </c>
      <c r="I31" s="80" t="s">
        <v>11</v>
      </c>
      <c r="J31" s="80" t="s">
        <v>345</v>
      </c>
      <c r="K31" s="124">
        <v>19250</v>
      </c>
      <c r="L31" s="125">
        <v>0</v>
      </c>
      <c r="M31" s="126">
        <v>8184</v>
      </c>
      <c r="N31" s="127">
        <v>0</v>
      </c>
      <c r="O31" s="1422"/>
      <c r="P31" s="128">
        <v>0</v>
      </c>
      <c r="Q31" s="129" t="s">
        <v>310</v>
      </c>
      <c r="R31" s="1437"/>
      <c r="S31" s="1437"/>
      <c r="T31" s="130" t="s">
        <v>196</v>
      </c>
      <c r="U31" s="131"/>
      <c r="V31" s="80"/>
      <c r="W31" s="80"/>
      <c r="X31" s="132" t="s">
        <v>89</v>
      </c>
      <c r="Y31" s="133" t="s">
        <v>39</v>
      </c>
      <c r="Z31" s="134" t="s">
        <v>642</v>
      </c>
      <c r="AA31" s="135" t="s">
        <v>90</v>
      </c>
      <c r="AB31" s="117" t="s">
        <v>86</v>
      </c>
      <c r="AC31" s="118" t="s">
        <v>86</v>
      </c>
      <c r="AD31" s="119" t="s">
        <v>304</v>
      </c>
      <c r="AE31" s="120" t="s">
        <v>204</v>
      </c>
      <c r="AF31" s="232" t="s">
        <v>1622</v>
      </c>
      <c r="AG31" s="837"/>
      <c r="AH31" s="7"/>
    </row>
    <row r="32" spans="1:34" ht="30" customHeight="1">
      <c r="A32" s="1711"/>
      <c r="B32" s="50" t="s">
        <v>73</v>
      </c>
      <c r="C32" s="184" t="s">
        <v>1599</v>
      </c>
      <c r="D32" s="102" t="s">
        <v>83</v>
      </c>
      <c r="E32" s="103" t="s">
        <v>838</v>
      </c>
      <c r="F32" s="103" t="s">
        <v>366</v>
      </c>
      <c r="G32" s="103" t="s">
        <v>339</v>
      </c>
      <c r="H32" s="199" t="s">
        <v>339</v>
      </c>
      <c r="I32" s="200" t="s">
        <v>11</v>
      </c>
      <c r="J32" s="200" t="s">
        <v>340</v>
      </c>
      <c r="K32" s="104" t="s">
        <v>267</v>
      </c>
      <c r="L32" s="105" t="s">
        <v>267</v>
      </c>
      <c r="M32" s="106" t="s">
        <v>267</v>
      </c>
      <c r="N32" s="107" t="s">
        <v>267</v>
      </c>
      <c r="O32" s="1421"/>
      <c r="P32" s="108">
        <v>0</v>
      </c>
      <c r="Q32" s="109" t="s">
        <v>95</v>
      </c>
      <c r="R32" s="1436"/>
      <c r="S32" s="1436"/>
      <c r="T32" s="110" t="s">
        <v>96</v>
      </c>
      <c r="U32" s="111" t="s">
        <v>339</v>
      </c>
      <c r="V32" s="200" t="s">
        <v>11</v>
      </c>
      <c r="W32" s="200" t="s">
        <v>340</v>
      </c>
      <c r="X32" s="112" t="s">
        <v>303</v>
      </c>
      <c r="Y32" s="113" t="s">
        <v>39</v>
      </c>
      <c r="Z32" s="114" t="s">
        <v>336</v>
      </c>
      <c r="AA32" s="115" t="s">
        <v>90</v>
      </c>
      <c r="AB32" s="117" t="s">
        <v>206</v>
      </c>
      <c r="AC32" s="118" t="s">
        <v>86</v>
      </c>
      <c r="AD32" s="341" t="s">
        <v>407</v>
      </c>
      <c r="AE32" s="120" t="s">
        <v>1623</v>
      </c>
      <c r="AF32" s="121" t="s">
        <v>1624</v>
      </c>
      <c r="AG32" s="837"/>
      <c r="AH32" s="7"/>
    </row>
    <row r="33" spans="1:34" ht="30" customHeight="1">
      <c r="A33" s="1711"/>
      <c r="B33" s="48" t="s">
        <v>74</v>
      </c>
      <c r="C33" s="184" t="s">
        <v>1599</v>
      </c>
      <c r="D33" s="102" t="s">
        <v>83</v>
      </c>
      <c r="E33" s="103" t="s">
        <v>838</v>
      </c>
      <c r="F33" s="103" t="s">
        <v>366</v>
      </c>
      <c r="G33" s="103" t="s">
        <v>339</v>
      </c>
      <c r="H33" s="199" t="s">
        <v>339</v>
      </c>
      <c r="I33" s="200" t="s">
        <v>11</v>
      </c>
      <c r="J33" s="200" t="s">
        <v>340</v>
      </c>
      <c r="K33" s="104" t="s">
        <v>267</v>
      </c>
      <c r="L33" s="105" t="s">
        <v>267</v>
      </c>
      <c r="M33" s="106" t="s">
        <v>267</v>
      </c>
      <c r="N33" s="107" t="s">
        <v>267</v>
      </c>
      <c r="O33" s="1421"/>
      <c r="P33" s="108">
        <v>0</v>
      </c>
      <c r="Q33" s="109" t="s">
        <v>95</v>
      </c>
      <c r="R33" s="1436"/>
      <c r="S33" s="1436"/>
      <c r="T33" s="110" t="s">
        <v>96</v>
      </c>
      <c r="U33" s="111" t="s">
        <v>339</v>
      </c>
      <c r="V33" s="200" t="s">
        <v>11</v>
      </c>
      <c r="W33" s="200" t="s">
        <v>340</v>
      </c>
      <c r="X33" s="112" t="s">
        <v>303</v>
      </c>
      <c r="Y33" s="113" t="s">
        <v>39</v>
      </c>
      <c r="Z33" s="114" t="s">
        <v>336</v>
      </c>
      <c r="AA33" s="115" t="s">
        <v>979</v>
      </c>
      <c r="AB33" s="117" t="s">
        <v>206</v>
      </c>
      <c r="AC33" s="118" t="s">
        <v>86</v>
      </c>
      <c r="AD33" s="341" t="s">
        <v>407</v>
      </c>
      <c r="AE33" s="924" t="s">
        <v>1625</v>
      </c>
      <c r="AF33" s="232" t="s">
        <v>1626</v>
      </c>
      <c r="AG33" s="837"/>
      <c r="AH33" s="7"/>
    </row>
    <row r="34" spans="1:34" ht="30" customHeight="1" thickBot="1">
      <c r="A34" s="1712"/>
      <c r="B34" s="51" t="s">
        <v>75</v>
      </c>
      <c r="C34" s="186" t="s">
        <v>1627</v>
      </c>
      <c r="D34" s="141" t="s">
        <v>83</v>
      </c>
      <c r="E34" s="142" t="s">
        <v>425</v>
      </c>
      <c r="F34" s="142"/>
      <c r="G34" s="142" t="s">
        <v>779</v>
      </c>
      <c r="H34" s="143" t="s">
        <v>779</v>
      </c>
      <c r="I34" s="144" t="s">
        <v>11</v>
      </c>
      <c r="J34" s="144" t="s">
        <v>195</v>
      </c>
      <c r="K34" s="145">
        <v>21285</v>
      </c>
      <c r="L34" s="146">
        <v>0</v>
      </c>
      <c r="M34" s="147">
        <v>1864</v>
      </c>
      <c r="N34" s="148">
        <v>0</v>
      </c>
      <c r="O34" s="1424"/>
      <c r="P34" s="149">
        <v>0</v>
      </c>
      <c r="Q34" s="150" t="s">
        <v>310</v>
      </c>
      <c r="R34" s="1438"/>
      <c r="S34" s="1438"/>
      <c r="T34" s="151" t="s">
        <v>196</v>
      </c>
      <c r="U34" s="152"/>
      <c r="V34" s="144"/>
      <c r="W34" s="144"/>
      <c r="X34" s="153" t="s">
        <v>89</v>
      </c>
      <c r="Y34" s="154" t="s">
        <v>39</v>
      </c>
      <c r="Z34" s="155" t="s">
        <v>1628</v>
      </c>
      <c r="AA34" s="156" t="s">
        <v>197</v>
      </c>
      <c r="AB34" s="158" t="s">
        <v>364</v>
      </c>
      <c r="AC34" s="159" t="s">
        <v>364</v>
      </c>
      <c r="AD34" s="160" t="s">
        <v>478</v>
      </c>
      <c r="AE34" s="161" t="s">
        <v>87</v>
      </c>
      <c r="AF34" s="162"/>
      <c r="AG34" s="837"/>
      <c r="AH34" s="7"/>
    </row>
    <row r="35" spans="1:34" ht="30" customHeight="1">
      <c r="A35" s="1734" t="s">
        <v>76</v>
      </c>
      <c r="B35" s="52" t="s">
        <v>77</v>
      </c>
      <c r="C35" s="183" t="s">
        <v>1599</v>
      </c>
      <c r="D35" s="81" t="s">
        <v>83</v>
      </c>
      <c r="E35" s="82" t="s">
        <v>838</v>
      </c>
      <c r="F35" s="82" t="s">
        <v>2097</v>
      </c>
      <c r="G35" s="82" t="s">
        <v>339</v>
      </c>
      <c r="H35" s="83" t="s">
        <v>339</v>
      </c>
      <c r="I35" s="84" t="s">
        <v>11</v>
      </c>
      <c r="J35" s="84" t="s">
        <v>340</v>
      </c>
      <c r="K35" s="85" t="s">
        <v>267</v>
      </c>
      <c r="L35" s="86" t="s">
        <v>267</v>
      </c>
      <c r="M35" s="87" t="s">
        <v>267</v>
      </c>
      <c r="N35" s="88" t="s">
        <v>1629</v>
      </c>
      <c r="O35" s="1423"/>
      <c r="P35" s="89">
        <v>0</v>
      </c>
      <c r="Q35" s="90" t="s">
        <v>95</v>
      </c>
      <c r="R35" s="1435"/>
      <c r="S35" s="1435"/>
      <c r="T35" s="91" t="s">
        <v>96</v>
      </c>
      <c r="U35" s="92" t="s">
        <v>339</v>
      </c>
      <c r="V35" s="84" t="s">
        <v>11</v>
      </c>
      <c r="W35" s="84" t="s">
        <v>340</v>
      </c>
      <c r="X35" s="93" t="s">
        <v>303</v>
      </c>
      <c r="Y35" s="94" t="s">
        <v>39</v>
      </c>
      <c r="Z35" s="95" t="s">
        <v>1630</v>
      </c>
      <c r="AA35" s="96" t="s">
        <v>90</v>
      </c>
      <c r="AB35" s="97" t="s">
        <v>364</v>
      </c>
      <c r="AC35" s="98" t="s">
        <v>206</v>
      </c>
      <c r="AD35" s="99" t="s">
        <v>87</v>
      </c>
      <c r="AE35" s="100" t="s">
        <v>204</v>
      </c>
      <c r="AF35" s="632" t="s">
        <v>1631</v>
      </c>
      <c r="AG35" s="837"/>
      <c r="AH35" s="7"/>
    </row>
    <row r="36" spans="1:34" ht="30" customHeight="1">
      <c r="A36" s="1735"/>
      <c r="B36" s="352" t="s">
        <v>78</v>
      </c>
      <c r="C36" s="185"/>
      <c r="D36" s="122" t="s">
        <v>507</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1599</v>
      </c>
      <c r="D37" s="141" t="s">
        <v>83</v>
      </c>
      <c r="E37" s="142" t="s">
        <v>838</v>
      </c>
      <c r="F37" s="142" t="s">
        <v>1903</v>
      </c>
      <c r="G37" s="142" t="s">
        <v>339</v>
      </c>
      <c r="H37" s="143" t="s">
        <v>339</v>
      </c>
      <c r="I37" s="144" t="s">
        <v>11</v>
      </c>
      <c r="J37" s="144" t="s">
        <v>340</v>
      </c>
      <c r="K37" s="145" t="s">
        <v>267</v>
      </c>
      <c r="L37" s="146" t="s">
        <v>267</v>
      </c>
      <c r="M37" s="147" t="s">
        <v>267</v>
      </c>
      <c r="N37" s="148" t="s">
        <v>267</v>
      </c>
      <c r="O37" s="1424"/>
      <c r="P37" s="149">
        <v>0</v>
      </c>
      <c r="Q37" s="150" t="s">
        <v>95</v>
      </c>
      <c r="R37" s="1438"/>
      <c r="S37" s="1438"/>
      <c r="T37" s="151" t="s">
        <v>96</v>
      </c>
      <c r="U37" s="152" t="s">
        <v>339</v>
      </c>
      <c r="V37" s="144" t="s">
        <v>11</v>
      </c>
      <c r="W37" s="144" t="s">
        <v>340</v>
      </c>
      <c r="X37" s="153" t="s">
        <v>303</v>
      </c>
      <c r="Y37" s="154" t="s">
        <v>39</v>
      </c>
      <c r="Z37" s="155" t="s">
        <v>945</v>
      </c>
      <c r="AA37" s="156" t="s">
        <v>90</v>
      </c>
      <c r="AB37" s="158" t="s">
        <v>86</v>
      </c>
      <c r="AC37" s="159" t="s">
        <v>86</v>
      </c>
      <c r="AD37" s="160" t="s">
        <v>87</v>
      </c>
      <c r="AE37" s="161" t="s">
        <v>216</v>
      </c>
      <c r="AF37" s="233" t="s">
        <v>1632</v>
      </c>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170312</v>
      </c>
      <c r="L62" s="57">
        <f>SUM(L5:L37)</f>
        <v>18922</v>
      </c>
      <c r="M62" s="57">
        <f>SUM(M5:M37)</f>
        <v>35450</v>
      </c>
      <c r="N62" s="57">
        <f>SUM(N5:N37)</f>
        <v>127225</v>
      </c>
      <c r="O62" s="10"/>
      <c r="P62" s="57">
        <f>SUM(P5:P37)</f>
        <v>52242</v>
      </c>
    </row>
    <row r="63" spans="1:34" ht="18.75" customHeight="1">
      <c r="C63" s="11"/>
      <c r="D63" s="11"/>
      <c r="L63" s="1700" t="s">
        <v>80</v>
      </c>
      <c r="M63" s="1700"/>
      <c r="N63" s="1701"/>
      <c r="O63" s="10"/>
      <c r="P63" s="9">
        <f>K62+(L62+M62+N62+P62)*5</f>
        <v>1339507</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400-000000000000}">
      <formula1>"①AWS,②OCI,③Azure,④GC,⑤さくら"</formula1>
    </dataValidation>
    <dataValidation type="list" allowBlank="1" showInputMessage="1" showErrorMessage="1" sqref="R5:R37 R41:R60" xr:uid="{00000000-0002-0000-1400-000001000000}">
      <formula1>"①システム事業者,②別途用意している(LGCS),③別途用意している(その他),"</formula1>
    </dataValidation>
    <dataValidation type="list" allowBlank="1" showInputMessage="1" sqref="D38:D40" xr:uid="{00000000-0002-0000-1400-000002000000}">
      <formula1>"①導入済,②無償版導入済（実証実験を含む）,③今年度導入予定,④導入予定なし,⑤当該事務自体を実施していない"</formula1>
    </dataValidation>
    <dataValidation type="list" allowBlank="1" showInputMessage="1" sqref="D41:D60" xr:uid="{00000000-0002-0000-14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H155"/>
  <sheetViews>
    <sheetView showGridLines="0" view="pageBreakPreview" zoomScale="50" zoomScaleNormal="85"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603" customWidth="1"/>
    <col min="2" max="2" width="25.08203125" style="604" customWidth="1"/>
    <col min="3" max="3" width="25.08203125" style="603" customWidth="1"/>
    <col min="4" max="4" width="17.33203125" style="603" customWidth="1"/>
    <col min="5" max="5" width="22.83203125" style="605" customWidth="1"/>
    <col min="6" max="6" width="26.08203125" style="605" customWidth="1"/>
    <col min="7" max="7" width="23.08203125" style="605" customWidth="1"/>
    <col min="8" max="8" width="18.5" style="605" customWidth="1"/>
    <col min="9" max="9" width="3.83203125" style="605" customWidth="1"/>
    <col min="10" max="10" width="18.5" style="605" customWidth="1"/>
    <col min="11" max="11" width="14" style="605" customWidth="1"/>
    <col min="12" max="12" width="11.58203125" style="605" customWidth="1"/>
    <col min="13" max="13" width="11.83203125" style="603" customWidth="1"/>
    <col min="14" max="14" width="11.83203125" style="605" customWidth="1"/>
    <col min="15" max="15" width="11.83203125" style="11" customWidth="1"/>
    <col min="16" max="16" width="11.58203125" style="603" customWidth="1"/>
    <col min="17" max="17" width="29.83203125" style="603" customWidth="1"/>
    <col min="18" max="18" width="17.58203125" style="10" customWidth="1"/>
    <col min="19" max="19" width="14.5" style="55" bestFit="1" customWidth="1"/>
    <col min="20" max="20" width="20.08203125" style="603" customWidth="1"/>
    <col min="21" max="21" width="18.5" style="603" customWidth="1"/>
    <col min="22" max="22" width="5" style="603" customWidth="1"/>
    <col min="23" max="23" width="18.5" style="603" customWidth="1"/>
    <col min="24" max="24" width="20.5" style="603" customWidth="1"/>
    <col min="25" max="25" width="17.83203125" style="603" customWidth="1"/>
    <col min="26" max="26" width="17.58203125" style="607" customWidth="1"/>
    <col min="27" max="27" width="16.83203125" style="603" customWidth="1"/>
    <col min="28" max="29" width="23.83203125" style="521" customWidth="1"/>
    <col min="30" max="30" width="39" style="521" customWidth="1"/>
    <col min="31" max="31" width="25.58203125" style="521" customWidth="1"/>
    <col min="32" max="32" width="23" style="521" customWidth="1"/>
    <col min="33" max="33" width="8.83203125" style="521" customWidth="1"/>
    <col min="34" max="63" width="8.83203125" style="522" customWidth="1"/>
    <col min="64" max="16384" width="9" style="522"/>
  </cols>
  <sheetData>
    <row r="1" spans="1:34" s="465" customFormat="1" ht="16.5" customHeight="1">
      <c r="A1" s="1783" t="s">
        <v>697</v>
      </c>
      <c r="B1" s="1784"/>
      <c r="C1" s="1789" t="s">
        <v>698</v>
      </c>
      <c r="D1" s="1790"/>
      <c r="E1" s="1790"/>
      <c r="F1" s="1791"/>
      <c r="G1" s="1809" t="s">
        <v>699</v>
      </c>
      <c r="H1" s="1797"/>
      <c r="I1" s="1797"/>
      <c r="J1" s="1797"/>
      <c r="K1" s="1810" t="s">
        <v>700</v>
      </c>
      <c r="L1" s="1811"/>
      <c r="M1" s="1811"/>
      <c r="N1" s="1811"/>
      <c r="O1" s="1811"/>
      <c r="P1" s="1812"/>
      <c r="Q1" s="1809" t="s">
        <v>513</v>
      </c>
      <c r="R1" s="1809"/>
      <c r="S1" s="1809"/>
      <c r="T1" s="1813"/>
      <c r="U1" s="1813"/>
      <c r="V1" s="1813"/>
      <c r="W1" s="1813"/>
      <c r="X1" s="1813"/>
      <c r="Y1" s="1797" t="s">
        <v>701</v>
      </c>
      <c r="Z1" s="1799"/>
      <c r="AA1" s="1799"/>
      <c r="AB1" s="1797" t="s">
        <v>702</v>
      </c>
      <c r="AC1" s="1791"/>
      <c r="AD1" s="1797" t="s">
        <v>703</v>
      </c>
      <c r="AE1" s="1790"/>
      <c r="AF1" s="1798"/>
      <c r="AG1" s="464"/>
      <c r="AH1" s="464"/>
    </row>
    <row r="2" spans="1:34" s="479" customFormat="1" ht="15.75" customHeight="1">
      <c r="A2" s="1785"/>
      <c r="B2" s="1786"/>
      <c r="C2" s="1139" t="s">
        <v>704</v>
      </c>
      <c r="D2" s="1137" t="s">
        <v>705</v>
      </c>
      <c r="E2" s="468" t="s">
        <v>704</v>
      </c>
      <c r="F2" s="469" t="s">
        <v>704</v>
      </c>
      <c r="G2" s="468" t="s">
        <v>704</v>
      </c>
      <c r="H2" s="1803" t="s">
        <v>706</v>
      </c>
      <c r="I2" s="1804"/>
      <c r="J2" s="1805"/>
      <c r="K2" s="1140" t="s">
        <v>707</v>
      </c>
      <c r="L2" s="1800" t="s">
        <v>708</v>
      </c>
      <c r="M2" s="1801"/>
      <c r="N2" s="1801"/>
      <c r="O2" s="1802"/>
      <c r="P2" s="471" t="s">
        <v>522</v>
      </c>
      <c r="Q2" s="472" t="s">
        <v>709</v>
      </c>
      <c r="R2" s="1417" t="s">
        <v>2168</v>
      </c>
      <c r="S2" s="1417" t="s">
        <v>2169</v>
      </c>
      <c r="T2" s="472" t="s">
        <v>710</v>
      </c>
      <c r="U2" s="1806" t="s">
        <v>711</v>
      </c>
      <c r="V2" s="1807"/>
      <c r="W2" s="1808"/>
      <c r="X2" s="1137" t="s">
        <v>705</v>
      </c>
      <c r="Y2" s="472" t="s">
        <v>705</v>
      </c>
      <c r="Z2" s="473" t="s">
        <v>712</v>
      </c>
      <c r="AA2" s="474" t="s">
        <v>713</v>
      </c>
      <c r="AB2" s="472" t="s">
        <v>7</v>
      </c>
      <c r="AC2" s="475" t="s">
        <v>7</v>
      </c>
      <c r="AD2" s="1137" t="s">
        <v>7</v>
      </c>
      <c r="AE2" s="1138"/>
      <c r="AF2" s="477" t="s">
        <v>8</v>
      </c>
      <c r="AG2" s="478"/>
      <c r="AH2" s="478"/>
    </row>
    <row r="3" spans="1:34" s="493" customFormat="1" ht="155.25" customHeight="1" thickBot="1">
      <c r="A3" s="1787"/>
      <c r="B3" s="1788"/>
      <c r="C3" s="480" t="s">
        <v>714</v>
      </c>
      <c r="D3" s="1681" t="s">
        <v>2211</v>
      </c>
      <c r="E3" s="481" t="s">
        <v>529</v>
      </c>
      <c r="F3" s="482" t="s">
        <v>715</v>
      </c>
      <c r="G3" s="483" t="s">
        <v>716</v>
      </c>
      <c r="H3" s="1792" t="s">
        <v>717</v>
      </c>
      <c r="I3" s="1793"/>
      <c r="J3" s="1793"/>
      <c r="K3" s="1678" t="s">
        <v>2209</v>
      </c>
      <c r="L3" s="1664" t="s">
        <v>2199</v>
      </c>
      <c r="M3" s="1667" t="s">
        <v>2201</v>
      </c>
      <c r="N3" s="1670" t="s">
        <v>2203</v>
      </c>
      <c r="O3" s="1419" t="s">
        <v>2167</v>
      </c>
      <c r="P3" s="1673" t="s">
        <v>2205</v>
      </c>
      <c r="Q3" s="1676" t="s">
        <v>2207</v>
      </c>
      <c r="R3" s="1434" t="s">
        <v>2170</v>
      </c>
      <c r="S3" s="1434" t="s">
        <v>2171</v>
      </c>
      <c r="T3" s="484" t="s">
        <v>718</v>
      </c>
      <c r="U3" s="1794" t="s">
        <v>719</v>
      </c>
      <c r="V3" s="1795"/>
      <c r="W3" s="1796"/>
      <c r="X3" s="485" t="s">
        <v>720</v>
      </c>
      <c r="Y3" s="486" t="s">
        <v>721</v>
      </c>
      <c r="Z3" s="487" t="s">
        <v>537</v>
      </c>
      <c r="AA3" s="488" t="s">
        <v>722</v>
      </c>
      <c r="AB3" s="489" t="s">
        <v>723</v>
      </c>
      <c r="AC3" s="490" t="s">
        <v>724</v>
      </c>
      <c r="AD3" s="1767" t="s">
        <v>2098</v>
      </c>
      <c r="AE3" s="1768"/>
      <c r="AF3" s="491" t="s">
        <v>726</v>
      </c>
      <c r="AG3" s="492"/>
      <c r="AH3" s="492"/>
    </row>
    <row r="4" spans="1:34" s="479" customFormat="1" ht="15.75" customHeight="1" thickBot="1">
      <c r="A4" s="494"/>
      <c r="B4" s="495" t="s">
        <v>727</v>
      </c>
      <c r="C4" s="496" t="s">
        <v>728</v>
      </c>
      <c r="D4" s="496" t="s">
        <v>83</v>
      </c>
      <c r="E4" s="497" t="s">
        <v>82</v>
      </c>
      <c r="F4" s="497" t="s">
        <v>545</v>
      </c>
      <c r="G4" s="497" t="s">
        <v>729</v>
      </c>
      <c r="H4" s="498" t="s">
        <v>730</v>
      </c>
      <c r="I4" s="499" t="s">
        <v>11</v>
      </c>
      <c r="J4" s="500" t="s">
        <v>731</v>
      </c>
      <c r="K4" s="283">
        <v>1000000</v>
      </c>
      <c r="L4" s="283">
        <v>1000</v>
      </c>
      <c r="M4" s="284">
        <v>2000</v>
      </c>
      <c r="N4" s="285">
        <v>5000</v>
      </c>
      <c r="O4" s="1418"/>
      <c r="P4" s="286">
        <v>3500</v>
      </c>
      <c r="Q4" s="501" t="s">
        <v>2208</v>
      </c>
      <c r="R4" s="1662" t="s">
        <v>2196</v>
      </c>
      <c r="S4" s="1662" t="s">
        <v>2197</v>
      </c>
      <c r="T4" s="502" t="s">
        <v>732</v>
      </c>
      <c r="U4" s="498" t="s">
        <v>730</v>
      </c>
      <c r="V4" s="499" t="s">
        <v>11</v>
      </c>
      <c r="W4" s="500" t="s">
        <v>731</v>
      </c>
      <c r="X4" s="503" t="s">
        <v>303</v>
      </c>
      <c r="Y4" s="501" t="s">
        <v>39</v>
      </c>
      <c r="Z4" s="504" t="s">
        <v>550</v>
      </c>
      <c r="AA4" s="505" t="s">
        <v>92</v>
      </c>
      <c r="AB4" s="501" t="s">
        <v>733</v>
      </c>
      <c r="AC4" s="505" t="s">
        <v>734</v>
      </c>
      <c r="AD4" s="502" t="s">
        <v>87</v>
      </c>
      <c r="AE4" s="504" t="s">
        <v>735</v>
      </c>
      <c r="AF4" s="506" t="s">
        <v>736</v>
      </c>
      <c r="AG4" s="478"/>
      <c r="AH4" s="478"/>
    </row>
    <row r="5" spans="1:34" ht="29.25" customHeight="1">
      <c r="A5" s="1769" t="s">
        <v>555</v>
      </c>
      <c r="B5" s="507" t="s">
        <v>556</v>
      </c>
      <c r="C5" s="1269" t="s">
        <v>2099</v>
      </c>
      <c r="D5" s="1269" t="s">
        <v>83</v>
      </c>
      <c r="E5" s="1270" t="s">
        <v>414</v>
      </c>
      <c r="F5" s="1270"/>
      <c r="G5" s="1270" t="s">
        <v>772</v>
      </c>
      <c r="H5" s="1271" t="s">
        <v>772</v>
      </c>
      <c r="I5" s="1272" t="s">
        <v>11</v>
      </c>
      <c r="J5" s="1272" t="s">
        <v>345</v>
      </c>
      <c r="K5" s="1273">
        <v>444009</v>
      </c>
      <c r="L5" s="1274">
        <v>0</v>
      </c>
      <c r="M5" s="1275">
        <v>57776</v>
      </c>
      <c r="N5" s="1276">
        <v>47916</v>
      </c>
      <c r="O5" s="1420"/>
      <c r="P5" s="1277">
        <v>0</v>
      </c>
      <c r="Q5" s="1278" t="s">
        <v>95</v>
      </c>
      <c r="R5" s="1435"/>
      <c r="S5" s="1435"/>
      <c r="T5" s="1279" t="s">
        <v>196</v>
      </c>
      <c r="U5" s="1280"/>
      <c r="V5" s="1272"/>
      <c r="W5" s="1272"/>
      <c r="X5" s="1281" t="s">
        <v>303</v>
      </c>
      <c r="Y5" s="1282" t="s">
        <v>39</v>
      </c>
      <c r="Z5" s="1283" t="s">
        <v>417</v>
      </c>
      <c r="AA5" s="1284" t="s">
        <v>90</v>
      </c>
      <c r="AB5" s="1285" t="s">
        <v>86</v>
      </c>
      <c r="AC5" s="1286" t="s">
        <v>86</v>
      </c>
      <c r="AD5" s="1287" t="s">
        <v>204</v>
      </c>
      <c r="AE5" s="1288" t="s">
        <v>304</v>
      </c>
      <c r="AF5" s="1289"/>
      <c r="AH5" s="521"/>
    </row>
    <row r="6" spans="1:34" ht="39" customHeight="1">
      <c r="A6" s="1770"/>
      <c r="B6" s="523" t="s">
        <v>561</v>
      </c>
      <c r="C6" s="1290" t="s">
        <v>2100</v>
      </c>
      <c r="D6" s="1290" t="s">
        <v>83</v>
      </c>
      <c r="E6" s="1291" t="s">
        <v>414</v>
      </c>
      <c r="F6" s="1291"/>
      <c r="G6" s="1291" t="s">
        <v>772</v>
      </c>
      <c r="H6" s="1292" t="s">
        <v>772</v>
      </c>
      <c r="I6" s="1293" t="s">
        <v>11</v>
      </c>
      <c r="J6" s="1293" t="s">
        <v>345</v>
      </c>
      <c r="K6" s="1294" t="s">
        <v>2101</v>
      </c>
      <c r="L6" s="1295" t="s">
        <v>2102</v>
      </c>
      <c r="M6" s="1296" t="s">
        <v>2103</v>
      </c>
      <c r="N6" s="1297" t="s">
        <v>2103</v>
      </c>
      <c r="O6" s="1421"/>
      <c r="P6" s="1298">
        <v>0</v>
      </c>
      <c r="Q6" s="1299" t="s">
        <v>95</v>
      </c>
      <c r="R6" s="1436"/>
      <c r="S6" s="1436"/>
      <c r="T6" s="1300" t="s">
        <v>196</v>
      </c>
      <c r="U6" s="1301"/>
      <c r="V6" s="1293"/>
      <c r="W6" s="1293"/>
      <c r="X6" s="1302" t="s">
        <v>303</v>
      </c>
      <c r="Y6" s="1303" t="s">
        <v>39</v>
      </c>
      <c r="Z6" s="1304" t="s">
        <v>417</v>
      </c>
      <c r="AA6" s="1305" t="s">
        <v>90</v>
      </c>
      <c r="AB6" s="1306" t="s">
        <v>86</v>
      </c>
      <c r="AC6" s="1307" t="s">
        <v>86</v>
      </c>
      <c r="AD6" s="1308" t="s">
        <v>204</v>
      </c>
      <c r="AE6" s="1309" t="s">
        <v>304</v>
      </c>
      <c r="AF6" s="1310"/>
      <c r="AH6" s="521"/>
    </row>
    <row r="7" spans="1:34" ht="29.25" customHeight="1">
      <c r="A7" s="1770"/>
      <c r="B7" s="523" t="s">
        <v>563</v>
      </c>
      <c r="C7" s="1290" t="s">
        <v>1734</v>
      </c>
      <c r="D7" s="1290" t="s">
        <v>83</v>
      </c>
      <c r="E7" s="1291" t="s">
        <v>414</v>
      </c>
      <c r="F7" s="1291"/>
      <c r="G7" s="1291" t="s">
        <v>1491</v>
      </c>
      <c r="H7" s="1292" t="s">
        <v>831</v>
      </c>
      <c r="I7" s="1293" t="s">
        <v>11</v>
      </c>
      <c r="J7" s="1293" t="s">
        <v>2104</v>
      </c>
      <c r="K7" s="1294">
        <v>51568</v>
      </c>
      <c r="L7" s="1295">
        <v>0</v>
      </c>
      <c r="M7" s="1296">
        <v>10047</v>
      </c>
      <c r="N7" s="1297">
        <v>0</v>
      </c>
      <c r="O7" s="1421"/>
      <c r="P7" s="1298">
        <v>0</v>
      </c>
      <c r="Q7" s="1299" t="s">
        <v>95</v>
      </c>
      <c r="R7" s="1436"/>
      <c r="S7" s="1436"/>
      <c r="T7" s="1300" t="s">
        <v>84</v>
      </c>
      <c r="U7" s="1301" t="s">
        <v>831</v>
      </c>
      <c r="V7" s="1293" t="s">
        <v>11</v>
      </c>
      <c r="W7" s="1293" t="s">
        <v>2104</v>
      </c>
      <c r="X7" s="1302" t="s">
        <v>303</v>
      </c>
      <c r="Y7" s="1303" t="s">
        <v>39</v>
      </c>
      <c r="Z7" s="1304" t="s">
        <v>2105</v>
      </c>
      <c r="AA7" s="1305" t="s">
        <v>90</v>
      </c>
      <c r="AB7" s="1306" t="s">
        <v>86</v>
      </c>
      <c r="AC7" s="1307" t="s">
        <v>86</v>
      </c>
      <c r="AD7" s="1311" t="s">
        <v>87</v>
      </c>
      <c r="AE7" s="1312" t="s">
        <v>956</v>
      </c>
      <c r="AF7" s="1310"/>
      <c r="AH7" s="521"/>
    </row>
    <row r="8" spans="1:34" ht="36" customHeight="1">
      <c r="A8" s="1770"/>
      <c r="B8" s="523" t="s">
        <v>569</v>
      </c>
      <c r="C8" s="1290" t="s">
        <v>2106</v>
      </c>
      <c r="D8" s="1290" t="s">
        <v>83</v>
      </c>
      <c r="E8" s="1291" t="s">
        <v>414</v>
      </c>
      <c r="F8" s="1291"/>
      <c r="G8" s="1291" t="s">
        <v>772</v>
      </c>
      <c r="H8" s="1292" t="s">
        <v>772</v>
      </c>
      <c r="I8" s="1293" t="s">
        <v>11</v>
      </c>
      <c r="J8" s="1293" t="s">
        <v>345</v>
      </c>
      <c r="K8" s="1294" t="s">
        <v>2107</v>
      </c>
      <c r="L8" s="1295" t="s">
        <v>2102</v>
      </c>
      <c r="M8" s="1296" t="s">
        <v>2103</v>
      </c>
      <c r="N8" s="1297" t="s">
        <v>2103</v>
      </c>
      <c r="O8" s="1421"/>
      <c r="P8" s="1298">
        <v>0</v>
      </c>
      <c r="Q8" s="1299" t="s">
        <v>95</v>
      </c>
      <c r="R8" s="1436"/>
      <c r="S8" s="1436"/>
      <c r="T8" s="1300" t="s">
        <v>196</v>
      </c>
      <c r="U8" s="1301"/>
      <c r="V8" s="1293"/>
      <c r="W8" s="1293"/>
      <c r="X8" s="1302" t="s">
        <v>303</v>
      </c>
      <c r="Y8" s="1303" t="s">
        <v>39</v>
      </c>
      <c r="Z8" s="1304" t="s">
        <v>417</v>
      </c>
      <c r="AA8" s="1305" t="s">
        <v>90</v>
      </c>
      <c r="AB8" s="1306" t="s">
        <v>86</v>
      </c>
      <c r="AC8" s="1307" t="s">
        <v>86</v>
      </c>
      <c r="AD8" s="1308" t="s">
        <v>204</v>
      </c>
      <c r="AE8" s="1309" t="s">
        <v>304</v>
      </c>
      <c r="AF8" s="1310"/>
      <c r="AH8" s="521"/>
    </row>
    <row r="9" spans="1:34" ht="39" customHeight="1" thickBot="1">
      <c r="A9" s="1770"/>
      <c r="B9" s="537" t="s">
        <v>571</v>
      </c>
      <c r="C9" s="1313" t="s">
        <v>2108</v>
      </c>
      <c r="D9" s="1313" t="s">
        <v>83</v>
      </c>
      <c r="E9" s="1314" t="s">
        <v>414</v>
      </c>
      <c r="F9" s="1314"/>
      <c r="G9" s="1314" t="s">
        <v>772</v>
      </c>
      <c r="H9" s="1315" t="s">
        <v>772</v>
      </c>
      <c r="I9" s="1316" t="s">
        <v>11</v>
      </c>
      <c r="J9" s="1316" t="s">
        <v>345</v>
      </c>
      <c r="K9" s="1317" t="s">
        <v>2107</v>
      </c>
      <c r="L9" s="1318" t="s">
        <v>2102</v>
      </c>
      <c r="M9" s="1319" t="s">
        <v>2103</v>
      </c>
      <c r="N9" s="1320" t="s">
        <v>2103</v>
      </c>
      <c r="O9" s="1422"/>
      <c r="P9" s="1321">
        <v>0</v>
      </c>
      <c r="Q9" s="1322" t="s">
        <v>95</v>
      </c>
      <c r="R9" s="1437"/>
      <c r="S9" s="1437"/>
      <c r="T9" s="1323" t="s">
        <v>196</v>
      </c>
      <c r="U9" s="1324"/>
      <c r="V9" s="1316"/>
      <c r="W9" s="1316"/>
      <c r="X9" s="1325" t="s">
        <v>303</v>
      </c>
      <c r="Y9" s="1326" t="s">
        <v>39</v>
      </c>
      <c r="Z9" s="1327" t="s">
        <v>417</v>
      </c>
      <c r="AA9" s="1328" t="s">
        <v>90</v>
      </c>
      <c r="AB9" s="1329" t="s">
        <v>86</v>
      </c>
      <c r="AC9" s="1330" t="s">
        <v>86</v>
      </c>
      <c r="AD9" s="1331" t="s">
        <v>204</v>
      </c>
      <c r="AE9" s="1332" t="s">
        <v>304</v>
      </c>
      <c r="AF9" s="1333"/>
      <c r="AH9" s="521"/>
    </row>
    <row r="10" spans="1:34" ht="35.25" customHeight="1">
      <c r="A10" s="1771" t="s">
        <v>573</v>
      </c>
      <c r="B10" s="551" t="s">
        <v>574</v>
      </c>
      <c r="C10" s="1269" t="s">
        <v>2109</v>
      </c>
      <c r="D10" s="1269" t="s">
        <v>83</v>
      </c>
      <c r="E10" s="1270" t="s">
        <v>414</v>
      </c>
      <c r="F10" s="1270"/>
      <c r="G10" s="1270" t="s">
        <v>772</v>
      </c>
      <c r="H10" s="1271" t="s">
        <v>772</v>
      </c>
      <c r="I10" s="1272" t="s">
        <v>11</v>
      </c>
      <c r="J10" s="1272" t="s">
        <v>345</v>
      </c>
      <c r="K10" s="1273" t="s">
        <v>2107</v>
      </c>
      <c r="L10" s="1274" t="s">
        <v>2102</v>
      </c>
      <c r="M10" s="1275" t="s">
        <v>2103</v>
      </c>
      <c r="N10" s="1276" t="s">
        <v>2103</v>
      </c>
      <c r="O10" s="1423"/>
      <c r="P10" s="1277">
        <v>0</v>
      </c>
      <c r="Q10" s="1278" t="s">
        <v>95</v>
      </c>
      <c r="R10" s="1435"/>
      <c r="S10" s="1435"/>
      <c r="T10" s="1279" t="s">
        <v>196</v>
      </c>
      <c r="U10" s="1280"/>
      <c r="V10" s="1272"/>
      <c r="W10" s="1272"/>
      <c r="X10" s="1281" t="s">
        <v>303</v>
      </c>
      <c r="Y10" s="1282" t="s">
        <v>39</v>
      </c>
      <c r="Z10" s="1283" t="s">
        <v>417</v>
      </c>
      <c r="AA10" s="1284" t="s">
        <v>90</v>
      </c>
      <c r="AB10" s="1285" t="s">
        <v>86</v>
      </c>
      <c r="AC10" s="1286" t="s">
        <v>86</v>
      </c>
      <c r="AD10" s="1287" t="s">
        <v>204</v>
      </c>
      <c r="AE10" s="1288" t="s">
        <v>304</v>
      </c>
      <c r="AF10" s="1289"/>
      <c r="AH10" s="521"/>
    </row>
    <row r="11" spans="1:34" ht="35.25" customHeight="1">
      <c r="A11" s="1772"/>
      <c r="B11" s="552" t="s">
        <v>576</v>
      </c>
      <c r="C11" s="1290" t="s">
        <v>2109</v>
      </c>
      <c r="D11" s="1290" t="s">
        <v>83</v>
      </c>
      <c r="E11" s="1291" t="s">
        <v>414</v>
      </c>
      <c r="F11" s="1291"/>
      <c r="G11" s="1291" t="s">
        <v>772</v>
      </c>
      <c r="H11" s="1292" t="s">
        <v>772</v>
      </c>
      <c r="I11" s="1293" t="s">
        <v>11</v>
      </c>
      <c r="J11" s="1293" t="s">
        <v>345</v>
      </c>
      <c r="K11" s="1294" t="s">
        <v>2107</v>
      </c>
      <c r="L11" s="1295" t="s">
        <v>2102</v>
      </c>
      <c r="M11" s="1296" t="s">
        <v>2103</v>
      </c>
      <c r="N11" s="1297" t="s">
        <v>2103</v>
      </c>
      <c r="O11" s="1421"/>
      <c r="P11" s="1298">
        <v>0</v>
      </c>
      <c r="Q11" s="1299" t="s">
        <v>95</v>
      </c>
      <c r="R11" s="1436"/>
      <c r="S11" s="1436"/>
      <c r="T11" s="1300" t="s">
        <v>196</v>
      </c>
      <c r="U11" s="1301"/>
      <c r="V11" s="1293"/>
      <c r="W11" s="1293"/>
      <c r="X11" s="1302" t="s">
        <v>303</v>
      </c>
      <c r="Y11" s="1303" t="s">
        <v>39</v>
      </c>
      <c r="Z11" s="1304" t="s">
        <v>417</v>
      </c>
      <c r="AA11" s="1305" t="s">
        <v>90</v>
      </c>
      <c r="AB11" s="1306" t="s">
        <v>86</v>
      </c>
      <c r="AC11" s="1307" t="s">
        <v>86</v>
      </c>
      <c r="AD11" s="1308" t="s">
        <v>204</v>
      </c>
      <c r="AE11" s="1309" t="s">
        <v>304</v>
      </c>
      <c r="AF11" s="1310"/>
      <c r="AH11" s="521"/>
    </row>
    <row r="12" spans="1:34" ht="35.25" customHeight="1">
      <c r="A12" s="1772"/>
      <c r="B12" s="553" t="s">
        <v>577</v>
      </c>
      <c r="C12" s="1290" t="s">
        <v>2110</v>
      </c>
      <c r="D12" s="1290" t="s">
        <v>83</v>
      </c>
      <c r="E12" s="1291" t="s">
        <v>414</v>
      </c>
      <c r="F12" s="1291"/>
      <c r="G12" s="1291" t="s">
        <v>772</v>
      </c>
      <c r="H12" s="1292" t="s">
        <v>772</v>
      </c>
      <c r="I12" s="1293" t="s">
        <v>11</v>
      </c>
      <c r="J12" s="1293" t="s">
        <v>345</v>
      </c>
      <c r="K12" s="1294" t="s">
        <v>2107</v>
      </c>
      <c r="L12" s="1295" t="s">
        <v>2102</v>
      </c>
      <c r="M12" s="1296" t="s">
        <v>2103</v>
      </c>
      <c r="N12" s="1297" t="s">
        <v>2103</v>
      </c>
      <c r="O12" s="1421"/>
      <c r="P12" s="1298">
        <v>0</v>
      </c>
      <c r="Q12" s="1299" t="s">
        <v>95</v>
      </c>
      <c r="R12" s="1436"/>
      <c r="S12" s="1436"/>
      <c r="T12" s="1300" t="s">
        <v>196</v>
      </c>
      <c r="U12" s="1301"/>
      <c r="V12" s="1293"/>
      <c r="W12" s="1293"/>
      <c r="X12" s="1302" t="s">
        <v>303</v>
      </c>
      <c r="Y12" s="1303" t="s">
        <v>39</v>
      </c>
      <c r="Z12" s="1304" t="s">
        <v>417</v>
      </c>
      <c r="AA12" s="1305" t="s">
        <v>90</v>
      </c>
      <c r="AB12" s="1306" t="s">
        <v>86</v>
      </c>
      <c r="AC12" s="1307" t="s">
        <v>86</v>
      </c>
      <c r="AD12" s="1308" t="s">
        <v>204</v>
      </c>
      <c r="AE12" s="1309" t="s">
        <v>304</v>
      </c>
      <c r="AF12" s="1310"/>
      <c r="AH12" s="521"/>
    </row>
    <row r="13" spans="1:34" ht="39" customHeight="1">
      <c r="A13" s="1772"/>
      <c r="B13" s="553" t="s">
        <v>578</v>
      </c>
      <c r="C13" s="1290" t="s">
        <v>2111</v>
      </c>
      <c r="D13" s="1290" t="s">
        <v>83</v>
      </c>
      <c r="E13" s="1291" t="s">
        <v>414</v>
      </c>
      <c r="F13" s="1291"/>
      <c r="G13" s="1291" t="s">
        <v>772</v>
      </c>
      <c r="H13" s="1292" t="s">
        <v>772</v>
      </c>
      <c r="I13" s="1293" t="s">
        <v>11</v>
      </c>
      <c r="J13" s="1293" t="s">
        <v>345</v>
      </c>
      <c r="K13" s="1294" t="s">
        <v>2107</v>
      </c>
      <c r="L13" s="1295" t="s">
        <v>2102</v>
      </c>
      <c r="M13" s="1296" t="s">
        <v>2103</v>
      </c>
      <c r="N13" s="1297" t="s">
        <v>2103</v>
      </c>
      <c r="O13" s="1421"/>
      <c r="P13" s="1298">
        <v>0</v>
      </c>
      <c r="Q13" s="1299" t="s">
        <v>95</v>
      </c>
      <c r="R13" s="1436"/>
      <c r="S13" s="1436"/>
      <c r="T13" s="1300" t="s">
        <v>196</v>
      </c>
      <c r="U13" s="1301"/>
      <c r="V13" s="1293"/>
      <c r="W13" s="1293"/>
      <c r="X13" s="1302" t="s">
        <v>303</v>
      </c>
      <c r="Y13" s="1303" t="s">
        <v>39</v>
      </c>
      <c r="Z13" s="1304" t="s">
        <v>417</v>
      </c>
      <c r="AA13" s="1305" t="s">
        <v>90</v>
      </c>
      <c r="AB13" s="1306" t="s">
        <v>86</v>
      </c>
      <c r="AC13" s="1307" t="s">
        <v>86</v>
      </c>
      <c r="AD13" s="1308" t="s">
        <v>204</v>
      </c>
      <c r="AE13" s="1309" t="s">
        <v>304</v>
      </c>
      <c r="AF13" s="1310"/>
      <c r="AH13" s="521"/>
    </row>
    <row r="14" spans="1:34">
      <c r="A14" s="1772"/>
      <c r="B14" s="553" t="s">
        <v>53</v>
      </c>
      <c r="C14" s="1290" t="s">
        <v>1738</v>
      </c>
      <c r="D14" s="1290" t="s">
        <v>83</v>
      </c>
      <c r="E14" s="1291" t="s">
        <v>650</v>
      </c>
      <c r="F14" s="1291"/>
      <c r="G14" s="1291" t="s">
        <v>1383</v>
      </c>
      <c r="H14" s="1292" t="s">
        <v>1739</v>
      </c>
      <c r="I14" s="1293" t="s">
        <v>11</v>
      </c>
      <c r="J14" s="1293" t="s">
        <v>2112</v>
      </c>
      <c r="K14" s="1294">
        <v>5265</v>
      </c>
      <c r="L14" s="1295">
        <v>0</v>
      </c>
      <c r="M14" s="1296">
        <v>970</v>
      </c>
      <c r="N14" s="1297">
        <v>0</v>
      </c>
      <c r="O14" s="1421"/>
      <c r="P14" s="1298">
        <v>0</v>
      </c>
      <c r="Q14" s="1299" t="s">
        <v>91</v>
      </c>
      <c r="R14" s="1436"/>
      <c r="S14" s="1436"/>
      <c r="T14" s="1300" t="s">
        <v>196</v>
      </c>
      <c r="U14" s="1301"/>
      <c r="V14" s="1293"/>
      <c r="W14" s="1293"/>
      <c r="X14" s="1302" t="s">
        <v>89</v>
      </c>
      <c r="Y14" s="1303" t="s">
        <v>39</v>
      </c>
      <c r="Z14" s="1304" t="s">
        <v>2113</v>
      </c>
      <c r="AA14" s="1305" t="s">
        <v>90</v>
      </c>
      <c r="AB14" s="1306" t="s">
        <v>206</v>
      </c>
      <c r="AC14" s="1307" t="s">
        <v>364</v>
      </c>
      <c r="AD14" s="1312" t="s">
        <v>956</v>
      </c>
      <c r="AE14" s="1312" t="s">
        <v>956</v>
      </c>
      <c r="AF14" s="1310"/>
      <c r="AH14" s="521"/>
    </row>
    <row r="15" spans="1:34" ht="29.25" customHeight="1">
      <c r="A15" s="1772"/>
      <c r="B15" s="554" t="s">
        <v>54</v>
      </c>
      <c r="C15" s="1313" t="s">
        <v>2114</v>
      </c>
      <c r="D15" s="1313" t="s">
        <v>83</v>
      </c>
      <c r="E15" s="1314" t="s">
        <v>321</v>
      </c>
      <c r="F15" s="1314"/>
      <c r="G15" s="1314" t="s">
        <v>299</v>
      </c>
      <c r="H15" s="1315">
        <v>44652</v>
      </c>
      <c r="I15" s="1316" t="s">
        <v>11</v>
      </c>
      <c r="J15" s="1316" t="s">
        <v>2115</v>
      </c>
      <c r="K15" s="1317">
        <v>1577</v>
      </c>
      <c r="L15" s="1318">
        <v>0</v>
      </c>
      <c r="M15" s="1319">
        <v>0</v>
      </c>
      <c r="N15" s="1320">
        <v>7894</v>
      </c>
      <c r="O15" s="1422"/>
      <c r="P15" s="1321">
        <v>0</v>
      </c>
      <c r="Q15" s="1322" t="s">
        <v>95</v>
      </c>
      <c r="R15" s="1437"/>
      <c r="S15" s="1437"/>
      <c r="T15" s="1323" t="s">
        <v>196</v>
      </c>
      <c r="U15" s="1324"/>
      <c r="V15" s="1316"/>
      <c r="W15" s="1316"/>
      <c r="X15" s="1325" t="s">
        <v>303</v>
      </c>
      <c r="Y15" s="1326" t="s">
        <v>39</v>
      </c>
      <c r="Z15" s="1327" t="s">
        <v>2116</v>
      </c>
      <c r="AA15" s="1328" t="s">
        <v>90</v>
      </c>
      <c r="AB15" s="1306" t="s">
        <v>86</v>
      </c>
      <c r="AC15" s="1307" t="s">
        <v>86</v>
      </c>
      <c r="AD15" s="1312" t="s">
        <v>956</v>
      </c>
      <c r="AE15" s="1312" t="s">
        <v>956</v>
      </c>
      <c r="AF15" s="1310"/>
      <c r="AH15" s="521"/>
    </row>
    <row r="16" spans="1:34" ht="29.25" customHeight="1" thickBot="1">
      <c r="A16" s="1773"/>
      <c r="B16" s="555" t="s">
        <v>585</v>
      </c>
      <c r="C16" s="1334" t="s">
        <v>2117</v>
      </c>
      <c r="D16" s="1334" t="s">
        <v>83</v>
      </c>
      <c r="E16" s="1335" t="s">
        <v>414</v>
      </c>
      <c r="F16" s="1335" t="s">
        <v>2140</v>
      </c>
      <c r="G16" s="1335" t="s">
        <v>772</v>
      </c>
      <c r="H16" s="1336" t="s">
        <v>772</v>
      </c>
      <c r="I16" s="1337" t="s">
        <v>11</v>
      </c>
      <c r="J16" s="1337" t="s">
        <v>345</v>
      </c>
      <c r="K16" s="1338" t="s">
        <v>2107</v>
      </c>
      <c r="L16" s="1339" t="s">
        <v>2102</v>
      </c>
      <c r="M16" s="1340" t="s">
        <v>2103</v>
      </c>
      <c r="N16" s="1341" t="s">
        <v>2103</v>
      </c>
      <c r="O16" s="1424"/>
      <c r="P16" s="1342">
        <v>0</v>
      </c>
      <c r="Q16" s="1343" t="s">
        <v>95</v>
      </c>
      <c r="R16" s="1438"/>
      <c r="S16" s="1438"/>
      <c r="T16" s="1344" t="s">
        <v>196</v>
      </c>
      <c r="U16" s="1345"/>
      <c r="V16" s="1337"/>
      <c r="W16" s="1337"/>
      <c r="X16" s="1346" t="s">
        <v>303</v>
      </c>
      <c r="Y16" s="1347" t="s">
        <v>39</v>
      </c>
      <c r="Z16" s="1348" t="s">
        <v>363</v>
      </c>
      <c r="AA16" s="1349" t="s">
        <v>92</v>
      </c>
      <c r="AB16" s="1350" t="s">
        <v>86</v>
      </c>
      <c r="AC16" s="1351" t="s">
        <v>86</v>
      </c>
      <c r="AD16" s="1352" t="s">
        <v>204</v>
      </c>
      <c r="AE16" s="1353" t="s">
        <v>304</v>
      </c>
      <c r="AF16" s="1354"/>
      <c r="AH16" s="521"/>
    </row>
    <row r="17" spans="1:34" ht="29.25" customHeight="1">
      <c r="A17" s="1774" t="s">
        <v>587</v>
      </c>
      <c r="B17" s="569" t="s">
        <v>588</v>
      </c>
      <c r="C17" s="1269" t="s">
        <v>2118</v>
      </c>
      <c r="D17" s="1269" t="s">
        <v>83</v>
      </c>
      <c r="E17" s="1270" t="s">
        <v>748</v>
      </c>
      <c r="F17" s="1270"/>
      <c r="G17" s="1270" t="s">
        <v>772</v>
      </c>
      <c r="H17" s="1271" t="s">
        <v>772</v>
      </c>
      <c r="I17" s="1272" t="s">
        <v>11</v>
      </c>
      <c r="J17" s="1272" t="s">
        <v>345</v>
      </c>
      <c r="K17" s="1273" t="s">
        <v>2107</v>
      </c>
      <c r="L17" s="1274" t="s">
        <v>2102</v>
      </c>
      <c r="M17" s="1275" t="s">
        <v>2103</v>
      </c>
      <c r="N17" s="1276" t="s">
        <v>2103</v>
      </c>
      <c r="O17" s="1423"/>
      <c r="P17" s="1277">
        <v>0</v>
      </c>
      <c r="Q17" s="1278" t="s">
        <v>95</v>
      </c>
      <c r="R17" s="1435"/>
      <c r="S17" s="1435"/>
      <c r="T17" s="1279" t="s">
        <v>196</v>
      </c>
      <c r="U17" s="1280"/>
      <c r="V17" s="1272"/>
      <c r="W17" s="1272"/>
      <c r="X17" s="1281" t="s">
        <v>303</v>
      </c>
      <c r="Y17" s="1282" t="s">
        <v>39</v>
      </c>
      <c r="Z17" s="1283" t="s">
        <v>417</v>
      </c>
      <c r="AA17" s="1284" t="s">
        <v>92</v>
      </c>
      <c r="AB17" s="1285" t="s">
        <v>86</v>
      </c>
      <c r="AC17" s="1286" t="s">
        <v>86</v>
      </c>
      <c r="AD17" s="1287" t="s">
        <v>204</v>
      </c>
      <c r="AE17" s="1288" t="s">
        <v>304</v>
      </c>
      <c r="AF17" s="1289"/>
      <c r="AH17" s="521"/>
    </row>
    <row r="18" spans="1:34" ht="29.25" customHeight="1">
      <c r="A18" s="1775"/>
      <c r="B18" s="570" t="s">
        <v>590</v>
      </c>
      <c r="C18" s="1290" t="s">
        <v>2119</v>
      </c>
      <c r="D18" s="1290" t="s">
        <v>83</v>
      </c>
      <c r="E18" s="1291" t="s">
        <v>414</v>
      </c>
      <c r="F18" s="1291" t="s">
        <v>2120</v>
      </c>
      <c r="G18" s="1291" t="s">
        <v>772</v>
      </c>
      <c r="H18" s="1292" t="s">
        <v>772</v>
      </c>
      <c r="I18" s="1293" t="s">
        <v>11</v>
      </c>
      <c r="J18" s="1293" t="s">
        <v>345</v>
      </c>
      <c r="K18" s="1294" t="s">
        <v>2107</v>
      </c>
      <c r="L18" s="1295" t="s">
        <v>2102</v>
      </c>
      <c r="M18" s="1296" t="s">
        <v>2103</v>
      </c>
      <c r="N18" s="1297" t="s">
        <v>2103</v>
      </c>
      <c r="O18" s="1421"/>
      <c r="P18" s="1298">
        <v>0</v>
      </c>
      <c r="Q18" s="1299" t="s">
        <v>95</v>
      </c>
      <c r="R18" s="1436"/>
      <c r="S18" s="1436"/>
      <c r="T18" s="1300" t="s">
        <v>196</v>
      </c>
      <c r="U18" s="1301"/>
      <c r="V18" s="1293"/>
      <c r="W18" s="1293"/>
      <c r="X18" s="1302" t="s">
        <v>303</v>
      </c>
      <c r="Y18" s="1303" t="s">
        <v>39</v>
      </c>
      <c r="Z18" s="1304" t="s">
        <v>2121</v>
      </c>
      <c r="AA18" s="1305" t="s">
        <v>90</v>
      </c>
      <c r="AB18" s="1306" t="s">
        <v>86</v>
      </c>
      <c r="AC18" s="1307" t="s">
        <v>86</v>
      </c>
      <c r="AD18" s="1308" t="s">
        <v>204</v>
      </c>
      <c r="AE18" s="1309" t="s">
        <v>304</v>
      </c>
      <c r="AF18" s="1310"/>
      <c r="AH18" s="521"/>
    </row>
    <row r="19" spans="1:34" ht="29.25" customHeight="1">
      <c r="A19" s="1775"/>
      <c r="B19" s="570" t="s">
        <v>59</v>
      </c>
      <c r="C19" s="1290" t="s">
        <v>2122</v>
      </c>
      <c r="D19" s="1290" t="s">
        <v>83</v>
      </c>
      <c r="E19" s="1291" t="s">
        <v>414</v>
      </c>
      <c r="F19" s="1291" t="s">
        <v>2141</v>
      </c>
      <c r="G19" s="1291" t="s">
        <v>772</v>
      </c>
      <c r="H19" s="1292" t="s">
        <v>772</v>
      </c>
      <c r="I19" s="1293" t="s">
        <v>11</v>
      </c>
      <c r="J19" s="1293" t="s">
        <v>345</v>
      </c>
      <c r="K19" s="1294" t="s">
        <v>2107</v>
      </c>
      <c r="L19" s="1295" t="s">
        <v>2102</v>
      </c>
      <c r="M19" s="1296" t="s">
        <v>2103</v>
      </c>
      <c r="N19" s="1297" t="s">
        <v>2103</v>
      </c>
      <c r="O19" s="1421"/>
      <c r="P19" s="1298">
        <v>0</v>
      </c>
      <c r="Q19" s="1299" t="s">
        <v>95</v>
      </c>
      <c r="R19" s="1436"/>
      <c r="S19" s="1436"/>
      <c r="T19" s="1300" t="s">
        <v>196</v>
      </c>
      <c r="U19" s="1301"/>
      <c r="V19" s="1293"/>
      <c r="W19" s="1293"/>
      <c r="X19" s="1302" t="s">
        <v>303</v>
      </c>
      <c r="Y19" s="1303" t="s">
        <v>39</v>
      </c>
      <c r="Z19" s="1304" t="s">
        <v>1352</v>
      </c>
      <c r="AA19" s="1305" t="s">
        <v>90</v>
      </c>
      <c r="AB19" s="1306" t="s">
        <v>86</v>
      </c>
      <c r="AC19" s="1307" t="s">
        <v>86</v>
      </c>
      <c r="AD19" s="1308" t="s">
        <v>204</v>
      </c>
      <c r="AE19" s="1309" t="s">
        <v>304</v>
      </c>
      <c r="AF19" s="1310"/>
      <c r="AH19" s="521"/>
    </row>
    <row r="20" spans="1:34" ht="29.25" customHeight="1">
      <c r="A20" s="1775"/>
      <c r="B20" s="571" t="s">
        <v>593</v>
      </c>
      <c r="C20" s="1313" t="s">
        <v>2119</v>
      </c>
      <c r="D20" s="1313" t="s">
        <v>83</v>
      </c>
      <c r="E20" s="1314" t="s">
        <v>414</v>
      </c>
      <c r="F20" s="1314" t="s">
        <v>2145</v>
      </c>
      <c r="G20" s="1314" t="s">
        <v>772</v>
      </c>
      <c r="H20" s="1315" t="s">
        <v>772</v>
      </c>
      <c r="I20" s="1316" t="s">
        <v>11</v>
      </c>
      <c r="J20" s="1316" t="s">
        <v>345</v>
      </c>
      <c r="K20" s="1317" t="s">
        <v>2101</v>
      </c>
      <c r="L20" s="1318" t="s">
        <v>2102</v>
      </c>
      <c r="M20" s="1319" t="s">
        <v>2103</v>
      </c>
      <c r="N20" s="1320" t="s">
        <v>2103</v>
      </c>
      <c r="O20" s="1422"/>
      <c r="P20" s="1321">
        <v>0</v>
      </c>
      <c r="Q20" s="1322" t="s">
        <v>95</v>
      </c>
      <c r="R20" s="1437"/>
      <c r="S20" s="1437"/>
      <c r="T20" s="1323" t="s">
        <v>196</v>
      </c>
      <c r="U20" s="1324"/>
      <c r="V20" s="1316"/>
      <c r="W20" s="1316"/>
      <c r="X20" s="1325" t="s">
        <v>303</v>
      </c>
      <c r="Y20" s="1326" t="s">
        <v>39</v>
      </c>
      <c r="Z20" s="1327" t="s">
        <v>2123</v>
      </c>
      <c r="AA20" s="1328" t="s">
        <v>90</v>
      </c>
      <c r="AB20" s="1306" t="s">
        <v>86</v>
      </c>
      <c r="AC20" s="1307" t="s">
        <v>86</v>
      </c>
      <c r="AD20" s="1308" t="s">
        <v>204</v>
      </c>
      <c r="AE20" s="1309" t="s">
        <v>304</v>
      </c>
      <c r="AF20" s="1310"/>
      <c r="AH20" s="521"/>
    </row>
    <row r="21" spans="1:34" ht="29.25" customHeight="1" thickBot="1">
      <c r="A21" s="1776"/>
      <c r="B21" s="572" t="s">
        <v>594</v>
      </c>
      <c r="C21" s="1334" t="s">
        <v>2124</v>
      </c>
      <c r="D21" s="1334" t="s">
        <v>83</v>
      </c>
      <c r="E21" s="1335" t="s">
        <v>414</v>
      </c>
      <c r="F21" s="1335" t="s">
        <v>2142</v>
      </c>
      <c r="G21" s="1335" t="s">
        <v>772</v>
      </c>
      <c r="H21" s="1336" t="s">
        <v>772</v>
      </c>
      <c r="I21" s="1337" t="s">
        <v>11</v>
      </c>
      <c r="J21" s="1337" t="s">
        <v>345</v>
      </c>
      <c r="K21" s="1338" t="s">
        <v>2107</v>
      </c>
      <c r="L21" s="1339" t="s">
        <v>2102</v>
      </c>
      <c r="M21" s="1340" t="s">
        <v>2103</v>
      </c>
      <c r="N21" s="1341" t="s">
        <v>2103</v>
      </c>
      <c r="O21" s="1424"/>
      <c r="P21" s="1342">
        <v>0</v>
      </c>
      <c r="Q21" s="1343" t="s">
        <v>95</v>
      </c>
      <c r="R21" s="1438"/>
      <c r="S21" s="1438"/>
      <c r="T21" s="1344" t="s">
        <v>196</v>
      </c>
      <c r="U21" s="1345"/>
      <c r="V21" s="1337"/>
      <c r="W21" s="1337"/>
      <c r="X21" s="1346" t="s">
        <v>303</v>
      </c>
      <c r="Y21" s="1347" t="s">
        <v>39</v>
      </c>
      <c r="Z21" s="1348" t="s">
        <v>363</v>
      </c>
      <c r="AA21" s="1349" t="s">
        <v>90</v>
      </c>
      <c r="AB21" s="1350" t="s">
        <v>86</v>
      </c>
      <c r="AC21" s="1351" t="s">
        <v>86</v>
      </c>
      <c r="AD21" s="1352" t="s">
        <v>204</v>
      </c>
      <c r="AE21" s="1353" t="s">
        <v>304</v>
      </c>
      <c r="AF21" s="1354"/>
      <c r="AH21" s="521"/>
    </row>
    <row r="22" spans="1:34" ht="29.25" customHeight="1" thickBot="1">
      <c r="A22" s="573" t="s">
        <v>595</v>
      </c>
      <c r="B22" s="574" t="s">
        <v>596</v>
      </c>
      <c r="C22" s="1355" t="s">
        <v>2119</v>
      </c>
      <c r="D22" s="1355" t="s">
        <v>83</v>
      </c>
      <c r="E22" s="1356" t="s">
        <v>414</v>
      </c>
      <c r="F22" s="1356"/>
      <c r="G22" s="1356" t="s">
        <v>772</v>
      </c>
      <c r="H22" s="1357" t="s">
        <v>772</v>
      </c>
      <c r="I22" s="1358" t="s">
        <v>11</v>
      </c>
      <c r="J22" s="1358" t="s">
        <v>345</v>
      </c>
      <c r="K22" s="1359" t="s">
        <v>2107</v>
      </c>
      <c r="L22" s="1360" t="s">
        <v>2102</v>
      </c>
      <c r="M22" s="1361" t="s">
        <v>2103</v>
      </c>
      <c r="N22" s="1362" t="s">
        <v>2103</v>
      </c>
      <c r="O22" s="1425"/>
      <c r="P22" s="1363">
        <v>0</v>
      </c>
      <c r="Q22" s="1364" t="s">
        <v>95</v>
      </c>
      <c r="R22" s="1439"/>
      <c r="S22" s="1439"/>
      <c r="T22" s="1365" t="s">
        <v>196</v>
      </c>
      <c r="U22" s="1366"/>
      <c r="V22" s="1358"/>
      <c r="W22" s="1358"/>
      <c r="X22" s="1367" t="s">
        <v>303</v>
      </c>
      <c r="Y22" s="1368" t="s">
        <v>39</v>
      </c>
      <c r="Z22" s="1369" t="s">
        <v>417</v>
      </c>
      <c r="AA22" s="1370" t="s">
        <v>90</v>
      </c>
      <c r="AB22" s="1371" t="s">
        <v>86</v>
      </c>
      <c r="AC22" s="1372" t="s">
        <v>86</v>
      </c>
      <c r="AD22" s="1373" t="s">
        <v>204</v>
      </c>
      <c r="AE22" s="1374" t="s">
        <v>304</v>
      </c>
      <c r="AF22" s="1375"/>
      <c r="AH22" s="521"/>
    </row>
    <row r="23" spans="1:34" ht="29.25" customHeight="1">
      <c r="A23" s="1777" t="s">
        <v>597</v>
      </c>
      <c r="B23" s="589" t="s">
        <v>598</v>
      </c>
      <c r="C23" s="1269" t="s">
        <v>2125</v>
      </c>
      <c r="D23" s="1269" t="s">
        <v>83</v>
      </c>
      <c r="E23" s="1270" t="s">
        <v>414</v>
      </c>
      <c r="F23" s="1270"/>
      <c r="G23" s="1270" t="s">
        <v>772</v>
      </c>
      <c r="H23" s="1271" t="s">
        <v>772</v>
      </c>
      <c r="I23" s="1272" t="s">
        <v>11</v>
      </c>
      <c r="J23" s="1272" t="s">
        <v>345</v>
      </c>
      <c r="K23" s="1273" t="s">
        <v>2107</v>
      </c>
      <c r="L23" s="1274" t="s">
        <v>2102</v>
      </c>
      <c r="M23" s="1275" t="s">
        <v>2103</v>
      </c>
      <c r="N23" s="1276" t="s">
        <v>2103</v>
      </c>
      <c r="O23" s="1423"/>
      <c r="P23" s="1277">
        <v>0</v>
      </c>
      <c r="Q23" s="1278" t="s">
        <v>95</v>
      </c>
      <c r="R23" s="1435"/>
      <c r="S23" s="1435"/>
      <c r="T23" s="1279" t="s">
        <v>196</v>
      </c>
      <c r="U23" s="1280"/>
      <c r="V23" s="1272"/>
      <c r="W23" s="1272"/>
      <c r="X23" s="1281" t="s">
        <v>303</v>
      </c>
      <c r="Y23" s="1282" t="s">
        <v>39</v>
      </c>
      <c r="Z23" s="1283" t="s">
        <v>417</v>
      </c>
      <c r="AA23" s="1284" t="s">
        <v>90</v>
      </c>
      <c r="AB23" s="1285" t="s">
        <v>86</v>
      </c>
      <c r="AC23" s="1286" t="s">
        <v>86</v>
      </c>
      <c r="AD23" s="1287" t="s">
        <v>204</v>
      </c>
      <c r="AE23" s="1288" t="s">
        <v>304</v>
      </c>
      <c r="AF23" s="1289"/>
      <c r="AH23" s="521"/>
    </row>
    <row r="24" spans="1:34" ht="29.25" customHeight="1">
      <c r="A24" s="1778"/>
      <c r="B24" s="590" t="s">
        <v>600</v>
      </c>
      <c r="C24" s="1290" t="s">
        <v>2125</v>
      </c>
      <c r="D24" s="1290" t="s">
        <v>83</v>
      </c>
      <c r="E24" s="1291" t="s">
        <v>414</v>
      </c>
      <c r="F24" s="1291"/>
      <c r="G24" s="1291" t="s">
        <v>772</v>
      </c>
      <c r="H24" s="1292" t="s">
        <v>772</v>
      </c>
      <c r="I24" s="1293" t="s">
        <v>11</v>
      </c>
      <c r="J24" s="1293" t="s">
        <v>345</v>
      </c>
      <c r="K24" s="1294" t="s">
        <v>2107</v>
      </c>
      <c r="L24" s="1295" t="s">
        <v>2102</v>
      </c>
      <c r="M24" s="1296" t="s">
        <v>2103</v>
      </c>
      <c r="N24" s="1297" t="s">
        <v>2103</v>
      </c>
      <c r="O24" s="1421"/>
      <c r="P24" s="1298">
        <v>0</v>
      </c>
      <c r="Q24" s="1299" t="s">
        <v>95</v>
      </c>
      <c r="R24" s="1436"/>
      <c r="S24" s="1436"/>
      <c r="T24" s="1300" t="s">
        <v>196</v>
      </c>
      <c r="U24" s="1301"/>
      <c r="V24" s="1293"/>
      <c r="W24" s="1293"/>
      <c r="X24" s="1302" t="s">
        <v>303</v>
      </c>
      <c r="Y24" s="1303" t="s">
        <v>39</v>
      </c>
      <c r="Z24" s="1304" t="s">
        <v>417</v>
      </c>
      <c r="AA24" s="1305" t="s">
        <v>90</v>
      </c>
      <c r="AB24" s="1306" t="s">
        <v>86</v>
      </c>
      <c r="AC24" s="1307" t="s">
        <v>86</v>
      </c>
      <c r="AD24" s="1308" t="s">
        <v>204</v>
      </c>
      <c r="AE24" s="1309" t="s">
        <v>304</v>
      </c>
      <c r="AF24" s="1310"/>
      <c r="AH24" s="521"/>
    </row>
    <row r="25" spans="1:34" ht="29.25" customHeight="1">
      <c r="A25" s="1778"/>
      <c r="B25" s="591" t="s">
        <v>67</v>
      </c>
      <c r="C25" s="1313" t="s">
        <v>2125</v>
      </c>
      <c r="D25" s="1313" t="s">
        <v>83</v>
      </c>
      <c r="E25" s="1314" t="s">
        <v>414</v>
      </c>
      <c r="F25" s="1314" t="s">
        <v>2143</v>
      </c>
      <c r="G25" s="1314" t="s">
        <v>772</v>
      </c>
      <c r="H25" s="1315" t="s">
        <v>772</v>
      </c>
      <c r="I25" s="1316" t="s">
        <v>11</v>
      </c>
      <c r="J25" s="1316" t="s">
        <v>345</v>
      </c>
      <c r="K25" s="1317" t="s">
        <v>2107</v>
      </c>
      <c r="L25" s="1318" t="s">
        <v>2102</v>
      </c>
      <c r="M25" s="1319" t="s">
        <v>2103</v>
      </c>
      <c r="N25" s="1320" t="s">
        <v>2103</v>
      </c>
      <c r="O25" s="1422"/>
      <c r="P25" s="1321">
        <v>0</v>
      </c>
      <c r="Q25" s="1322" t="s">
        <v>95</v>
      </c>
      <c r="R25" s="1437"/>
      <c r="S25" s="1437"/>
      <c r="T25" s="1323" t="s">
        <v>196</v>
      </c>
      <c r="U25" s="1324"/>
      <c r="V25" s="1316"/>
      <c r="W25" s="1316"/>
      <c r="X25" s="1325" t="s">
        <v>303</v>
      </c>
      <c r="Y25" s="1326" t="s">
        <v>39</v>
      </c>
      <c r="Z25" s="1327" t="s">
        <v>447</v>
      </c>
      <c r="AA25" s="1328" t="s">
        <v>90</v>
      </c>
      <c r="AB25" s="1306" t="s">
        <v>86</v>
      </c>
      <c r="AC25" s="1307" t="s">
        <v>86</v>
      </c>
      <c r="AD25" s="1308" t="s">
        <v>204</v>
      </c>
      <c r="AE25" s="1309" t="s">
        <v>304</v>
      </c>
      <c r="AF25" s="1310"/>
      <c r="AH25" s="521"/>
    </row>
    <row r="26" spans="1:34" ht="29.25" customHeight="1">
      <c r="A26" s="1778"/>
      <c r="B26" s="591" t="s">
        <v>184</v>
      </c>
      <c r="C26" s="1313" t="s">
        <v>2126</v>
      </c>
      <c r="D26" s="1313" t="s">
        <v>83</v>
      </c>
      <c r="E26" s="1314" t="s">
        <v>414</v>
      </c>
      <c r="F26" s="1314"/>
      <c r="G26" s="1314" t="s">
        <v>779</v>
      </c>
      <c r="H26" s="1315" t="s">
        <v>831</v>
      </c>
      <c r="I26" s="1316" t="s">
        <v>11</v>
      </c>
      <c r="J26" s="1316" t="s">
        <v>345</v>
      </c>
      <c r="K26" s="1317">
        <v>40040</v>
      </c>
      <c r="L26" s="1318">
        <v>0</v>
      </c>
      <c r="M26" s="1319">
        <v>3637</v>
      </c>
      <c r="N26" s="1320">
        <v>2647</v>
      </c>
      <c r="O26" s="1426"/>
      <c r="P26" s="1321">
        <v>0</v>
      </c>
      <c r="Q26" s="1322" t="s">
        <v>95</v>
      </c>
      <c r="R26" s="1437"/>
      <c r="S26" s="1437"/>
      <c r="T26" s="1323" t="s">
        <v>196</v>
      </c>
      <c r="U26" s="1324"/>
      <c r="V26" s="1316"/>
      <c r="W26" s="1316"/>
      <c r="X26" s="1325" t="s">
        <v>303</v>
      </c>
      <c r="Y26" s="1326" t="s">
        <v>39</v>
      </c>
      <c r="Z26" s="1327" t="s">
        <v>417</v>
      </c>
      <c r="AA26" s="1328" t="s">
        <v>90</v>
      </c>
      <c r="AB26" s="1306" t="s">
        <v>86</v>
      </c>
      <c r="AC26" s="1307" t="s">
        <v>86</v>
      </c>
      <c r="AD26" s="1308" t="s">
        <v>204</v>
      </c>
      <c r="AE26" s="1309" t="s">
        <v>304</v>
      </c>
      <c r="AF26" s="1310"/>
      <c r="AH26" s="521"/>
    </row>
    <row r="27" spans="1:34" ht="29.25" customHeight="1">
      <c r="A27" s="1778"/>
      <c r="B27" s="592" t="s">
        <v>68</v>
      </c>
      <c r="C27" s="1290"/>
      <c r="D27" s="1290" t="s">
        <v>88</v>
      </c>
      <c r="E27" s="1291"/>
      <c r="F27" s="1291"/>
      <c r="G27" s="1291"/>
      <c r="H27" s="1292"/>
      <c r="I27" s="1293"/>
      <c r="J27" s="1293"/>
      <c r="K27" s="1294"/>
      <c r="L27" s="1295"/>
      <c r="M27" s="1296"/>
      <c r="N27" s="1297"/>
      <c r="O27" s="1421"/>
      <c r="P27" s="1298"/>
      <c r="Q27" s="1299"/>
      <c r="R27" s="1436"/>
      <c r="S27" s="1436"/>
      <c r="T27" s="1300"/>
      <c r="U27" s="1301"/>
      <c r="V27" s="1293"/>
      <c r="W27" s="1293"/>
      <c r="X27" s="1302"/>
      <c r="Y27" s="1303"/>
      <c r="Z27" s="1304"/>
      <c r="AA27" s="1305"/>
      <c r="AB27" s="1306"/>
      <c r="AC27" s="1307"/>
      <c r="AD27" s="1311"/>
      <c r="AE27" s="1309"/>
      <c r="AF27" s="1310"/>
      <c r="AH27" s="521"/>
    </row>
    <row r="28" spans="1:34" ht="29.25" customHeight="1">
      <c r="A28" s="1778"/>
      <c r="B28" s="590" t="s">
        <v>606</v>
      </c>
      <c r="C28" s="1290" t="s">
        <v>2127</v>
      </c>
      <c r="D28" s="1290" t="s">
        <v>83</v>
      </c>
      <c r="E28" s="1291" t="s">
        <v>414</v>
      </c>
      <c r="F28" s="1291" t="s">
        <v>2143</v>
      </c>
      <c r="G28" s="1291" t="s">
        <v>772</v>
      </c>
      <c r="H28" s="1292" t="s">
        <v>772</v>
      </c>
      <c r="I28" s="1293" t="s">
        <v>11</v>
      </c>
      <c r="J28" s="1293" t="s">
        <v>345</v>
      </c>
      <c r="K28" s="1294" t="s">
        <v>2107</v>
      </c>
      <c r="L28" s="1295" t="s">
        <v>2102</v>
      </c>
      <c r="M28" s="1296" t="s">
        <v>2103</v>
      </c>
      <c r="N28" s="1297" t="s">
        <v>2103</v>
      </c>
      <c r="O28" s="1421"/>
      <c r="P28" s="1298">
        <v>0</v>
      </c>
      <c r="Q28" s="1299" t="s">
        <v>95</v>
      </c>
      <c r="R28" s="1436"/>
      <c r="S28" s="1436"/>
      <c r="T28" s="1300" t="s">
        <v>196</v>
      </c>
      <c r="U28" s="1301"/>
      <c r="V28" s="1293"/>
      <c r="W28" s="1293"/>
      <c r="X28" s="1302" t="s">
        <v>303</v>
      </c>
      <c r="Y28" s="1303" t="s">
        <v>39</v>
      </c>
      <c r="Z28" s="1304" t="s">
        <v>447</v>
      </c>
      <c r="AA28" s="1305" t="s">
        <v>90</v>
      </c>
      <c r="AB28" s="1306" t="s">
        <v>86</v>
      </c>
      <c r="AC28" s="1307" t="s">
        <v>86</v>
      </c>
      <c r="AD28" s="1308" t="s">
        <v>204</v>
      </c>
      <c r="AE28" s="1309" t="s">
        <v>304</v>
      </c>
      <c r="AF28" s="1310"/>
      <c r="AH28" s="521"/>
    </row>
    <row r="29" spans="1:34" ht="29.25" customHeight="1">
      <c r="A29" s="1778"/>
      <c r="B29" s="590" t="s">
        <v>70</v>
      </c>
      <c r="C29" s="1290" t="s">
        <v>2128</v>
      </c>
      <c r="D29" s="1290" t="s">
        <v>83</v>
      </c>
      <c r="E29" s="1291" t="s">
        <v>414</v>
      </c>
      <c r="F29" s="1291"/>
      <c r="G29" s="1291" t="s">
        <v>772</v>
      </c>
      <c r="H29" s="1292" t="s">
        <v>772</v>
      </c>
      <c r="I29" s="1293" t="s">
        <v>11</v>
      </c>
      <c r="J29" s="1293" t="s">
        <v>345</v>
      </c>
      <c r="K29" s="1294" t="s">
        <v>2107</v>
      </c>
      <c r="L29" s="1295" t="s">
        <v>2102</v>
      </c>
      <c r="M29" s="1296" t="s">
        <v>2103</v>
      </c>
      <c r="N29" s="1297" t="s">
        <v>2103</v>
      </c>
      <c r="O29" s="1421"/>
      <c r="P29" s="1298">
        <v>0</v>
      </c>
      <c r="Q29" s="1299" t="s">
        <v>95</v>
      </c>
      <c r="R29" s="1436"/>
      <c r="S29" s="1436"/>
      <c r="T29" s="1300" t="s">
        <v>196</v>
      </c>
      <c r="U29" s="1301"/>
      <c r="V29" s="1293"/>
      <c r="W29" s="1293"/>
      <c r="X29" s="1302" t="s">
        <v>303</v>
      </c>
      <c r="Y29" s="1303" t="s">
        <v>39</v>
      </c>
      <c r="Z29" s="1304" t="s">
        <v>2129</v>
      </c>
      <c r="AA29" s="1305" t="s">
        <v>90</v>
      </c>
      <c r="AB29" s="1306" t="s">
        <v>86</v>
      </c>
      <c r="AC29" s="1307" t="s">
        <v>86</v>
      </c>
      <c r="AD29" s="1308" t="s">
        <v>204</v>
      </c>
      <c r="AE29" s="1309" t="s">
        <v>304</v>
      </c>
      <c r="AF29" s="1310"/>
      <c r="AH29" s="521"/>
    </row>
    <row r="30" spans="1:34" ht="29.25" customHeight="1">
      <c r="A30" s="1778"/>
      <c r="B30" s="590" t="s">
        <v>609</v>
      </c>
      <c r="C30" s="1290" t="s">
        <v>2119</v>
      </c>
      <c r="D30" s="1290" t="s">
        <v>83</v>
      </c>
      <c r="E30" s="1291" t="s">
        <v>414</v>
      </c>
      <c r="F30" s="1291" t="s">
        <v>2130</v>
      </c>
      <c r="G30" s="1291" t="s">
        <v>772</v>
      </c>
      <c r="H30" s="1292" t="s">
        <v>772</v>
      </c>
      <c r="I30" s="1293" t="s">
        <v>11</v>
      </c>
      <c r="J30" s="1293" t="s">
        <v>345</v>
      </c>
      <c r="K30" s="1294" t="s">
        <v>2107</v>
      </c>
      <c r="L30" s="1295" t="s">
        <v>2102</v>
      </c>
      <c r="M30" s="1296" t="s">
        <v>2103</v>
      </c>
      <c r="N30" s="1297" t="s">
        <v>2103</v>
      </c>
      <c r="O30" s="1421"/>
      <c r="P30" s="1298">
        <v>0</v>
      </c>
      <c r="Q30" s="1299" t="s">
        <v>95</v>
      </c>
      <c r="R30" s="1436"/>
      <c r="S30" s="1436"/>
      <c r="T30" s="1300" t="s">
        <v>196</v>
      </c>
      <c r="U30" s="1301"/>
      <c r="V30" s="1293"/>
      <c r="W30" s="1293"/>
      <c r="X30" s="1302" t="s">
        <v>303</v>
      </c>
      <c r="Y30" s="1303" t="s">
        <v>39</v>
      </c>
      <c r="Z30" s="1304" t="s">
        <v>1210</v>
      </c>
      <c r="AA30" s="1305" t="s">
        <v>90</v>
      </c>
      <c r="AB30" s="1306" t="s">
        <v>86</v>
      </c>
      <c r="AC30" s="1307" t="s">
        <v>86</v>
      </c>
      <c r="AD30" s="1308" t="s">
        <v>204</v>
      </c>
      <c r="AE30" s="1309" t="s">
        <v>304</v>
      </c>
      <c r="AF30" s="1310"/>
      <c r="AH30" s="521"/>
    </row>
    <row r="31" spans="1:34" ht="29.25" customHeight="1">
      <c r="A31" s="1778"/>
      <c r="B31" s="591" t="s">
        <v>611</v>
      </c>
      <c r="C31" s="1313" t="s">
        <v>2131</v>
      </c>
      <c r="D31" s="1313" t="s">
        <v>83</v>
      </c>
      <c r="E31" s="1314" t="s">
        <v>414</v>
      </c>
      <c r="F31" s="1314" t="s">
        <v>2143</v>
      </c>
      <c r="G31" s="1314" t="s">
        <v>772</v>
      </c>
      <c r="H31" s="1315" t="s">
        <v>772</v>
      </c>
      <c r="I31" s="1316" t="s">
        <v>11</v>
      </c>
      <c r="J31" s="1316" t="s">
        <v>345</v>
      </c>
      <c r="K31" s="1317" t="s">
        <v>2107</v>
      </c>
      <c r="L31" s="1318" t="s">
        <v>2102</v>
      </c>
      <c r="M31" s="1319" t="s">
        <v>2103</v>
      </c>
      <c r="N31" s="1320" t="s">
        <v>2103</v>
      </c>
      <c r="O31" s="1422"/>
      <c r="P31" s="1321">
        <v>0</v>
      </c>
      <c r="Q31" s="1322" t="s">
        <v>95</v>
      </c>
      <c r="R31" s="1437"/>
      <c r="S31" s="1437"/>
      <c r="T31" s="1323" t="s">
        <v>196</v>
      </c>
      <c r="U31" s="1324"/>
      <c r="V31" s="1316"/>
      <c r="W31" s="1316"/>
      <c r="X31" s="1325" t="s">
        <v>303</v>
      </c>
      <c r="Y31" s="1326" t="s">
        <v>39</v>
      </c>
      <c r="Z31" s="1327" t="s">
        <v>447</v>
      </c>
      <c r="AA31" s="1328" t="s">
        <v>90</v>
      </c>
      <c r="AB31" s="1306" t="s">
        <v>86</v>
      </c>
      <c r="AC31" s="1307" t="s">
        <v>86</v>
      </c>
      <c r="AD31" s="1308" t="s">
        <v>204</v>
      </c>
      <c r="AE31" s="1309" t="s">
        <v>304</v>
      </c>
      <c r="AF31" s="1310"/>
      <c r="AH31" s="521"/>
    </row>
    <row r="32" spans="1:34" ht="29.25" customHeight="1">
      <c r="A32" s="1778"/>
      <c r="B32" s="592" t="s">
        <v>73</v>
      </c>
      <c r="C32" s="1290" t="s">
        <v>2132</v>
      </c>
      <c r="D32" s="1290" t="s">
        <v>83</v>
      </c>
      <c r="E32" s="1291" t="s">
        <v>414</v>
      </c>
      <c r="F32" s="1291" t="s">
        <v>2144</v>
      </c>
      <c r="G32" s="1291" t="s">
        <v>772</v>
      </c>
      <c r="H32" s="1292" t="s">
        <v>772</v>
      </c>
      <c r="I32" s="1293" t="s">
        <v>11</v>
      </c>
      <c r="J32" s="1293" t="s">
        <v>345</v>
      </c>
      <c r="K32" s="1294" t="s">
        <v>2107</v>
      </c>
      <c r="L32" s="1295" t="s">
        <v>2102</v>
      </c>
      <c r="M32" s="1296" t="s">
        <v>2103</v>
      </c>
      <c r="N32" s="1297" t="s">
        <v>2103</v>
      </c>
      <c r="O32" s="1421"/>
      <c r="P32" s="1298">
        <v>0</v>
      </c>
      <c r="Q32" s="1299" t="s">
        <v>95</v>
      </c>
      <c r="R32" s="1436"/>
      <c r="S32" s="1436"/>
      <c r="T32" s="1300" t="s">
        <v>196</v>
      </c>
      <c r="U32" s="1301"/>
      <c r="V32" s="1293"/>
      <c r="W32" s="1293"/>
      <c r="X32" s="1302" t="s">
        <v>303</v>
      </c>
      <c r="Y32" s="1303" t="s">
        <v>39</v>
      </c>
      <c r="Z32" s="1304" t="s">
        <v>1352</v>
      </c>
      <c r="AA32" s="1305" t="s">
        <v>90</v>
      </c>
      <c r="AB32" s="1306" t="s">
        <v>86</v>
      </c>
      <c r="AC32" s="1307" t="s">
        <v>86</v>
      </c>
      <c r="AD32" s="1308" t="s">
        <v>204</v>
      </c>
      <c r="AE32" s="1309" t="s">
        <v>304</v>
      </c>
      <c r="AF32" s="1310"/>
      <c r="AH32" s="521"/>
    </row>
    <row r="33" spans="1:34" ht="29.25" customHeight="1">
      <c r="A33" s="1778"/>
      <c r="B33" s="590" t="s">
        <v>612</v>
      </c>
      <c r="C33" s="1290" t="s">
        <v>2122</v>
      </c>
      <c r="D33" s="1290" t="s">
        <v>83</v>
      </c>
      <c r="E33" s="1291" t="s">
        <v>414</v>
      </c>
      <c r="F33" s="1291" t="s">
        <v>2144</v>
      </c>
      <c r="G33" s="1291" t="s">
        <v>772</v>
      </c>
      <c r="H33" s="1292" t="s">
        <v>772</v>
      </c>
      <c r="I33" s="1293" t="s">
        <v>11</v>
      </c>
      <c r="J33" s="1293" t="s">
        <v>345</v>
      </c>
      <c r="K33" s="1294" t="s">
        <v>2107</v>
      </c>
      <c r="L33" s="1295" t="s">
        <v>2102</v>
      </c>
      <c r="M33" s="1296" t="s">
        <v>2103</v>
      </c>
      <c r="N33" s="1297" t="s">
        <v>2103</v>
      </c>
      <c r="O33" s="1421"/>
      <c r="P33" s="1298">
        <v>0</v>
      </c>
      <c r="Q33" s="1299" t="s">
        <v>95</v>
      </c>
      <c r="R33" s="1436"/>
      <c r="S33" s="1436"/>
      <c r="T33" s="1300" t="s">
        <v>196</v>
      </c>
      <c r="U33" s="1301"/>
      <c r="V33" s="1293"/>
      <c r="W33" s="1293"/>
      <c r="X33" s="1302" t="s">
        <v>303</v>
      </c>
      <c r="Y33" s="1303" t="s">
        <v>39</v>
      </c>
      <c r="Z33" s="1304" t="s">
        <v>1352</v>
      </c>
      <c r="AA33" s="1305" t="s">
        <v>90</v>
      </c>
      <c r="AB33" s="1306" t="s">
        <v>86</v>
      </c>
      <c r="AC33" s="1307" t="s">
        <v>86</v>
      </c>
      <c r="AD33" s="1308" t="s">
        <v>204</v>
      </c>
      <c r="AE33" s="1309" t="s">
        <v>304</v>
      </c>
      <c r="AF33" s="1310"/>
      <c r="AH33" s="521"/>
    </row>
    <row r="34" spans="1:34" ht="29.25" customHeight="1" thickBot="1">
      <c r="A34" s="1779"/>
      <c r="B34" s="593" t="s">
        <v>75</v>
      </c>
      <c r="C34" s="1334" t="s">
        <v>2133</v>
      </c>
      <c r="D34" s="1334" t="s">
        <v>83</v>
      </c>
      <c r="E34" s="1335"/>
      <c r="F34" s="1335"/>
      <c r="G34" s="1335" t="s">
        <v>2134</v>
      </c>
      <c r="H34" s="1336"/>
      <c r="I34" s="1337"/>
      <c r="J34" s="1337"/>
      <c r="K34" s="1338"/>
      <c r="L34" s="1339"/>
      <c r="M34" s="1340"/>
      <c r="N34" s="1341"/>
      <c r="O34" s="1424"/>
      <c r="P34" s="1342"/>
      <c r="Q34" s="1343"/>
      <c r="R34" s="1438"/>
      <c r="S34" s="1438"/>
      <c r="T34" s="1344"/>
      <c r="U34" s="1345"/>
      <c r="V34" s="1337"/>
      <c r="W34" s="1337"/>
      <c r="X34" s="1346"/>
      <c r="Y34" s="1347"/>
      <c r="Z34" s="1348"/>
      <c r="AA34" s="1349"/>
      <c r="AB34" s="1350"/>
      <c r="AC34" s="1351"/>
      <c r="AD34" s="1376"/>
      <c r="AE34" s="1353"/>
      <c r="AF34" s="1354"/>
      <c r="AH34" s="521"/>
    </row>
    <row r="35" spans="1:34" ht="29.25" customHeight="1">
      <c r="A35" s="1780" t="s">
        <v>617</v>
      </c>
      <c r="B35" s="597" t="s">
        <v>618</v>
      </c>
      <c r="C35" s="1269" t="s">
        <v>2135</v>
      </c>
      <c r="D35" s="1269" t="s">
        <v>83</v>
      </c>
      <c r="E35" s="1270" t="s">
        <v>414</v>
      </c>
      <c r="F35" s="1270"/>
      <c r="G35" s="1270" t="s">
        <v>772</v>
      </c>
      <c r="H35" s="1271" t="s">
        <v>772</v>
      </c>
      <c r="I35" s="1272" t="s">
        <v>11</v>
      </c>
      <c r="J35" s="1272" t="s">
        <v>345</v>
      </c>
      <c r="K35" s="1273" t="s">
        <v>2107</v>
      </c>
      <c r="L35" s="1274" t="s">
        <v>2102</v>
      </c>
      <c r="M35" s="1275" t="s">
        <v>2103</v>
      </c>
      <c r="N35" s="1276" t="s">
        <v>2103</v>
      </c>
      <c r="O35" s="1423"/>
      <c r="P35" s="1277">
        <v>0</v>
      </c>
      <c r="Q35" s="1278" t="s">
        <v>95</v>
      </c>
      <c r="R35" s="1435"/>
      <c r="S35" s="1435"/>
      <c r="T35" s="1279" t="s">
        <v>196</v>
      </c>
      <c r="U35" s="1280"/>
      <c r="V35" s="1272"/>
      <c r="W35" s="1272"/>
      <c r="X35" s="1281" t="s">
        <v>303</v>
      </c>
      <c r="Y35" s="1282" t="s">
        <v>39</v>
      </c>
      <c r="Z35" s="1283" t="s">
        <v>417</v>
      </c>
      <c r="AA35" s="1284" t="s">
        <v>90</v>
      </c>
      <c r="AB35" s="1285" t="s">
        <v>86</v>
      </c>
      <c r="AC35" s="1286" t="s">
        <v>86</v>
      </c>
      <c r="AD35" s="1287" t="s">
        <v>204</v>
      </c>
      <c r="AE35" s="1288" t="s">
        <v>304</v>
      </c>
      <c r="AF35" s="1289"/>
      <c r="AH35" s="521"/>
    </row>
    <row r="36" spans="1:34" ht="29.25" customHeight="1">
      <c r="A36" s="1781"/>
      <c r="B36" s="1268" t="s">
        <v>78</v>
      </c>
      <c r="C36" s="1313"/>
      <c r="D36" s="1313" t="s">
        <v>88</v>
      </c>
      <c r="E36" s="1314"/>
      <c r="F36" s="1314"/>
      <c r="G36" s="1314"/>
      <c r="H36" s="1315"/>
      <c r="I36" s="1316"/>
      <c r="J36" s="1316"/>
      <c r="K36" s="1317"/>
      <c r="L36" s="1318"/>
      <c r="M36" s="1319"/>
      <c r="N36" s="1320"/>
      <c r="O36" s="1422"/>
      <c r="P36" s="1321"/>
      <c r="Q36" s="1322"/>
      <c r="R36" s="1437"/>
      <c r="S36" s="1437"/>
      <c r="T36" s="1323"/>
      <c r="U36" s="1324"/>
      <c r="V36" s="1316"/>
      <c r="W36" s="1316"/>
      <c r="X36" s="1325"/>
      <c r="Y36" s="1326"/>
      <c r="Z36" s="1327"/>
      <c r="AA36" s="1328"/>
      <c r="AB36" s="1306"/>
      <c r="AC36" s="1307"/>
      <c r="AD36" s="1311"/>
      <c r="AE36" s="1309"/>
      <c r="AF36" s="1310"/>
      <c r="AH36" s="521"/>
    </row>
    <row r="37" spans="1:34" ht="29.25" customHeight="1" thickBot="1">
      <c r="A37" s="1782"/>
      <c r="B37" s="602" t="s">
        <v>79</v>
      </c>
      <c r="C37" s="1334" t="s">
        <v>2136</v>
      </c>
      <c r="D37" s="1334" t="s">
        <v>83</v>
      </c>
      <c r="E37" s="1335" t="s">
        <v>414</v>
      </c>
      <c r="F37" s="1335"/>
      <c r="G37" s="1335" t="s">
        <v>779</v>
      </c>
      <c r="H37" s="1336" t="s">
        <v>831</v>
      </c>
      <c r="I37" s="1337" t="s">
        <v>11</v>
      </c>
      <c r="J37" s="1337" t="s">
        <v>345</v>
      </c>
      <c r="K37" s="1338" t="s">
        <v>2137</v>
      </c>
      <c r="L37" s="1339">
        <v>0</v>
      </c>
      <c r="M37" s="1340" t="s">
        <v>2138</v>
      </c>
      <c r="N37" s="1341" t="s">
        <v>2138</v>
      </c>
      <c r="O37" s="1424"/>
      <c r="P37" s="1342">
        <v>0</v>
      </c>
      <c r="Q37" s="1343" t="s">
        <v>95</v>
      </c>
      <c r="R37" s="1438"/>
      <c r="S37" s="1438"/>
      <c r="T37" s="1344" t="s">
        <v>196</v>
      </c>
      <c r="U37" s="1345"/>
      <c r="V37" s="1337"/>
      <c r="W37" s="1337"/>
      <c r="X37" s="1346" t="s">
        <v>303</v>
      </c>
      <c r="Y37" s="1347" t="s">
        <v>39</v>
      </c>
      <c r="Z37" s="1348" t="s">
        <v>417</v>
      </c>
      <c r="AA37" s="1349" t="s">
        <v>90</v>
      </c>
      <c r="AB37" s="1350" t="s">
        <v>86</v>
      </c>
      <c r="AC37" s="1351" t="s">
        <v>86</v>
      </c>
      <c r="AD37" s="1352" t="s">
        <v>204</v>
      </c>
      <c r="AE37" s="1353" t="s">
        <v>304</v>
      </c>
      <c r="AF37" s="1354"/>
      <c r="AH37" s="521"/>
    </row>
    <row r="38" spans="1:34" ht="29.25"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H38" s="521"/>
    </row>
    <row r="39" spans="1:34" ht="29.25"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H39" s="521"/>
    </row>
    <row r="40" spans="1:34" ht="29.25"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H40" s="521"/>
    </row>
    <row r="41" spans="1:34" ht="29.25"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H41" s="521"/>
    </row>
    <row r="42" spans="1:34" ht="29.25"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H42" s="521"/>
    </row>
    <row r="43" spans="1:34" ht="29.25"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H43" s="521"/>
    </row>
    <row r="44" spans="1:34" ht="29.25"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H44" s="521"/>
    </row>
    <row r="45" spans="1:34" ht="29.25"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H45" s="521"/>
    </row>
    <row r="46" spans="1:34" ht="29.25"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H46" s="521"/>
    </row>
    <row r="47" spans="1:34" ht="29.25"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H47" s="521"/>
    </row>
    <row r="48" spans="1:34" ht="29.25"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H48" s="521"/>
    </row>
    <row r="49" spans="1:34" ht="29.25"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H49" s="521"/>
    </row>
    <row r="50" spans="1:34" ht="29.25"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H50" s="521"/>
    </row>
    <row r="51" spans="1:34" ht="29.25"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H51" s="521"/>
    </row>
    <row r="52" spans="1:34" ht="29.25"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H52" s="521"/>
    </row>
    <row r="53" spans="1:34" ht="29.25"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H53" s="521"/>
    </row>
    <row r="54" spans="1:34" ht="29.25"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H54" s="521"/>
    </row>
    <row r="55" spans="1:34" ht="29.25"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H55" s="521"/>
    </row>
    <row r="56" spans="1:34" ht="29.25"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H56" s="521"/>
    </row>
    <row r="57" spans="1:34" ht="29.25"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H57" s="521"/>
    </row>
    <row r="58" spans="1:34" ht="29.25"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H58" s="521"/>
    </row>
    <row r="59" spans="1:34" ht="29.25"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H59" s="521"/>
    </row>
    <row r="60" spans="1:34" ht="29.25"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H60" s="521"/>
    </row>
    <row r="61" spans="1:34" ht="20.149999999999999" customHeight="1">
      <c r="C61" s="1377"/>
      <c r="D61" s="1377"/>
      <c r="E61" s="1377"/>
      <c r="F61" s="1377"/>
      <c r="G61" s="1377"/>
      <c r="H61" s="1377"/>
      <c r="I61" s="1377"/>
      <c r="J61" s="1377"/>
      <c r="K61" s="1378"/>
      <c r="L61" s="1378"/>
      <c r="M61" s="1378"/>
      <c r="N61" s="1378"/>
      <c r="O61" s="10"/>
      <c r="P61" s="1378"/>
      <c r="Q61" s="1379"/>
      <c r="T61" s="1379"/>
      <c r="U61" s="1379"/>
      <c r="V61" s="1379"/>
      <c r="W61" s="1379"/>
      <c r="X61" s="1379"/>
      <c r="Y61" s="1379"/>
      <c r="Z61" s="1380"/>
      <c r="AA61" s="1379"/>
      <c r="AB61" s="1381"/>
      <c r="AC61" s="1381"/>
      <c r="AD61" s="1382"/>
      <c r="AE61" s="1382"/>
      <c r="AF61" s="1382"/>
      <c r="AH61" s="521"/>
    </row>
    <row r="62" spans="1:34">
      <c r="C62" s="605"/>
      <c r="D62" s="605"/>
      <c r="K62" s="608">
        <f>SUM(K5:K37)</f>
        <v>542459</v>
      </c>
      <c r="L62" s="608">
        <f>SUM(L5:L37)</f>
        <v>0</v>
      </c>
      <c r="M62" s="608">
        <f>SUM(M5:M37)</f>
        <v>72430</v>
      </c>
      <c r="N62" s="608">
        <f>SUM(N5:N37)</f>
        <v>58457</v>
      </c>
      <c r="O62" s="10"/>
      <c r="P62" s="608">
        <f>SUM(P5:P37)</f>
        <v>0</v>
      </c>
    </row>
    <row r="63" spans="1:34" ht="18.75" customHeight="1">
      <c r="C63" s="605"/>
      <c r="D63" s="605"/>
      <c r="L63" s="1765" t="s">
        <v>764</v>
      </c>
      <c r="M63" s="1765"/>
      <c r="N63" s="1766"/>
      <c r="O63" s="10"/>
      <c r="P63" s="609">
        <f>K62+(L62+M62+N62+P62)*5</f>
        <v>1196894</v>
      </c>
    </row>
    <row r="64" spans="1:34">
      <c r="C64" s="605"/>
      <c r="D64" s="605"/>
      <c r="L64" s="603"/>
      <c r="N64" s="603"/>
      <c r="O64" s="10"/>
    </row>
    <row r="65" spans="3:15">
      <c r="C65" s="605"/>
      <c r="D65" s="605"/>
      <c r="L65" s="603"/>
      <c r="N65" s="603"/>
      <c r="O65" s="10"/>
    </row>
    <row r="66" spans="3:15">
      <c r="C66" s="605"/>
      <c r="D66" s="605"/>
      <c r="L66" s="603"/>
      <c r="N66" s="603"/>
      <c r="O66" s="10"/>
    </row>
    <row r="67" spans="3:15">
      <c r="C67" s="605"/>
      <c r="D67" s="605"/>
      <c r="L67" s="603"/>
      <c r="N67" s="603"/>
      <c r="O67" s="10"/>
    </row>
    <row r="68" spans="3:15">
      <c r="C68" s="605"/>
      <c r="D68" s="605"/>
      <c r="L68" s="603"/>
      <c r="N68" s="603"/>
      <c r="O68" s="10"/>
    </row>
    <row r="69" spans="3:15">
      <c r="C69" s="605"/>
      <c r="D69" s="605"/>
      <c r="L69" s="603"/>
      <c r="N69" s="603"/>
      <c r="O69" s="10"/>
    </row>
    <row r="70" spans="3:15">
      <c r="C70" s="605"/>
      <c r="D70" s="605"/>
      <c r="L70" s="603"/>
      <c r="N70" s="603"/>
      <c r="O70" s="10"/>
    </row>
    <row r="71" spans="3:15">
      <c r="C71" s="605"/>
      <c r="D71" s="605"/>
      <c r="L71" s="603"/>
      <c r="N71" s="603"/>
      <c r="O71" s="10"/>
    </row>
    <row r="72" spans="3:15">
      <c r="C72" s="605"/>
      <c r="D72" s="605"/>
      <c r="L72" s="603"/>
      <c r="N72" s="603"/>
      <c r="O72" s="10"/>
    </row>
    <row r="73" spans="3:15">
      <c r="C73" s="605"/>
      <c r="D73" s="605"/>
      <c r="L73" s="603"/>
      <c r="N73" s="603"/>
      <c r="O73" s="10"/>
    </row>
    <row r="74" spans="3:15">
      <c r="C74" s="605"/>
      <c r="D74" s="605"/>
      <c r="L74" s="603"/>
      <c r="N74" s="603"/>
      <c r="O74" s="10"/>
    </row>
    <row r="75" spans="3:15">
      <c r="C75" s="605"/>
      <c r="D75" s="605"/>
      <c r="L75" s="603"/>
      <c r="N75" s="603"/>
      <c r="O75" s="10"/>
    </row>
    <row r="76" spans="3:15">
      <c r="C76" s="605"/>
      <c r="D76" s="605"/>
      <c r="L76" s="603"/>
      <c r="N76" s="603"/>
      <c r="O76" s="10"/>
    </row>
    <row r="77" spans="3:15">
      <c r="C77" s="605"/>
      <c r="D77" s="605"/>
      <c r="L77" s="603"/>
      <c r="N77" s="603"/>
      <c r="O77" s="10"/>
    </row>
    <row r="78" spans="3:15">
      <c r="C78" s="605"/>
      <c r="D78" s="605"/>
      <c r="L78" s="603"/>
      <c r="N78" s="603"/>
      <c r="O78" s="10"/>
    </row>
    <row r="79" spans="3:15">
      <c r="C79" s="605"/>
      <c r="D79" s="605"/>
      <c r="L79" s="603"/>
      <c r="N79" s="603"/>
      <c r="O79" s="10"/>
    </row>
    <row r="80" spans="3:15">
      <c r="C80" s="605"/>
      <c r="D80" s="605"/>
      <c r="L80" s="603"/>
      <c r="N80" s="603"/>
      <c r="O80" s="10"/>
    </row>
    <row r="81" spans="3:15">
      <c r="C81" s="605"/>
      <c r="D81" s="605"/>
      <c r="L81" s="603"/>
      <c r="N81" s="603"/>
      <c r="O81" s="10"/>
    </row>
    <row r="82" spans="3:15">
      <c r="C82" s="605"/>
      <c r="D82" s="605"/>
      <c r="L82" s="603"/>
      <c r="N82" s="603"/>
      <c r="O82" s="10"/>
    </row>
    <row r="83" spans="3:15">
      <c r="C83" s="605"/>
      <c r="D83" s="605"/>
      <c r="L83" s="603"/>
      <c r="N83" s="603"/>
      <c r="O83" s="10"/>
    </row>
    <row r="84" spans="3:15">
      <c r="C84" s="605"/>
      <c r="D84" s="605"/>
      <c r="L84" s="603"/>
      <c r="N84" s="603"/>
      <c r="O84" s="10"/>
    </row>
    <row r="85" spans="3:15">
      <c r="C85" s="605"/>
      <c r="D85" s="605"/>
      <c r="L85" s="603"/>
      <c r="N85" s="603"/>
      <c r="O85" s="10"/>
    </row>
    <row r="86" spans="3:15">
      <c r="C86" s="605"/>
      <c r="D86" s="605"/>
      <c r="L86" s="603"/>
      <c r="N86" s="603"/>
      <c r="O86" s="10"/>
    </row>
    <row r="87" spans="3:15">
      <c r="C87" s="605"/>
      <c r="D87" s="605"/>
      <c r="L87" s="603"/>
      <c r="N87" s="603"/>
      <c r="O87" s="10"/>
    </row>
    <row r="88" spans="3:15">
      <c r="C88" s="605"/>
      <c r="D88" s="605"/>
      <c r="L88" s="603"/>
      <c r="N88" s="603"/>
      <c r="O88" s="10"/>
    </row>
    <row r="89" spans="3:15">
      <c r="C89" s="605"/>
      <c r="D89" s="605"/>
      <c r="L89" s="603"/>
      <c r="N89" s="603"/>
      <c r="O89" s="10"/>
    </row>
    <row r="90" spans="3:15">
      <c r="C90" s="605"/>
      <c r="D90" s="605"/>
      <c r="L90" s="603"/>
      <c r="N90" s="603"/>
      <c r="O90" s="10"/>
    </row>
    <row r="91" spans="3:15">
      <c r="C91" s="605"/>
      <c r="D91" s="605"/>
      <c r="L91" s="603"/>
      <c r="N91" s="603"/>
      <c r="O91" s="10"/>
    </row>
    <row r="92" spans="3:15">
      <c r="C92" s="605"/>
      <c r="D92" s="605"/>
      <c r="L92" s="603"/>
      <c r="N92" s="603"/>
      <c r="O92" s="10"/>
    </row>
    <row r="93" spans="3:15">
      <c r="C93" s="605"/>
      <c r="D93" s="605"/>
      <c r="L93" s="603"/>
      <c r="N93" s="603"/>
      <c r="O93" s="10"/>
    </row>
    <row r="94" spans="3:15">
      <c r="C94" s="605"/>
      <c r="D94" s="605"/>
      <c r="L94" s="603"/>
      <c r="N94" s="603"/>
      <c r="O94" s="10"/>
    </row>
    <row r="95" spans="3:15">
      <c r="C95" s="605"/>
      <c r="D95" s="605"/>
      <c r="L95" s="603"/>
      <c r="N95" s="603"/>
      <c r="O95" s="10"/>
    </row>
    <row r="96" spans="3:15">
      <c r="C96" s="605"/>
      <c r="D96" s="605"/>
      <c r="L96" s="603"/>
      <c r="N96" s="603"/>
      <c r="O96" s="10"/>
    </row>
    <row r="97" spans="3:15">
      <c r="C97" s="605"/>
      <c r="D97" s="605"/>
      <c r="L97" s="603"/>
      <c r="N97" s="603"/>
      <c r="O97" s="10"/>
    </row>
    <row r="98" spans="3:15">
      <c r="C98" s="605"/>
      <c r="D98" s="605"/>
      <c r="L98" s="603"/>
      <c r="N98" s="603"/>
      <c r="O98" s="10"/>
    </row>
    <row r="99" spans="3:15">
      <c r="C99" s="605"/>
      <c r="D99" s="605"/>
      <c r="L99" s="603"/>
      <c r="N99" s="603"/>
      <c r="O99" s="10"/>
    </row>
    <row r="100" spans="3:15">
      <c r="C100" s="605"/>
      <c r="D100" s="605"/>
      <c r="L100" s="603"/>
      <c r="N100" s="603"/>
      <c r="O100" s="10"/>
    </row>
    <row r="101" spans="3:15">
      <c r="C101" s="605"/>
      <c r="D101" s="605"/>
      <c r="L101" s="603"/>
      <c r="N101" s="603"/>
      <c r="O101" s="10"/>
    </row>
    <row r="102" spans="3:15">
      <c r="C102" s="605"/>
      <c r="D102" s="605"/>
      <c r="L102" s="603"/>
      <c r="N102" s="603"/>
      <c r="O102" s="10"/>
    </row>
    <row r="103" spans="3:15">
      <c r="C103" s="605"/>
      <c r="D103" s="605"/>
      <c r="L103" s="603"/>
      <c r="N103" s="603"/>
      <c r="O103" s="10"/>
    </row>
    <row r="104" spans="3:15">
      <c r="C104" s="605"/>
      <c r="D104" s="605"/>
      <c r="L104" s="603"/>
      <c r="N104" s="603"/>
      <c r="O104" s="10"/>
    </row>
    <row r="105" spans="3:15">
      <c r="C105" s="605"/>
      <c r="D105" s="605"/>
      <c r="L105" s="603"/>
      <c r="N105" s="603"/>
      <c r="O105" s="10"/>
    </row>
    <row r="106" spans="3:15">
      <c r="C106" s="605"/>
      <c r="D106" s="605"/>
      <c r="L106" s="603"/>
      <c r="N106" s="603"/>
      <c r="O106" s="10"/>
    </row>
    <row r="107" spans="3:15">
      <c r="C107" s="605"/>
      <c r="D107" s="605"/>
      <c r="L107" s="603"/>
      <c r="N107" s="603"/>
      <c r="O107" s="10"/>
    </row>
    <row r="108" spans="3:15">
      <c r="C108" s="605"/>
      <c r="D108" s="605"/>
      <c r="L108" s="603"/>
      <c r="N108" s="603"/>
      <c r="O108" s="10"/>
    </row>
    <row r="109" spans="3:15">
      <c r="C109" s="605"/>
      <c r="D109" s="605"/>
      <c r="L109" s="603"/>
      <c r="N109" s="603"/>
      <c r="O109" s="10"/>
    </row>
    <row r="110" spans="3:15">
      <c r="C110" s="605"/>
      <c r="D110" s="605"/>
      <c r="L110" s="603"/>
      <c r="N110" s="603"/>
      <c r="O110" s="10"/>
    </row>
    <row r="111" spans="3:15">
      <c r="C111" s="605"/>
      <c r="D111" s="605"/>
      <c r="L111" s="603"/>
      <c r="N111" s="603"/>
      <c r="O111" s="10"/>
    </row>
    <row r="112" spans="3:15">
      <c r="C112" s="605"/>
      <c r="D112" s="605"/>
      <c r="L112" s="603"/>
      <c r="N112" s="603"/>
      <c r="O112" s="10"/>
    </row>
    <row r="113" spans="3:15">
      <c r="C113" s="605"/>
      <c r="D113" s="605"/>
      <c r="L113" s="603"/>
      <c r="N113" s="603"/>
      <c r="O113" s="10"/>
    </row>
    <row r="114" spans="3:15">
      <c r="C114" s="605"/>
      <c r="D114" s="605"/>
      <c r="L114" s="603"/>
      <c r="N114" s="603"/>
      <c r="O114" s="10"/>
    </row>
    <row r="115" spans="3:15">
      <c r="C115" s="605"/>
      <c r="D115" s="605"/>
      <c r="L115" s="603"/>
      <c r="N115" s="603"/>
      <c r="O115" s="10"/>
    </row>
    <row r="116" spans="3:15">
      <c r="C116" s="605"/>
      <c r="D116" s="605"/>
      <c r="L116" s="603"/>
      <c r="N116" s="603"/>
      <c r="O116" s="10"/>
    </row>
    <row r="117" spans="3:15">
      <c r="C117" s="605"/>
      <c r="D117" s="605"/>
      <c r="L117" s="603"/>
      <c r="N117" s="603"/>
      <c r="O117" s="10"/>
    </row>
    <row r="118" spans="3:15">
      <c r="C118" s="605"/>
      <c r="D118" s="605"/>
      <c r="L118" s="603"/>
      <c r="N118" s="603"/>
      <c r="O118" s="10"/>
    </row>
    <row r="119" spans="3:15">
      <c r="C119" s="605"/>
      <c r="D119" s="605"/>
      <c r="L119" s="603"/>
      <c r="N119" s="603"/>
      <c r="O119" s="10"/>
    </row>
    <row r="120" spans="3:15">
      <c r="C120" s="605"/>
      <c r="D120" s="605"/>
      <c r="L120" s="603"/>
      <c r="N120" s="603"/>
      <c r="O120" s="10"/>
    </row>
    <row r="121" spans="3:15">
      <c r="C121" s="605"/>
      <c r="D121" s="605"/>
      <c r="L121" s="603"/>
      <c r="N121" s="603"/>
      <c r="O121" s="10"/>
    </row>
    <row r="122" spans="3:15">
      <c r="C122" s="605"/>
      <c r="D122" s="605"/>
      <c r="L122" s="603"/>
      <c r="N122" s="603"/>
      <c r="O122" s="10"/>
    </row>
    <row r="123" spans="3:15">
      <c r="C123" s="605"/>
      <c r="D123" s="605"/>
      <c r="L123" s="603"/>
      <c r="N123" s="603"/>
      <c r="O123" s="10"/>
    </row>
    <row r="124" spans="3:15">
      <c r="C124" s="605"/>
      <c r="D124" s="605"/>
      <c r="L124" s="603"/>
      <c r="N124" s="603"/>
      <c r="O124" s="10"/>
    </row>
    <row r="125" spans="3:15">
      <c r="C125" s="605"/>
      <c r="D125" s="605"/>
      <c r="L125" s="603"/>
      <c r="N125" s="603"/>
      <c r="O125" s="10"/>
    </row>
    <row r="126" spans="3:15">
      <c r="C126" s="605"/>
      <c r="D126" s="605"/>
      <c r="L126" s="603"/>
      <c r="N126" s="603"/>
      <c r="O126" s="10"/>
    </row>
    <row r="127" spans="3:15">
      <c r="C127" s="605"/>
      <c r="D127" s="605"/>
      <c r="L127" s="603"/>
      <c r="N127" s="603"/>
      <c r="O127" s="10"/>
    </row>
    <row r="128" spans="3:15">
      <c r="C128" s="605"/>
      <c r="D128" s="605"/>
      <c r="L128" s="603"/>
      <c r="N128" s="603"/>
      <c r="O128" s="10"/>
    </row>
    <row r="129" spans="3:15">
      <c r="C129" s="605"/>
      <c r="D129" s="605"/>
      <c r="L129" s="603"/>
      <c r="N129" s="603"/>
      <c r="O129" s="10"/>
    </row>
    <row r="130" spans="3:15">
      <c r="C130" s="605"/>
      <c r="D130" s="605"/>
      <c r="L130" s="603"/>
      <c r="N130" s="603"/>
      <c r="O130" s="10"/>
    </row>
    <row r="131" spans="3:15">
      <c r="C131" s="605"/>
      <c r="D131" s="605"/>
      <c r="L131" s="603"/>
      <c r="N131" s="603"/>
      <c r="O131" s="10"/>
    </row>
    <row r="132" spans="3:15">
      <c r="C132" s="605"/>
      <c r="D132" s="605"/>
      <c r="L132" s="603"/>
      <c r="N132" s="603"/>
      <c r="O132" s="10"/>
    </row>
    <row r="133" spans="3:15">
      <c r="C133" s="605"/>
      <c r="D133" s="605"/>
      <c r="L133" s="603"/>
      <c r="N133" s="603"/>
      <c r="O133" s="10"/>
    </row>
    <row r="134" spans="3:15">
      <c r="C134" s="605"/>
      <c r="D134" s="605"/>
      <c r="L134" s="603"/>
      <c r="N134" s="603"/>
      <c r="O134" s="10"/>
    </row>
    <row r="135" spans="3:15">
      <c r="C135" s="605"/>
      <c r="D135" s="605"/>
      <c r="L135" s="603"/>
      <c r="N135" s="603"/>
      <c r="O135" s="10"/>
    </row>
    <row r="136" spans="3:15">
      <c r="C136" s="605"/>
      <c r="D136" s="605"/>
      <c r="L136" s="603"/>
      <c r="N136" s="603"/>
      <c r="O136" s="10"/>
    </row>
    <row r="137" spans="3:15">
      <c r="C137" s="605"/>
      <c r="D137" s="605"/>
      <c r="L137" s="603"/>
      <c r="N137" s="603"/>
      <c r="O137" s="10"/>
    </row>
    <row r="138" spans="3:15">
      <c r="C138" s="605"/>
      <c r="D138" s="605"/>
      <c r="L138" s="603"/>
      <c r="N138" s="603"/>
      <c r="O138" s="10"/>
    </row>
    <row r="139" spans="3:15">
      <c r="C139" s="605"/>
      <c r="D139" s="605"/>
      <c r="L139" s="603"/>
      <c r="N139" s="603"/>
      <c r="O139" s="10"/>
    </row>
    <row r="140" spans="3:15">
      <c r="C140" s="605"/>
      <c r="D140" s="605"/>
      <c r="L140" s="603"/>
      <c r="N140" s="603"/>
      <c r="O140" s="10"/>
    </row>
    <row r="141" spans="3:15">
      <c r="C141" s="605"/>
      <c r="D141" s="605"/>
      <c r="L141" s="603"/>
      <c r="N141" s="603"/>
      <c r="O141" s="10"/>
    </row>
    <row r="142" spans="3:15">
      <c r="C142" s="605"/>
      <c r="D142" s="605"/>
      <c r="L142" s="603"/>
      <c r="N142" s="603"/>
    </row>
    <row r="143" spans="3:15">
      <c r="C143" s="605"/>
      <c r="D143" s="605"/>
      <c r="L143" s="603"/>
      <c r="N143" s="603"/>
    </row>
    <row r="144" spans="3:15">
      <c r="C144" s="605"/>
      <c r="D144" s="605"/>
      <c r="L144" s="603"/>
      <c r="N144" s="603"/>
    </row>
    <row r="145" spans="3:14">
      <c r="C145" s="605"/>
      <c r="D145" s="605"/>
      <c r="L145" s="603"/>
      <c r="N145" s="603"/>
    </row>
    <row r="146" spans="3:14">
      <c r="C146" s="605"/>
      <c r="D146" s="605"/>
      <c r="L146" s="603"/>
      <c r="N146" s="603"/>
    </row>
    <row r="147" spans="3:14">
      <c r="C147" s="605"/>
      <c r="D147" s="605"/>
      <c r="L147" s="603"/>
      <c r="N147" s="603"/>
    </row>
    <row r="148" spans="3:14">
      <c r="C148" s="605"/>
      <c r="D148" s="605"/>
      <c r="L148" s="603"/>
      <c r="N148" s="603"/>
    </row>
    <row r="149" spans="3:14">
      <c r="C149" s="605"/>
      <c r="D149" s="605"/>
      <c r="L149" s="603"/>
      <c r="N149" s="603"/>
    </row>
    <row r="150" spans="3:14">
      <c r="C150" s="605"/>
      <c r="D150" s="605"/>
      <c r="L150" s="603"/>
      <c r="N150" s="603"/>
    </row>
    <row r="151" spans="3:14">
      <c r="C151" s="605"/>
      <c r="D151" s="605"/>
      <c r="L151" s="603"/>
      <c r="N151" s="603"/>
    </row>
    <row r="152" spans="3:14">
      <c r="C152" s="605"/>
      <c r="D152" s="605"/>
      <c r="L152" s="603"/>
      <c r="N152" s="603"/>
    </row>
    <row r="153" spans="3:14">
      <c r="C153" s="605"/>
      <c r="D153" s="605"/>
      <c r="L153" s="603"/>
      <c r="N153" s="603"/>
    </row>
    <row r="154" spans="3:14">
      <c r="C154" s="605"/>
      <c r="D154" s="605"/>
      <c r="L154" s="603"/>
      <c r="N154" s="603"/>
    </row>
    <row r="155" spans="3:14">
      <c r="H155" s="603"/>
      <c r="I155" s="603"/>
      <c r="J155" s="603"/>
      <c r="K155" s="603"/>
      <c r="L155" s="603"/>
      <c r="N155" s="603"/>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500-000000000000}">
      <formula1>"①AWS,②OCI,③Azure,④GC,⑤さくら"</formula1>
    </dataValidation>
    <dataValidation type="list" allowBlank="1" showInputMessage="1" showErrorMessage="1" sqref="R5:R37 R41:R60" xr:uid="{00000000-0002-0000-1500-000001000000}">
      <formula1>"①システム事業者,②別途用意している(LGCS),③別途用意している(その他),"</formula1>
    </dataValidation>
    <dataValidation type="list" allowBlank="1" showInputMessage="1" sqref="D38:D40" xr:uid="{00000000-0002-0000-1500-000002000000}">
      <formula1>"①導入済,②無償版導入済（実証実験を含む）,③今年度導入予定,④導入予定なし,⑤当該事務自体を実施していない"</formula1>
    </dataValidation>
    <dataValidation type="list" allowBlank="1" showInputMessage="1" sqref="D41:D60" xr:uid="{00000000-0002-0000-15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2" orientation="landscape" r:id="rId1"/>
  <colBreaks count="1" manualBreakCount="1">
    <brk id="16" max="39" man="1"/>
  </col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H155"/>
  <sheetViews>
    <sheetView showGridLines="0" view="pageBreakPreview" zoomScale="50" zoomScaleNormal="40"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60" t="s">
        <v>3</v>
      </c>
      <c r="D2" s="658" t="s">
        <v>4</v>
      </c>
      <c r="E2" s="1" t="s">
        <v>3</v>
      </c>
      <c r="F2" s="1" t="s">
        <v>3</v>
      </c>
      <c r="G2" s="1" t="s">
        <v>3</v>
      </c>
      <c r="H2" s="1717" t="s">
        <v>5</v>
      </c>
      <c r="I2" s="1718"/>
      <c r="J2" s="1719"/>
      <c r="K2" s="661"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58" t="s">
        <v>7</v>
      </c>
      <c r="AE2" s="659"/>
      <c r="AF2" s="61" t="s">
        <v>8</v>
      </c>
      <c r="AG2" s="2"/>
      <c r="AH2" s="2"/>
    </row>
    <row r="3" spans="1:34" s="17" customFormat="1" ht="155.25" customHeight="1" thickBot="1">
      <c r="A3" s="1741"/>
      <c r="B3" s="1742"/>
      <c r="C3" s="58" t="s">
        <v>185</v>
      </c>
      <c r="D3" s="1680" t="s">
        <v>2211</v>
      </c>
      <c r="E3" s="5" t="s">
        <v>81</v>
      </c>
      <c r="F3" s="5"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1402" t="s">
        <v>43</v>
      </c>
      <c r="C5" s="183" t="s">
        <v>193</v>
      </c>
      <c r="D5" s="81" t="s">
        <v>83</v>
      </c>
      <c r="E5" s="82" t="s">
        <v>205</v>
      </c>
      <c r="F5" s="82"/>
      <c r="G5" s="82" t="s">
        <v>1250</v>
      </c>
      <c r="H5" s="83" t="s">
        <v>1251</v>
      </c>
      <c r="I5" s="84" t="s">
        <v>11</v>
      </c>
      <c r="J5" s="84" t="s">
        <v>324</v>
      </c>
      <c r="K5" s="85">
        <v>337994</v>
      </c>
      <c r="L5" s="86">
        <v>0</v>
      </c>
      <c r="M5" s="87">
        <v>44791</v>
      </c>
      <c r="N5" s="88">
        <v>0</v>
      </c>
      <c r="O5" s="1420"/>
      <c r="P5" s="89">
        <v>0</v>
      </c>
      <c r="Q5" s="90" t="s">
        <v>91</v>
      </c>
      <c r="R5" s="1435"/>
      <c r="S5" s="1435"/>
      <c r="T5" s="90" t="s">
        <v>84</v>
      </c>
      <c r="U5" s="1761" t="s">
        <v>1252</v>
      </c>
      <c r="V5" s="1759"/>
      <c r="W5" s="1760"/>
      <c r="X5" s="93" t="s">
        <v>89</v>
      </c>
      <c r="Y5" s="94" t="s">
        <v>39</v>
      </c>
      <c r="Z5" s="95" t="s">
        <v>214</v>
      </c>
      <c r="AA5" s="96" t="s">
        <v>90</v>
      </c>
      <c r="AB5" s="1027" t="s">
        <v>364</v>
      </c>
      <c r="AC5" s="98" t="s">
        <v>364</v>
      </c>
      <c r="AD5" s="119"/>
      <c r="AE5" s="100"/>
      <c r="AF5" s="101"/>
      <c r="AG5" s="837"/>
      <c r="AH5" s="7"/>
    </row>
    <row r="6" spans="1:34" ht="30" customHeight="1">
      <c r="A6" s="1703"/>
      <c r="B6" s="657" t="s">
        <v>44</v>
      </c>
      <c r="C6" s="184" t="s">
        <v>193</v>
      </c>
      <c r="D6" s="102" t="s">
        <v>83</v>
      </c>
      <c r="E6" s="103" t="s">
        <v>205</v>
      </c>
      <c r="F6" s="103"/>
      <c r="G6" s="103" t="s">
        <v>621</v>
      </c>
      <c r="H6" s="199" t="s">
        <v>1251</v>
      </c>
      <c r="I6" s="200" t="s">
        <v>11</v>
      </c>
      <c r="J6" s="200" t="s">
        <v>324</v>
      </c>
      <c r="K6" s="104" t="s">
        <v>200</v>
      </c>
      <c r="L6" s="105" t="s">
        <v>200</v>
      </c>
      <c r="M6" s="106" t="s">
        <v>200</v>
      </c>
      <c r="N6" s="107">
        <v>0</v>
      </c>
      <c r="O6" s="1421"/>
      <c r="P6" s="108">
        <v>0</v>
      </c>
      <c r="Q6" s="109" t="s">
        <v>91</v>
      </c>
      <c r="R6" s="1436"/>
      <c r="S6" s="1436"/>
      <c r="T6" s="109" t="s">
        <v>84</v>
      </c>
      <c r="U6" s="1757" t="s">
        <v>1252</v>
      </c>
      <c r="V6" s="1752"/>
      <c r="W6" s="1753"/>
      <c r="X6" s="112" t="s">
        <v>89</v>
      </c>
      <c r="Y6" s="113" t="s">
        <v>39</v>
      </c>
      <c r="Z6" s="114" t="s">
        <v>214</v>
      </c>
      <c r="AA6" s="115" t="s">
        <v>90</v>
      </c>
      <c r="AB6" s="117" t="s">
        <v>364</v>
      </c>
      <c r="AC6" s="118" t="s">
        <v>364</v>
      </c>
      <c r="AD6" s="119"/>
      <c r="AE6" s="120"/>
      <c r="AF6" s="121"/>
      <c r="AG6" s="837"/>
      <c r="AH6" s="7"/>
    </row>
    <row r="7" spans="1:34" ht="30" customHeight="1">
      <c r="A7" s="1703"/>
      <c r="B7" s="657" t="s">
        <v>45</v>
      </c>
      <c r="C7" s="184" t="s">
        <v>193</v>
      </c>
      <c r="D7" s="102" t="s">
        <v>83</v>
      </c>
      <c r="E7" s="103" t="s">
        <v>346</v>
      </c>
      <c r="F7" s="103"/>
      <c r="G7" s="103" t="s">
        <v>781</v>
      </c>
      <c r="H7" s="199" t="s">
        <v>1253</v>
      </c>
      <c r="I7" s="200" t="s">
        <v>11</v>
      </c>
      <c r="J7" s="200" t="s">
        <v>1254</v>
      </c>
      <c r="K7" s="104">
        <v>9493</v>
      </c>
      <c r="L7" s="105">
        <v>3182</v>
      </c>
      <c r="M7" s="106">
        <v>1096</v>
      </c>
      <c r="N7" s="107">
        <v>7307</v>
      </c>
      <c r="O7" s="1421"/>
      <c r="P7" s="108">
        <v>0</v>
      </c>
      <c r="Q7" s="109" t="s">
        <v>235</v>
      </c>
      <c r="R7" s="1436"/>
      <c r="S7" s="1436"/>
      <c r="T7" s="109" t="s">
        <v>84</v>
      </c>
      <c r="U7" s="111" t="s">
        <v>1253</v>
      </c>
      <c r="V7" s="200" t="s">
        <v>11</v>
      </c>
      <c r="W7" s="200" t="s">
        <v>1254</v>
      </c>
      <c r="X7" s="112" t="s">
        <v>38</v>
      </c>
      <c r="Y7" s="113" t="s">
        <v>39</v>
      </c>
      <c r="Z7" s="114" t="s">
        <v>421</v>
      </c>
      <c r="AA7" s="115" t="s">
        <v>41</v>
      </c>
      <c r="AB7" s="117" t="s">
        <v>364</v>
      </c>
      <c r="AC7" s="118" t="s">
        <v>364</v>
      </c>
      <c r="AD7" s="119" t="s">
        <v>335</v>
      </c>
      <c r="AE7" s="120"/>
      <c r="AF7" s="121"/>
      <c r="AG7" s="837"/>
      <c r="AH7" s="7"/>
    </row>
    <row r="8" spans="1:34" ht="30" customHeight="1">
      <c r="A8" s="1703"/>
      <c r="B8" s="657" t="s">
        <v>46</v>
      </c>
      <c r="C8" s="184" t="s">
        <v>829</v>
      </c>
      <c r="D8" s="102" t="s">
        <v>83</v>
      </c>
      <c r="E8" s="103" t="s">
        <v>384</v>
      </c>
      <c r="F8" s="103"/>
      <c r="G8" s="103" t="s">
        <v>621</v>
      </c>
      <c r="H8" s="199" t="s">
        <v>1251</v>
      </c>
      <c r="I8" s="200" t="s">
        <v>11</v>
      </c>
      <c r="J8" s="200" t="s">
        <v>324</v>
      </c>
      <c r="K8" s="104" t="s">
        <v>200</v>
      </c>
      <c r="L8" s="105" t="s">
        <v>200</v>
      </c>
      <c r="M8" s="106" t="s">
        <v>200</v>
      </c>
      <c r="N8" s="107">
        <v>0</v>
      </c>
      <c r="O8" s="1421"/>
      <c r="P8" s="108">
        <v>0</v>
      </c>
      <c r="Q8" s="109" t="s">
        <v>91</v>
      </c>
      <c r="R8" s="1436"/>
      <c r="S8" s="1436"/>
      <c r="T8" s="109" t="s">
        <v>84</v>
      </c>
      <c r="U8" s="1757" t="s">
        <v>1252</v>
      </c>
      <c r="V8" s="1752"/>
      <c r="W8" s="1753"/>
      <c r="X8" s="112" t="s">
        <v>89</v>
      </c>
      <c r="Y8" s="113" t="s">
        <v>39</v>
      </c>
      <c r="Z8" s="114" t="s">
        <v>214</v>
      </c>
      <c r="AA8" s="115" t="s">
        <v>90</v>
      </c>
      <c r="AB8" s="117" t="s">
        <v>206</v>
      </c>
      <c r="AC8" s="118" t="s">
        <v>86</v>
      </c>
      <c r="AD8" s="119" t="s">
        <v>304</v>
      </c>
      <c r="AE8" s="120"/>
      <c r="AF8" s="121"/>
      <c r="AG8" s="837"/>
      <c r="AH8" s="7"/>
    </row>
    <row r="9" spans="1:34" ht="30" customHeight="1" thickBot="1">
      <c r="A9" s="1703"/>
      <c r="B9" s="1403" t="s">
        <v>47</v>
      </c>
      <c r="C9" s="185" t="s">
        <v>231</v>
      </c>
      <c r="D9" s="122" t="s">
        <v>83</v>
      </c>
      <c r="E9" s="123" t="s">
        <v>205</v>
      </c>
      <c r="F9" s="123"/>
      <c r="G9" s="123" t="s">
        <v>621</v>
      </c>
      <c r="H9" s="199" t="s">
        <v>1251</v>
      </c>
      <c r="I9" s="200" t="s">
        <v>11</v>
      </c>
      <c r="J9" s="200" t="s">
        <v>324</v>
      </c>
      <c r="K9" s="124" t="s">
        <v>200</v>
      </c>
      <c r="L9" s="125" t="s">
        <v>200</v>
      </c>
      <c r="M9" s="126" t="s">
        <v>200</v>
      </c>
      <c r="N9" s="127">
        <v>0</v>
      </c>
      <c r="O9" s="1422"/>
      <c r="P9" s="128">
        <v>0</v>
      </c>
      <c r="Q9" s="129" t="s">
        <v>91</v>
      </c>
      <c r="R9" s="1437"/>
      <c r="S9" s="1437"/>
      <c r="T9" s="130" t="s">
        <v>84</v>
      </c>
      <c r="U9" s="1762" t="s">
        <v>1252</v>
      </c>
      <c r="V9" s="1763"/>
      <c r="W9" s="1764"/>
      <c r="X9" s="132" t="s">
        <v>89</v>
      </c>
      <c r="Y9" s="133" t="s">
        <v>39</v>
      </c>
      <c r="Z9" s="134" t="s">
        <v>214</v>
      </c>
      <c r="AA9" s="135" t="s">
        <v>90</v>
      </c>
      <c r="AB9" s="136" t="s">
        <v>1135</v>
      </c>
      <c r="AC9" s="137" t="s">
        <v>86</v>
      </c>
      <c r="AD9" s="138" t="s">
        <v>204</v>
      </c>
      <c r="AE9" s="139"/>
      <c r="AF9" s="140"/>
      <c r="AG9" s="837"/>
      <c r="AH9" s="7"/>
    </row>
    <row r="10" spans="1:34" ht="30" customHeight="1">
      <c r="A10" s="1704" t="s">
        <v>48</v>
      </c>
      <c r="B10" s="1404" t="s">
        <v>49</v>
      </c>
      <c r="C10" s="183" t="s">
        <v>354</v>
      </c>
      <c r="D10" s="81" t="s">
        <v>83</v>
      </c>
      <c r="E10" s="82" t="s">
        <v>321</v>
      </c>
      <c r="F10" s="82"/>
      <c r="G10" s="82" t="s">
        <v>1255</v>
      </c>
      <c r="H10" s="83" t="s">
        <v>276</v>
      </c>
      <c r="I10" s="84" t="s">
        <v>11</v>
      </c>
      <c r="J10" s="84" t="s">
        <v>1256</v>
      </c>
      <c r="K10" s="85">
        <v>14019</v>
      </c>
      <c r="L10" s="86">
        <v>4417</v>
      </c>
      <c r="M10" s="87" t="s">
        <v>200</v>
      </c>
      <c r="N10" s="88">
        <v>10124</v>
      </c>
      <c r="O10" s="1423"/>
      <c r="P10" s="89">
        <v>0</v>
      </c>
      <c r="Q10" s="90" t="s">
        <v>91</v>
      </c>
      <c r="R10" s="1435"/>
      <c r="S10" s="1435"/>
      <c r="T10" s="91" t="s">
        <v>84</v>
      </c>
      <c r="U10" s="92" t="s">
        <v>276</v>
      </c>
      <c r="V10" s="84" t="s">
        <v>11</v>
      </c>
      <c r="W10" s="84" t="s">
        <v>1256</v>
      </c>
      <c r="X10" s="93" t="s">
        <v>89</v>
      </c>
      <c r="Y10" s="94" t="s">
        <v>39</v>
      </c>
      <c r="Z10" s="95" t="s">
        <v>1257</v>
      </c>
      <c r="AA10" s="96" t="s">
        <v>90</v>
      </c>
      <c r="AB10" s="97" t="s">
        <v>371</v>
      </c>
      <c r="AC10" s="98" t="s">
        <v>370</v>
      </c>
      <c r="AD10" s="99" t="s">
        <v>14</v>
      </c>
      <c r="AE10" s="100"/>
      <c r="AF10" s="101"/>
      <c r="AG10" s="837"/>
      <c r="AH10" s="7"/>
    </row>
    <row r="11" spans="1:34" ht="30" customHeight="1">
      <c r="A11" s="1705"/>
      <c r="B11" s="1405" t="s">
        <v>50</v>
      </c>
      <c r="C11" s="184" t="s">
        <v>354</v>
      </c>
      <c r="D11" s="102" t="s">
        <v>83</v>
      </c>
      <c r="E11" s="103" t="s">
        <v>205</v>
      </c>
      <c r="F11" s="103"/>
      <c r="G11" s="103" t="s">
        <v>621</v>
      </c>
      <c r="H11" s="199" t="s">
        <v>1251</v>
      </c>
      <c r="I11" s="200" t="s">
        <v>11</v>
      </c>
      <c r="J11" s="200" t="s">
        <v>324</v>
      </c>
      <c r="K11" s="104" t="s">
        <v>200</v>
      </c>
      <c r="L11" s="105" t="s">
        <v>200</v>
      </c>
      <c r="M11" s="106" t="s">
        <v>200</v>
      </c>
      <c r="N11" s="107">
        <v>0</v>
      </c>
      <c r="O11" s="1421"/>
      <c r="P11" s="108">
        <v>0</v>
      </c>
      <c r="Q11" s="109" t="s">
        <v>91</v>
      </c>
      <c r="R11" s="1436"/>
      <c r="S11" s="1436"/>
      <c r="T11" s="110" t="s">
        <v>84</v>
      </c>
      <c r="U11" s="1757" t="s">
        <v>1252</v>
      </c>
      <c r="V11" s="1752"/>
      <c r="W11" s="1753"/>
      <c r="X11" s="112" t="s">
        <v>89</v>
      </c>
      <c r="Y11" s="113" t="s">
        <v>39</v>
      </c>
      <c r="Z11" s="114" t="s">
        <v>214</v>
      </c>
      <c r="AA11" s="115" t="s">
        <v>90</v>
      </c>
      <c r="AB11" s="117" t="s">
        <v>1051</v>
      </c>
      <c r="AC11" s="118" t="s">
        <v>1051</v>
      </c>
      <c r="AD11" s="119"/>
      <c r="AE11" s="120"/>
      <c r="AF11" s="121"/>
      <c r="AG11" s="837"/>
      <c r="AH11" s="7"/>
    </row>
    <row r="12" spans="1:34" ht="30" customHeight="1">
      <c r="A12" s="1705"/>
      <c r="B12" s="1406" t="s">
        <v>51</v>
      </c>
      <c r="C12" s="184" t="s">
        <v>354</v>
      </c>
      <c r="D12" s="102" t="s">
        <v>83</v>
      </c>
      <c r="E12" s="103" t="s">
        <v>205</v>
      </c>
      <c r="F12" s="103"/>
      <c r="G12" s="103" t="s">
        <v>621</v>
      </c>
      <c r="H12" s="199" t="s">
        <v>1251</v>
      </c>
      <c r="I12" s="200" t="s">
        <v>11</v>
      </c>
      <c r="J12" s="200" t="s">
        <v>324</v>
      </c>
      <c r="K12" s="104" t="s">
        <v>200</v>
      </c>
      <c r="L12" s="105" t="s">
        <v>200</v>
      </c>
      <c r="M12" s="106" t="s">
        <v>200</v>
      </c>
      <c r="N12" s="107">
        <v>0</v>
      </c>
      <c r="O12" s="1421"/>
      <c r="P12" s="108">
        <v>0</v>
      </c>
      <c r="Q12" s="109" t="s">
        <v>91</v>
      </c>
      <c r="R12" s="1436"/>
      <c r="S12" s="1436"/>
      <c r="T12" s="110" t="s">
        <v>84</v>
      </c>
      <c r="U12" s="1757" t="s">
        <v>1252</v>
      </c>
      <c r="V12" s="1752"/>
      <c r="W12" s="1753"/>
      <c r="X12" s="112" t="s">
        <v>89</v>
      </c>
      <c r="Y12" s="113" t="s">
        <v>39</v>
      </c>
      <c r="Z12" s="114" t="s">
        <v>214</v>
      </c>
      <c r="AA12" s="115" t="s">
        <v>90</v>
      </c>
      <c r="AB12" s="117" t="s">
        <v>1051</v>
      </c>
      <c r="AC12" s="118" t="s">
        <v>1051</v>
      </c>
      <c r="AD12" s="119"/>
      <c r="AE12" s="120"/>
      <c r="AF12" s="121"/>
      <c r="AG12" s="837"/>
      <c r="AH12" s="7"/>
    </row>
    <row r="13" spans="1:34" ht="30" customHeight="1">
      <c r="A13" s="1705"/>
      <c r="B13" s="1406" t="s">
        <v>52</v>
      </c>
      <c r="C13" s="184" t="s">
        <v>354</v>
      </c>
      <c r="D13" s="102" t="s">
        <v>83</v>
      </c>
      <c r="E13" s="103" t="s">
        <v>205</v>
      </c>
      <c r="F13" s="103"/>
      <c r="G13" s="103" t="s">
        <v>621</v>
      </c>
      <c r="H13" s="199" t="s">
        <v>1251</v>
      </c>
      <c r="I13" s="200" t="s">
        <v>11</v>
      </c>
      <c r="J13" s="200" t="s">
        <v>324</v>
      </c>
      <c r="K13" s="104" t="s">
        <v>200</v>
      </c>
      <c r="L13" s="105" t="s">
        <v>200</v>
      </c>
      <c r="M13" s="106" t="s">
        <v>200</v>
      </c>
      <c r="N13" s="107">
        <v>0</v>
      </c>
      <c r="O13" s="1421"/>
      <c r="P13" s="108">
        <v>0</v>
      </c>
      <c r="Q13" s="109" t="s">
        <v>91</v>
      </c>
      <c r="R13" s="1436"/>
      <c r="S13" s="1436"/>
      <c r="T13" s="110" t="s">
        <v>84</v>
      </c>
      <c r="U13" s="1757" t="s">
        <v>1252</v>
      </c>
      <c r="V13" s="1752"/>
      <c r="W13" s="1753"/>
      <c r="X13" s="112" t="s">
        <v>89</v>
      </c>
      <c r="Y13" s="113" t="s">
        <v>39</v>
      </c>
      <c r="Z13" s="114" t="s">
        <v>214</v>
      </c>
      <c r="AA13" s="115" t="s">
        <v>85</v>
      </c>
      <c r="AB13" s="117" t="s">
        <v>1051</v>
      </c>
      <c r="AC13" s="118" t="s">
        <v>1051</v>
      </c>
      <c r="AD13" s="119"/>
      <c r="AE13" s="120"/>
      <c r="AF13" s="121"/>
      <c r="AG13" s="837"/>
      <c r="AH13" s="7"/>
    </row>
    <row r="14" spans="1:34" ht="30" customHeight="1">
      <c r="A14" s="1705"/>
      <c r="B14" s="1406" t="s">
        <v>53</v>
      </c>
      <c r="C14" s="184" t="s">
        <v>354</v>
      </c>
      <c r="D14" s="102" t="s">
        <v>83</v>
      </c>
      <c r="E14" s="103" t="s">
        <v>650</v>
      </c>
      <c r="F14" s="103"/>
      <c r="G14" s="103" t="s">
        <v>1258</v>
      </c>
      <c r="H14" s="199" t="s">
        <v>332</v>
      </c>
      <c r="I14" s="200" t="s">
        <v>11</v>
      </c>
      <c r="J14" s="200" t="s">
        <v>274</v>
      </c>
      <c r="K14" s="104">
        <v>3993</v>
      </c>
      <c r="L14" s="105">
        <v>985</v>
      </c>
      <c r="M14" s="106">
        <v>1249</v>
      </c>
      <c r="N14" s="107">
        <v>0</v>
      </c>
      <c r="O14" s="1421"/>
      <c r="P14" s="108">
        <v>0</v>
      </c>
      <c r="Q14" s="109" t="s">
        <v>310</v>
      </c>
      <c r="R14" s="1436"/>
      <c r="S14" s="1436"/>
      <c r="T14" s="110" t="s">
        <v>84</v>
      </c>
      <c r="U14" s="111" t="s">
        <v>1259</v>
      </c>
      <c r="V14" s="200" t="s">
        <v>11</v>
      </c>
      <c r="W14" s="200" t="s">
        <v>274</v>
      </c>
      <c r="X14" s="112" t="s">
        <v>89</v>
      </c>
      <c r="Y14" s="113" t="s">
        <v>39</v>
      </c>
      <c r="Z14" s="114" t="s">
        <v>1260</v>
      </c>
      <c r="AA14" s="115" t="s">
        <v>90</v>
      </c>
      <c r="AB14" s="117" t="s">
        <v>388</v>
      </c>
      <c r="AC14" s="118" t="s">
        <v>1135</v>
      </c>
      <c r="AD14" s="119" t="s">
        <v>407</v>
      </c>
      <c r="AE14" s="120"/>
      <c r="AF14" s="121"/>
      <c r="AG14" s="837"/>
      <c r="AH14" s="7"/>
    </row>
    <row r="15" spans="1:34" ht="30" customHeight="1">
      <c r="A15" s="1705"/>
      <c r="B15" s="1407" t="s">
        <v>54</v>
      </c>
      <c r="C15" s="185" t="s">
        <v>354</v>
      </c>
      <c r="D15" s="122" t="s">
        <v>83</v>
      </c>
      <c r="E15" s="123" t="s">
        <v>321</v>
      </c>
      <c r="F15" s="123"/>
      <c r="G15" s="123" t="s">
        <v>858</v>
      </c>
      <c r="H15" s="199" t="s">
        <v>1251</v>
      </c>
      <c r="I15" s="200" t="s">
        <v>11</v>
      </c>
      <c r="J15" s="200" t="s">
        <v>324</v>
      </c>
      <c r="K15" s="124" t="s">
        <v>770</v>
      </c>
      <c r="L15" s="125" t="s">
        <v>770</v>
      </c>
      <c r="M15" s="126" t="s">
        <v>770</v>
      </c>
      <c r="N15" s="127">
        <v>2984</v>
      </c>
      <c r="O15" s="1422"/>
      <c r="P15" s="128">
        <v>0</v>
      </c>
      <c r="Q15" s="129" t="s">
        <v>495</v>
      </c>
      <c r="R15" s="1437"/>
      <c r="S15" s="1437"/>
      <c r="T15" s="110" t="s">
        <v>37</v>
      </c>
      <c r="U15" s="111"/>
      <c r="V15" s="200"/>
      <c r="W15" s="635"/>
      <c r="X15" s="132" t="s">
        <v>38</v>
      </c>
      <c r="Y15" s="133" t="s">
        <v>1261</v>
      </c>
      <c r="Z15" s="134"/>
      <c r="AA15" s="135" t="s">
        <v>90</v>
      </c>
      <c r="AB15" s="117" t="s">
        <v>370</v>
      </c>
      <c r="AC15" s="118" t="s">
        <v>370</v>
      </c>
      <c r="AD15" s="119" t="s">
        <v>14</v>
      </c>
      <c r="AE15" s="120"/>
      <c r="AF15" s="121"/>
      <c r="AG15" s="837"/>
      <c r="AH15" s="7"/>
    </row>
    <row r="16" spans="1:34" ht="30" customHeight="1" thickBot="1">
      <c r="A16" s="1706"/>
      <c r="B16" s="1408" t="s">
        <v>55</v>
      </c>
      <c r="C16" s="186" t="s">
        <v>1262</v>
      </c>
      <c r="D16" s="141" t="s">
        <v>83</v>
      </c>
      <c r="E16" s="142" t="s">
        <v>94</v>
      </c>
      <c r="F16" s="142"/>
      <c r="G16" s="142" t="s">
        <v>1263</v>
      </c>
      <c r="H16" s="143" t="s">
        <v>917</v>
      </c>
      <c r="I16" s="144" t="s">
        <v>11</v>
      </c>
      <c r="J16" s="144" t="s">
        <v>893</v>
      </c>
      <c r="K16" s="145" t="s">
        <v>1264</v>
      </c>
      <c r="L16" s="146">
        <v>9370</v>
      </c>
      <c r="M16" s="147">
        <v>4240</v>
      </c>
      <c r="N16" s="148">
        <v>0</v>
      </c>
      <c r="O16" s="1424"/>
      <c r="P16" s="149">
        <v>0</v>
      </c>
      <c r="Q16" s="150" t="s">
        <v>91</v>
      </c>
      <c r="R16" s="1438"/>
      <c r="S16" s="1438"/>
      <c r="T16" s="151" t="s">
        <v>84</v>
      </c>
      <c r="U16" s="152" t="s">
        <v>917</v>
      </c>
      <c r="V16" s="144" t="s">
        <v>11</v>
      </c>
      <c r="W16" s="144" t="s">
        <v>893</v>
      </c>
      <c r="X16" s="153" t="s">
        <v>89</v>
      </c>
      <c r="Y16" s="154" t="s">
        <v>39</v>
      </c>
      <c r="Z16" s="155" t="s">
        <v>1265</v>
      </c>
      <c r="AA16" s="156" t="s">
        <v>85</v>
      </c>
      <c r="AB16" s="117" t="s">
        <v>206</v>
      </c>
      <c r="AC16" s="118" t="s">
        <v>370</v>
      </c>
      <c r="AD16" s="160" t="s">
        <v>1113</v>
      </c>
      <c r="AE16" s="161" t="s">
        <v>859</v>
      </c>
      <c r="AF16" s="162"/>
      <c r="AG16" s="837"/>
      <c r="AH16" s="7"/>
    </row>
    <row r="17" spans="1:34" ht="30" customHeight="1">
      <c r="A17" s="1707" t="s">
        <v>56</v>
      </c>
      <c r="B17" s="1409" t="s">
        <v>57</v>
      </c>
      <c r="C17" s="183" t="s">
        <v>483</v>
      </c>
      <c r="D17" s="81" t="s">
        <v>83</v>
      </c>
      <c r="E17" s="82" t="s">
        <v>205</v>
      </c>
      <c r="F17" s="82"/>
      <c r="G17" s="82" t="s">
        <v>621</v>
      </c>
      <c r="H17" s="83" t="s">
        <v>1251</v>
      </c>
      <c r="I17" s="84" t="s">
        <v>11</v>
      </c>
      <c r="J17" s="84" t="s">
        <v>324</v>
      </c>
      <c r="K17" s="85" t="s">
        <v>200</v>
      </c>
      <c r="L17" s="86" t="s">
        <v>200</v>
      </c>
      <c r="M17" s="87" t="s">
        <v>200</v>
      </c>
      <c r="N17" s="88">
        <v>0</v>
      </c>
      <c r="O17" s="1423"/>
      <c r="P17" s="89">
        <v>0</v>
      </c>
      <c r="Q17" s="90" t="s">
        <v>91</v>
      </c>
      <c r="R17" s="1435"/>
      <c r="S17" s="1435"/>
      <c r="T17" s="91" t="s">
        <v>84</v>
      </c>
      <c r="U17" s="1761" t="s">
        <v>1252</v>
      </c>
      <c r="V17" s="1759"/>
      <c r="W17" s="1760"/>
      <c r="X17" s="93" t="s">
        <v>89</v>
      </c>
      <c r="Y17" s="94" t="s">
        <v>39</v>
      </c>
      <c r="Z17" s="95" t="s">
        <v>214</v>
      </c>
      <c r="AA17" s="96" t="s">
        <v>85</v>
      </c>
      <c r="AB17" s="1027" t="s">
        <v>371</v>
      </c>
      <c r="AC17" s="98" t="s">
        <v>371</v>
      </c>
      <c r="AD17" s="99" t="s">
        <v>407</v>
      </c>
      <c r="AE17" s="100" t="s">
        <v>390</v>
      </c>
      <c r="AF17" s="1028" t="s">
        <v>1266</v>
      </c>
      <c r="AG17" s="837"/>
      <c r="AH17" s="7"/>
    </row>
    <row r="18" spans="1:34" ht="30" customHeight="1">
      <c r="A18" s="1708"/>
      <c r="B18" s="1410" t="s">
        <v>58</v>
      </c>
      <c r="C18" s="184" t="s">
        <v>483</v>
      </c>
      <c r="D18" s="102" t="s">
        <v>83</v>
      </c>
      <c r="E18" s="103" t="s">
        <v>205</v>
      </c>
      <c r="F18" s="103"/>
      <c r="G18" s="103" t="s">
        <v>621</v>
      </c>
      <c r="H18" s="199" t="s">
        <v>1251</v>
      </c>
      <c r="I18" s="200" t="s">
        <v>11</v>
      </c>
      <c r="J18" s="200" t="s">
        <v>324</v>
      </c>
      <c r="K18" s="104" t="s">
        <v>200</v>
      </c>
      <c r="L18" s="105" t="s">
        <v>200</v>
      </c>
      <c r="M18" s="106" t="s">
        <v>200</v>
      </c>
      <c r="N18" s="107">
        <v>0</v>
      </c>
      <c r="O18" s="1421"/>
      <c r="P18" s="108">
        <v>0</v>
      </c>
      <c r="Q18" s="109" t="s">
        <v>91</v>
      </c>
      <c r="R18" s="1436"/>
      <c r="S18" s="1436"/>
      <c r="T18" s="110" t="s">
        <v>84</v>
      </c>
      <c r="U18" s="1757" t="s">
        <v>1252</v>
      </c>
      <c r="V18" s="1752"/>
      <c r="W18" s="1753"/>
      <c r="X18" s="112" t="s">
        <v>89</v>
      </c>
      <c r="Y18" s="113" t="s">
        <v>39</v>
      </c>
      <c r="Z18" s="114" t="s">
        <v>214</v>
      </c>
      <c r="AA18" s="115" t="s">
        <v>90</v>
      </c>
      <c r="AB18" s="117" t="s">
        <v>371</v>
      </c>
      <c r="AC18" s="118" t="s">
        <v>371</v>
      </c>
      <c r="AD18" s="119" t="s">
        <v>1113</v>
      </c>
      <c r="AE18" s="120" t="s">
        <v>1267</v>
      </c>
      <c r="AF18" s="121"/>
      <c r="AG18" s="837"/>
      <c r="AH18" s="7"/>
    </row>
    <row r="19" spans="1:34" ht="30" customHeight="1">
      <c r="A19" s="1708"/>
      <c r="B19" s="1410" t="s">
        <v>59</v>
      </c>
      <c r="C19" s="184" t="s">
        <v>483</v>
      </c>
      <c r="D19" s="102" t="s">
        <v>83</v>
      </c>
      <c r="E19" s="103" t="s">
        <v>205</v>
      </c>
      <c r="F19" s="103"/>
      <c r="G19" s="103" t="s">
        <v>621</v>
      </c>
      <c r="H19" s="199" t="s">
        <v>1251</v>
      </c>
      <c r="I19" s="200" t="s">
        <v>11</v>
      </c>
      <c r="J19" s="200" t="s">
        <v>324</v>
      </c>
      <c r="K19" s="104" t="s">
        <v>200</v>
      </c>
      <c r="L19" s="105" t="s">
        <v>200</v>
      </c>
      <c r="M19" s="106" t="s">
        <v>200</v>
      </c>
      <c r="N19" s="107">
        <v>0</v>
      </c>
      <c r="O19" s="1421"/>
      <c r="P19" s="108">
        <v>1650</v>
      </c>
      <c r="Q19" s="109" t="s">
        <v>91</v>
      </c>
      <c r="R19" s="1436"/>
      <c r="S19" s="1436"/>
      <c r="T19" s="110" t="s">
        <v>84</v>
      </c>
      <c r="U19" s="1757" t="s">
        <v>1252</v>
      </c>
      <c r="V19" s="1752"/>
      <c r="W19" s="1753"/>
      <c r="X19" s="112" t="s">
        <v>89</v>
      </c>
      <c r="Y19" s="113" t="s">
        <v>39</v>
      </c>
      <c r="Z19" s="114" t="s">
        <v>636</v>
      </c>
      <c r="AA19" s="115" t="s">
        <v>92</v>
      </c>
      <c r="AB19" s="117" t="s">
        <v>371</v>
      </c>
      <c r="AC19" s="118" t="s">
        <v>371</v>
      </c>
      <c r="AD19" s="119" t="s">
        <v>14</v>
      </c>
      <c r="AE19" s="120" t="s">
        <v>1268</v>
      </c>
      <c r="AF19" s="121"/>
      <c r="AG19" s="837"/>
      <c r="AH19" s="7"/>
    </row>
    <row r="20" spans="1:34" ht="30" customHeight="1">
      <c r="A20" s="1708"/>
      <c r="B20" s="1411" t="s">
        <v>60</v>
      </c>
      <c r="C20" s="237" t="s">
        <v>1269</v>
      </c>
      <c r="D20" s="122" t="s">
        <v>83</v>
      </c>
      <c r="E20" s="123" t="s">
        <v>205</v>
      </c>
      <c r="F20" s="123"/>
      <c r="G20" s="123" t="s">
        <v>621</v>
      </c>
      <c r="H20" s="199" t="s">
        <v>1251</v>
      </c>
      <c r="I20" s="200" t="s">
        <v>11</v>
      </c>
      <c r="J20" s="200" t="s">
        <v>324</v>
      </c>
      <c r="K20" s="124" t="s">
        <v>200</v>
      </c>
      <c r="L20" s="125" t="s">
        <v>200</v>
      </c>
      <c r="M20" s="126" t="s">
        <v>200</v>
      </c>
      <c r="N20" s="127">
        <v>0</v>
      </c>
      <c r="O20" s="1422"/>
      <c r="P20" s="128">
        <v>0</v>
      </c>
      <c r="Q20" s="129" t="s">
        <v>91</v>
      </c>
      <c r="R20" s="1437"/>
      <c r="S20" s="1437"/>
      <c r="T20" s="130" t="s">
        <v>84</v>
      </c>
      <c r="U20" s="1757" t="s">
        <v>1252</v>
      </c>
      <c r="V20" s="1752"/>
      <c r="W20" s="1753"/>
      <c r="X20" s="132" t="s">
        <v>89</v>
      </c>
      <c r="Y20" s="133" t="s">
        <v>39</v>
      </c>
      <c r="Z20" s="134" t="s">
        <v>382</v>
      </c>
      <c r="AA20" s="135" t="s">
        <v>90</v>
      </c>
      <c r="AB20" s="117" t="s">
        <v>364</v>
      </c>
      <c r="AC20" s="118" t="s">
        <v>86</v>
      </c>
      <c r="AD20" s="119"/>
      <c r="AE20" s="120"/>
      <c r="AF20" s="121"/>
      <c r="AG20" s="837"/>
      <c r="AH20" s="7"/>
    </row>
    <row r="21" spans="1:34" ht="30" customHeight="1" thickBot="1">
      <c r="A21" s="1709"/>
      <c r="B21" s="1412" t="s">
        <v>61</v>
      </c>
      <c r="C21" s="186" t="s">
        <v>483</v>
      </c>
      <c r="D21" s="141" t="s">
        <v>83</v>
      </c>
      <c r="E21" s="142" t="s">
        <v>94</v>
      </c>
      <c r="F21" s="142"/>
      <c r="G21" s="142" t="s">
        <v>1270</v>
      </c>
      <c r="H21" s="143" t="s">
        <v>917</v>
      </c>
      <c r="I21" s="144" t="s">
        <v>11</v>
      </c>
      <c r="J21" s="144" t="s">
        <v>893</v>
      </c>
      <c r="K21" s="145" t="s">
        <v>1264</v>
      </c>
      <c r="L21" s="146">
        <v>2729</v>
      </c>
      <c r="M21" s="147" t="s">
        <v>1271</v>
      </c>
      <c r="N21" s="148">
        <v>0</v>
      </c>
      <c r="O21" s="1424"/>
      <c r="P21" s="149">
        <v>0</v>
      </c>
      <c r="Q21" s="150" t="s">
        <v>91</v>
      </c>
      <c r="R21" s="1438"/>
      <c r="S21" s="1438"/>
      <c r="T21" s="151" t="s">
        <v>84</v>
      </c>
      <c r="U21" s="152" t="s">
        <v>917</v>
      </c>
      <c r="V21" s="144" t="s">
        <v>11</v>
      </c>
      <c r="W21" s="144" t="s">
        <v>893</v>
      </c>
      <c r="X21" s="153" t="s">
        <v>89</v>
      </c>
      <c r="Y21" s="154" t="s">
        <v>39</v>
      </c>
      <c r="Z21" s="155" t="s">
        <v>1272</v>
      </c>
      <c r="AA21" s="156" t="s">
        <v>90</v>
      </c>
      <c r="AB21" s="158" t="s">
        <v>13</v>
      </c>
      <c r="AC21" s="159" t="s">
        <v>1051</v>
      </c>
      <c r="AD21" s="160"/>
      <c r="AE21" s="161"/>
      <c r="AF21" s="162"/>
      <c r="AG21" s="837"/>
      <c r="AH21" s="7"/>
    </row>
    <row r="22" spans="1:34" ht="30" customHeight="1" thickBot="1">
      <c r="A22" s="45" t="s">
        <v>62</v>
      </c>
      <c r="B22" s="574" t="s">
        <v>596</v>
      </c>
      <c r="C22" s="187" t="s">
        <v>483</v>
      </c>
      <c r="D22" s="163" t="s">
        <v>83</v>
      </c>
      <c r="E22" s="164" t="s">
        <v>205</v>
      </c>
      <c r="F22" s="164"/>
      <c r="G22" s="164" t="s">
        <v>621</v>
      </c>
      <c r="H22" s="911" t="s">
        <v>1251</v>
      </c>
      <c r="I22" s="912" t="s">
        <v>11</v>
      </c>
      <c r="J22" s="913" t="s">
        <v>324</v>
      </c>
      <c r="K22" s="167" t="s">
        <v>200</v>
      </c>
      <c r="L22" s="168" t="s">
        <v>200</v>
      </c>
      <c r="M22" s="169" t="s">
        <v>200</v>
      </c>
      <c r="N22" s="170">
        <v>0</v>
      </c>
      <c r="O22" s="1425"/>
      <c r="P22" s="229">
        <v>0</v>
      </c>
      <c r="Q22" s="171" t="s">
        <v>91</v>
      </c>
      <c r="R22" s="1439"/>
      <c r="S22" s="1439"/>
      <c r="T22" s="172" t="s">
        <v>84</v>
      </c>
      <c r="U22" s="1814" t="s">
        <v>1252</v>
      </c>
      <c r="V22" s="1815"/>
      <c r="W22" s="1816"/>
      <c r="X22" s="174" t="s">
        <v>89</v>
      </c>
      <c r="Y22" s="175" t="s">
        <v>39</v>
      </c>
      <c r="Z22" s="176" t="s">
        <v>214</v>
      </c>
      <c r="AA22" s="177" t="s">
        <v>90</v>
      </c>
      <c r="AB22" s="178" t="s">
        <v>402</v>
      </c>
      <c r="AC22" s="179" t="s">
        <v>402</v>
      </c>
      <c r="AD22" s="180" t="s">
        <v>407</v>
      </c>
      <c r="AE22" s="181" t="s">
        <v>1017</v>
      </c>
      <c r="AF22" s="931" t="s">
        <v>1273</v>
      </c>
      <c r="AG22" s="837"/>
      <c r="AH22" s="7"/>
    </row>
    <row r="23" spans="1:34" ht="30" customHeight="1">
      <c r="A23" s="1710" t="s">
        <v>64</v>
      </c>
      <c r="B23" s="589" t="s">
        <v>598</v>
      </c>
      <c r="C23" s="183" t="s">
        <v>198</v>
      </c>
      <c r="D23" s="81" t="s">
        <v>83</v>
      </c>
      <c r="E23" s="82" t="s">
        <v>205</v>
      </c>
      <c r="F23" s="82"/>
      <c r="G23" s="82" t="s">
        <v>621</v>
      </c>
      <c r="H23" s="83" t="s">
        <v>1251</v>
      </c>
      <c r="I23" s="84" t="s">
        <v>11</v>
      </c>
      <c r="J23" s="84" t="s">
        <v>324</v>
      </c>
      <c r="K23" s="85" t="s">
        <v>200</v>
      </c>
      <c r="L23" s="86" t="s">
        <v>200</v>
      </c>
      <c r="M23" s="87" t="s">
        <v>200</v>
      </c>
      <c r="N23" s="88">
        <v>0</v>
      </c>
      <c r="O23" s="1423"/>
      <c r="P23" s="89">
        <v>0</v>
      </c>
      <c r="Q23" s="90" t="s">
        <v>91</v>
      </c>
      <c r="R23" s="1435"/>
      <c r="S23" s="1435"/>
      <c r="T23" s="91" t="s">
        <v>84</v>
      </c>
      <c r="U23" s="1761" t="s">
        <v>1252</v>
      </c>
      <c r="V23" s="1759"/>
      <c r="W23" s="1760"/>
      <c r="X23" s="93" t="s">
        <v>89</v>
      </c>
      <c r="Y23" s="94" t="s">
        <v>39</v>
      </c>
      <c r="Z23" s="95" t="s">
        <v>214</v>
      </c>
      <c r="AA23" s="96" t="s">
        <v>85</v>
      </c>
      <c r="AB23" s="97" t="s">
        <v>86</v>
      </c>
      <c r="AC23" s="98" t="s">
        <v>86</v>
      </c>
      <c r="AD23" s="99"/>
      <c r="AE23" s="100"/>
      <c r="AF23" s="101"/>
      <c r="AG23" s="837"/>
      <c r="AH23" s="7"/>
    </row>
    <row r="24" spans="1:34" ht="30" customHeight="1">
      <c r="A24" s="1711"/>
      <c r="B24" s="590" t="s">
        <v>600</v>
      </c>
      <c r="C24" s="184" t="s">
        <v>198</v>
      </c>
      <c r="D24" s="102" t="s">
        <v>83</v>
      </c>
      <c r="E24" s="103" t="s">
        <v>205</v>
      </c>
      <c r="F24" s="103"/>
      <c r="G24" s="103" t="s">
        <v>789</v>
      </c>
      <c r="H24" s="199" t="s">
        <v>1251</v>
      </c>
      <c r="I24" s="200" t="s">
        <v>11</v>
      </c>
      <c r="J24" s="200" t="s">
        <v>324</v>
      </c>
      <c r="K24" s="104" t="s">
        <v>200</v>
      </c>
      <c r="L24" s="105" t="s">
        <v>200</v>
      </c>
      <c r="M24" s="106" t="s">
        <v>200</v>
      </c>
      <c r="N24" s="107">
        <v>0</v>
      </c>
      <c r="O24" s="1421"/>
      <c r="P24" s="108">
        <v>0</v>
      </c>
      <c r="Q24" s="109" t="s">
        <v>91</v>
      </c>
      <c r="R24" s="1436"/>
      <c r="S24" s="1436"/>
      <c r="T24" s="110" t="s">
        <v>84</v>
      </c>
      <c r="U24" s="1757" t="s">
        <v>1252</v>
      </c>
      <c r="V24" s="1752"/>
      <c r="W24" s="1753"/>
      <c r="X24" s="112" t="s">
        <v>89</v>
      </c>
      <c r="Y24" s="113" t="s">
        <v>39</v>
      </c>
      <c r="Z24" s="114" t="s">
        <v>214</v>
      </c>
      <c r="AA24" s="115" t="s">
        <v>90</v>
      </c>
      <c r="AB24" s="117" t="s">
        <v>86</v>
      </c>
      <c r="AC24" s="118" t="s">
        <v>86</v>
      </c>
      <c r="AD24" s="119"/>
      <c r="AE24" s="120"/>
      <c r="AF24" s="121"/>
      <c r="AG24" s="837"/>
      <c r="AH24" s="7"/>
    </row>
    <row r="25" spans="1:34" ht="30" customHeight="1">
      <c r="A25" s="1711"/>
      <c r="B25" s="591" t="s">
        <v>67</v>
      </c>
      <c r="C25" s="185"/>
      <c r="D25" s="122" t="s">
        <v>88</v>
      </c>
      <c r="E25" s="123"/>
      <c r="F25" s="123"/>
      <c r="G25" s="123"/>
      <c r="H25" s="79"/>
      <c r="I25" s="80"/>
      <c r="J25" s="80"/>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591" t="s">
        <v>184</v>
      </c>
      <c r="C26" s="185" t="s">
        <v>1274</v>
      </c>
      <c r="D26" s="122" t="s">
        <v>83</v>
      </c>
      <c r="E26" s="123" t="s">
        <v>1275</v>
      </c>
      <c r="F26" s="123"/>
      <c r="G26" s="123" t="s">
        <v>1276</v>
      </c>
      <c r="H26" s="79" t="s">
        <v>831</v>
      </c>
      <c r="I26" s="80" t="s">
        <v>11</v>
      </c>
      <c r="J26" s="80" t="s">
        <v>217</v>
      </c>
      <c r="K26" s="124" t="s">
        <v>1147</v>
      </c>
      <c r="L26" s="125">
        <v>4627</v>
      </c>
      <c r="M26" s="126" t="s">
        <v>1277</v>
      </c>
      <c r="N26" s="127">
        <v>0</v>
      </c>
      <c r="O26" s="1426"/>
      <c r="P26" s="128">
        <v>0</v>
      </c>
      <c r="Q26" s="129" t="s">
        <v>221</v>
      </c>
      <c r="R26" s="1437"/>
      <c r="S26" s="1437"/>
      <c r="T26" s="109" t="s">
        <v>208</v>
      </c>
      <c r="U26" s="111" t="s">
        <v>831</v>
      </c>
      <c r="V26" s="80" t="s">
        <v>11</v>
      </c>
      <c r="W26" s="80" t="s">
        <v>217</v>
      </c>
      <c r="X26" s="132" t="s">
        <v>1249</v>
      </c>
      <c r="Y26" s="133" t="s">
        <v>334</v>
      </c>
      <c r="Z26" s="134" t="s">
        <v>1278</v>
      </c>
      <c r="AA26" s="135" t="s">
        <v>230</v>
      </c>
      <c r="AB26" s="117" t="s">
        <v>86</v>
      </c>
      <c r="AC26" s="118" t="s">
        <v>13</v>
      </c>
      <c r="AD26" s="119" t="s">
        <v>403</v>
      </c>
      <c r="AE26" s="120" t="s">
        <v>204</v>
      </c>
      <c r="AF26" s="1029" t="s">
        <v>1279</v>
      </c>
      <c r="AG26" s="837"/>
      <c r="AH26" s="7"/>
    </row>
    <row r="27" spans="1:34" ht="30" customHeight="1">
      <c r="A27" s="1711"/>
      <c r="B27" s="592" t="s">
        <v>68</v>
      </c>
      <c r="C27" s="184" t="s">
        <v>198</v>
      </c>
      <c r="D27" s="102" t="s">
        <v>83</v>
      </c>
      <c r="E27" s="103" t="s">
        <v>205</v>
      </c>
      <c r="F27" s="103"/>
      <c r="G27" s="103" t="s">
        <v>621</v>
      </c>
      <c r="H27" s="199" t="s">
        <v>1251</v>
      </c>
      <c r="I27" s="200" t="s">
        <v>11</v>
      </c>
      <c r="J27" s="200" t="s">
        <v>324</v>
      </c>
      <c r="K27" s="104" t="s">
        <v>200</v>
      </c>
      <c r="L27" s="105" t="s">
        <v>200</v>
      </c>
      <c r="M27" s="106" t="s">
        <v>200</v>
      </c>
      <c r="N27" s="107">
        <v>0</v>
      </c>
      <c r="O27" s="1421"/>
      <c r="P27" s="108">
        <v>0</v>
      </c>
      <c r="Q27" s="109" t="s">
        <v>91</v>
      </c>
      <c r="R27" s="1436"/>
      <c r="S27" s="1436"/>
      <c r="T27" s="110" t="s">
        <v>84</v>
      </c>
      <c r="U27" s="1757" t="s">
        <v>1252</v>
      </c>
      <c r="V27" s="1752"/>
      <c r="W27" s="1753"/>
      <c r="X27" s="112" t="s">
        <v>89</v>
      </c>
      <c r="Y27" s="113" t="s">
        <v>39</v>
      </c>
      <c r="Z27" s="114" t="s">
        <v>382</v>
      </c>
      <c r="AA27" s="115" t="s">
        <v>90</v>
      </c>
      <c r="AB27" s="117" t="s">
        <v>86</v>
      </c>
      <c r="AC27" s="118" t="s">
        <v>86</v>
      </c>
      <c r="AD27" s="119"/>
      <c r="AE27" s="120"/>
      <c r="AF27" s="121"/>
      <c r="AG27" s="837"/>
      <c r="AH27" s="7"/>
    </row>
    <row r="28" spans="1:34" ht="30" customHeight="1">
      <c r="A28" s="1711"/>
      <c r="B28" s="590" t="s">
        <v>606</v>
      </c>
      <c r="C28" s="184" t="s">
        <v>496</v>
      </c>
      <c r="D28" s="102" t="s">
        <v>83</v>
      </c>
      <c r="E28" s="103" t="s">
        <v>94</v>
      </c>
      <c r="F28" s="103"/>
      <c r="G28" s="103" t="s">
        <v>960</v>
      </c>
      <c r="H28" s="199" t="s">
        <v>239</v>
      </c>
      <c r="I28" s="200" t="s">
        <v>11</v>
      </c>
      <c r="J28" s="200" t="s">
        <v>274</v>
      </c>
      <c r="K28" s="104">
        <v>38848</v>
      </c>
      <c r="L28" s="105">
        <v>7770</v>
      </c>
      <c r="M28" s="106" t="s">
        <v>1271</v>
      </c>
      <c r="N28" s="107">
        <v>0</v>
      </c>
      <c r="O28" s="1421"/>
      <c r="P28" s="108">
        <v>0</v>
      </c>
      <c r="Q28" s="109" t="s">
        <v>91</v>
      </c>
      <c r="R28" s="1436"/>
      <c r="S28" s="1436"/>
      <c r="T28" s="110" t="s">
        <v>84</v>
      </c>
      <c r="U28" s="111" t="s">
        <v>1259</v>
      </c>
      <c r="V28" s="200" t="s">
        <v>11</v>
      </c>
      <c r="W28" s="200" t="s">
        <v>274</v>
      </c>
      <c r="X28" s="112" t="s">
        <v>89</v>
      </c>
      <c r="Y28" s="113" t="s">
        <v>39</v>
      </c>
      <c r="Z28" s="114" t="s">
        <v>642</v>
      </c>
      <c r="AA28" s="115" t="s">
        <v>92</v>
      </c>
      <c r="AB28" s="117" t="s">
        <v>86</v>
      </c>
      <c r="AC28" s="118" t="s">
        <v>86</v>
      </c>
      <c r="AD28" s="119" t="s">
        <v>304</v>
      </c>
      <c r="AE28" s="120" t="s">
        <v>204</v>
      </c>
      <c r="AF28" s="121"/>
      <c r="AG28" s="837"/>
      <c r="AH28" s="7"/>
    </row>
    <row r="29" spans="1:34" ht="30" customHeight="1">
      <c r="A29" s="1711"/>
      <c r="B29" s="590" t="s">
        <v>70</v>
      </c>
      <c r="C29" s="184" t="s">
        <v>227</v>
      </c>
      <c r="D29" s="102" t="s">
        <v>83</v>
      </c>
      <c r="E29" s="103" t="s">
        <v>205</v>
      </c>
      <c r="F29" s="103"/>
      <c r="G29" s="103" t="s">
        <v>621</v>
      </c>
      <c r="H29" s="199" t="s">
        <v>1251</v>
      </c>
      <c r="I29" s="200" t="s">
        <v>11</v>
      </c>
      <c r="J29" s="200" t="s">
        <v>324</v>
      </c>
      <c r="K29" s="104" t="s">
        <v>200</v>
      </c>
      <c r="L29" s="105" t="s">
        <v>200</v>
      </c>
      <c r="M29" s="106" t="s">
        <v>200</v>
      </c>
      <c r="N29" s="107">
        <v>0</v>
      </c>
      <c r="O29" s="1421"/>
      <c r="P29" s="108">
        <v>0</v>
      </c>
      <c r="Q29" s="109" t="s">
        <v>91</v>
      </c>
      <c r="R29" s="1436"/>
      <c r="S29" s="1436"/>
      <c r="T29" s="110" t="s">
        <v>84</v>
      </c>
      <c r="U29" s="1757" t="s">
        <v>1252</v>
      </c>
      <c r="V29" s="1752"/>
      <c r="W29" s="1753"/>
      <c r="X29" s="112" t="s">
        <v>89</v>
      </c>
      <c r="Y29" s="113" t="s">
        <v>866</v>
      </c>
      <c r="Z29" s="114"/>
      <c r="AA29" s="115"/>
      <c r="AB29" s="117" t="s">
        <v>86</v>
      </c>
      <c r="AC29" s="118" t="s">
        <v>86</v>
      </c>
      <c r="AD29" s="119"/>
      <c r="AE29" s="120"/>
      <c r="AF29" s="121"/>
      <c r="AG29" s="837"/>
      <c r="AH29" s="7"/>
    </row>
    <row r="30" spans="1:34" ht="30" customHeight="1">
      <c r="A30" s="1711"/>
      <c r="B30" s="590" t="s">
        <v>609</v>
      </c>
      <c r="C30" s="184" t="s">
        <v>227</v>
      </c>
      <c r="D30" s="102" t="s">
        <v>83</v>
      </c>
      <c r="E30" s="103" t="s">
        <v>205</v>
      </c>
      <c r="F30" s="103"/>
      <c r="G30" s="103" t="s">
        <v>621</v>
      </c>
      <c r="H30" s="199" t="s">
        <v>1251</v>
      </c>
      <c r="I30" s="200" t="s">
        <v>11</v>
      </c>
      <c r="J30" s="200" t="s">
        <v>324</v>
      </c>
      <c r="K30" s="104" t="s">
        <v>200</v>
      </c>
      <c r="L30" s="105" t="s">
        <v>200</v>
      </c>
      <c r="M30" s="106" t="s">
        <v>200</v>
      </c>
      <c r="N30" s="107">
        <v>0</v>
      </c>
      <c r="O30" s="1421"/>
      <c r="P30" s="108">
        <v>0</v>
      </c>
      <c r="Q30" s="109" t="s">
        <v>91</v>
      </c>
      <c r="R30" s="1436"/>
      <c r="S30" s="1436"/>
      <c r="T30" s="110" t="s">
        <v>84</v>
      </c>
      <c r="U30" s="1757" t="s">
        <v>1252</v>
      </c>
      <c r="V30" s="1752"/>
      <c r="W30" s="1753"/>
      <c r="X30" s="112" t="s">
        <v>89</v>
      </c>
      <c r="Y30" s="113" t="s">
        <v>39</v>
      </c>
      <c r="Z30" s="114" t="s">
        <v>214</v>
      </c>
      <c r="AA30" s="115" t="s">
        <v>85</v>
      </c>
      <c r="AB30" s="117" t="s">
        <v>86</v>
      </c>
      <c r="AC30" s="118" t="s">
        <v>93</v>
      </c>
      <c r="AD30" s="119" t="s">
        <v>304</v>
      </c>
      <c r="AE30" s="120" t="s">
        <v>1280</v>
      </c>
      <c r="AF30" s="121"/>
      <c r="AG30" s="837"/>
      <c r="AH30" s="7"/>
    </row>
    <row r="31" spans="1:34" ht="30" customHeight="1">
      <c r="A31" s="1711"/>
      <c r="B31" s="591" t="s">
        <v>611</v>
      </c>
      <c r="C31" s="185" t="s">
        <v>1235</v>
      </c>
      <c r="D31" s="122" t="s">
        <v>83</v>
      </c>
      <c r="E31" s="123" t="s">
        <v>94</v>
      </c>
      <c r="F31" s="123"/>
      <c r="G31" s="123" t="s">
        <v>1281</v>
      </c>
      <c r="H31" s="79" t="s">
        <v>1282</v>
      </c>
      <c r="I31" s="80" t="s">
        <v>11</v>
      </c>
      <c r="J31" s="80" t="s">
        <v>1283</v>
      </c>
      <c r="K31" s="124">
        <v>20379</v>
      </c>
      <c r="L31" s="125">
        <v>0</v>
      </c>
      <c r="M31" s="126">
        <v>1518</v>
      </c>
      <c r="N31" s="127">
        <v>0</v>
      </c>
      <c r="O31" s="1422"/>
      <c r="P31" s="128">
        <v>0</v>
      </c>
      <c r="Q31" s="129" t="s">
        <v>91</v>
      </c>
      <c r="R31" s="1437"/>
      <c r="S31" s="1437"/>
      <c r="T31" s="130" t="s">
        <v>84</v>
      </c>
      <c r="U31" s="1757" t="s">
        <v>1252</v>
      </c>
      <c r="V31" s="1752"/>
      <c r="W31" s="1753"/>
      <c r="X31" s="132" t="s">
        <v>89</v>
      </c>
      <c r="Y31" s="133" t="s">
        <v>39</v>
      </c>
      <c r="Z31" s="134" t="s">
        <v>642</v>
      </c>
      <c r="AA31" s="135" t="s">
        <v>92</v>
      </c>
      <c r="AB31" s="117" t="s">
        <v>206</v>
      </c>
      <c r="AC31" s="118" t="s">
        <v>206</v>
      </c>
      <c r="AD31" s="119" t="s">
        <v>584</v>
      </c>
      <c r="AE31" s="120" t="s">
        <v>343</v>
      </c>
      <c r="AF31" s="232"/>
      <c r="AG31" s="837"/>
      <c r="AH31" s="7"/>
    </row>
    <row r="32" spans="1:34" ht="30" customHeight="1">
      <c r="A32" s="1711"/>
      <c r="B32" s="592" t="s">
        <v>73</v>
      </c>
      <c r="C32" s="184" t="s">
        <v>1284</v>
      </c>
      <c r="D32" s="102" t="s">
        <v>83</v>
      </c>
      <c r="E32" s="103" t="s">
        <v>205</v>
      </c>
      <c r="F32" s="103"/>
      <c r="G32" s="103" t="s">
        <v>621</v>
      </c>
      <c r="H32" s="199" t="s">
        <v>1251</v>
      </c>
      <c r="I32" s="200" t="s">
        <v>11</v>
      </c>
      <c r="J32" s="200" t="s">
        <v>324</v>
      </c>
      <c r="K32" s="104" t="s">
        <v>200</v>
      </c>
      <c r="L32" s="105" t="s">
        <v>200</v>
      </c>
      <c r="M32" s="106" t="s">
        <v>200</v>
      </c>
      <c r="N32" s="107">
        <v>0</v>
      </c>
      <c r="O32" s="1421"/>
      <c r="P32" s="108">
        <v>0</v>
      </c>
      <c r="Q32" s="109" t="s">
        <v>91</v>
      </c>
      <c r="R32" s="1436"/>
      <c r="S32" s="1436"/>
      <c r="T32" s="110" t="s">
        <v>84</v>
      </c>
      <c r="U32" s="1757" t="s">
        <v>1252</v>
      </c>
      <c r="V32" s="1752"/>
      <c r="W32" s="1753"/>
      <c r="X32" s="112" t="s">
        <v>89</v>
      </c>
      <c r="Y32" s="113" t="s">
        <v>39</v>
      </c>
      <c r="Z32" s="114" t="s">
        <v>636</v>
      </c>
      <c r="AA32" s="115" t="s">
        <v>92</v>
      </c>
      <c r="AB32" s="117" t="s">
        <v>364</v>
      </c>
      <c r="AC32" s="118" t="s">
        <v>364</v>
      </c>
      <c r="AD32" s="119" t="s">
        <v>343</v>
      </c>
      <c r="AE32" s="120" t="s">
        <v>1280</v>
      </c>
      <c r="AF32" s="121"/>
      <c r="AG32" s="837"/>
      <c r="AH32" s="7"/>
    </row>
    <row r="33" spans="1:34" ht="30" customHeight="1">
      <c r="A33" s="1711"/>
      <c r="B33" s="590" t="s">
        <v>612</v>
      </c>
      <c r="C33" s="184" t="s">
        <v>271</v>
      </c>
      <c r="D33" s="102" t="s">
        <v>83</v>
      </c>
      <c r="E33" s="103" t="s">
        <v>205</v>
      </c>
      <c r="F33" s="103"/>
      <c r="G33" s="103" t="s">
        <v>621</v>
      </c>
      <c r="H33" s="199" t="s">
        <v>1251</v>
      </c>
      <c r="I33" s="200" t="s">
        <v>11</v>
      </c>
      <c r="J33" s="200" t="s">
        <v>324</v>
      </c>
      <c r="K33" s="104" t="s">
        <v>200</v>
      </c>
      <c r="L33" s="105" t="s">
        <v>200</v>
      </c>
      <c r="M33" s="106" t="s">
        <v>200</v>
      </c>
      <c r="N33" s="107">
        <v>0</v>
      </c>
      <c r="O33" s="1421"/>
      <c r="P33" s="108">
        <v>0</v>
      </c>
      <c r="Q33" s="109" t="s">
        <v>91</v>
      </c>
      <c r="R33" s="1436"/>
      <c r="S33" s="1436"/>
      <c r="T33" s="110" t="s">
        <v>84</v>
      </c>
      <c r="U33" s="1757" t="s">
        <v>1252</v>
      </c>
      <c r="V33" s="1752"/>
      <c r="W33" s="1753"/>
      <c r="X33" s="112" t="s">
        <v>89</v>
      </c>
      <c r="Y33" s="113" t="s">
        <v>39</v>
      </c>
      <c r="Z33" s="114" t="s">
        <v>636</v>
      </c>
      <c r="AA33" s="115" t="s">
        <v>92</v>
      </c>
      <c r="AB33" s="117" t="s">
        <v>13</v>
      </c>
      <c r="AC33" s="118" t="s">
        <v>371</v>
      </c>
      <c r="AD33" s="119" t="s">
        <v>1114</v>
      </c>
      <c r="AE33" s="120" t="s">
        <v>1285</v>
      </c>
      <c r="AF33" s="1030" t="s">
        <v>1286</v>
      </c>
      <c r="AG33" s="837"/>
      <c r="AH33" s="7"/>
    </row>
    <row r="34" spans="1:34" ht="30" customHeight="1" thickBot="1">
      <c r="A34" s="1712"/>
      <c r="B34" s="593" t="s">
        <v>75</v>
      </c>
      <c r="C34" s="186"/>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97" t="s">
        <v>618</v>
      </c>
      <c r="C35" s="183" t="s">
        <v>904</v>
      </c>
      <c r="D35" s="81" t="s">
        <v>83</v>
      </c>
      <c r="E35" s="82" t="s">
        <v>205</v>
      </c>
      <c r="F35" s="82"/>
      <c r="G35" s="82" t="s">
        <v>621</v>
      </c>
      <c r="H35" s="83" t="s">
        <v>1251</v>
      </c>
      <c r="I35" s="84" t="s">
        <v>11</v>
      </c>
      <c r="J35" s="84" t="s">
        <v>324</v>
      </c>
      <c r="K35" s="85" t="s">
        <v>200</v>
      </c>
      <c r="L35" s="86" t="s">
        <v>200</v>
      </c>
      <c r="M35" s="87" t="s">
        <v>200</v>
      </c>
      <c r="N35" s="88">
        <v>0</v>
      </c>
      <c r="O35" s="1423"/>
      <c r="P35" s="89">
        <v>0</v>
      </c>
      <c r="Q35" s="90" t="s">
        <v>91</v>
      </c>
      <c r="R35" s="1435"/>
      <c r="S35" s="1435"/>
      <c r="T35" s="91" t="s">
        <v>84</v>
      </c>
      <c r="U35" s="1761" t="s">
        <v>1252</v>
      </c>
      <c r="V35" s="1759"/>
      <c r="W35" s="1760"/>
      <c r="X35" s="93" t="s">
        <v>89</v>
      </c>
      <c r="Y35" s="94" t="s">
        <v>39</v>
      </c>
      <c r="Z35" s="95" t="s">
        <v>214</v>
      </c>
      <c r="AA35" s="96" t="s">
        <v>90</v>
      </c>
      <c r="AB35" s="97" t="s">
        <v>1051</v>
      </c>
      <c r="AC35" s="98" t="s">
        <v>1051</v>
      </c>
      <c r="AD35" s="99" t="s">
        <v>407</v>
      </c>
      <c r="AE35" s="100"/>
      <c r="AF35" s="101"/>
      <c r="AG35" s="837"/>
      <c r="AH35" s="7"/>
    </row>
    <row r="36" spans="1:34" ht="30" customHeight="1">
      <c r="A36" s="1735"/>
      <c r="B36" s="1268"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602" t="s">
        <v>79</v>
      </c>
      <c r="C37" s="186" t="s">
        <v>198</v>
      </c>
      <c r="D37" s="141" t="s">
        <v>83</v>
      </c>
      <c r="E37" s="142" t="s">
        <v>396</v>
      </c>
      <c r="F37" s="142"/>
      <c r="G37" s="142" t="s">
        <v>1287</v>
      </c>
      <c r="H37" s="143" t="s">
        <v>1288</v>
      </c>
      <c r="I37" s="144" t="s">
        <v>11</v>
      </c>
      <c r="J37" s="144" t="s">
        <v>1289</v>
      </c>
      <c r="K37" s="145">
        <v>5740</v>
      </c>
      <c r="L37" s="146">
        <v>1300</v>
      </c>
      <c r="M37" s="147">
        <v>376</v>
      </c>
      <c r="N37" s="148">
        <v>0</v>
      </c>
      <c r="O37" s="1424"/>
      <c r="P37" s="149">
        <v>0</v>
      </c>
      <c r="Q37" s="150" t="s">
        <v>310</v>
      </c>
      <c r="R37" s="1438"/>
      <c r="S37" s="1438"/>
      <c r="T37" s="151" t="s">
        <v>84</v>
      </c>
      <c r="U37" s="1762" t="s">
        <v>1252</v>
      </c>
      <c r="V37" s="1763"/>
      <c r="W37" s="1764"/>
      <c r="X37" s="153" t="s">
        <v>89</v>
      </c>
      <c r="Y37" s="154" t="s">
        <v>39</v>
      </c>
      <c r="Z37" s="155" t="s">
        <v>1290</v>
      </c>
      <c r="AA37" s="156" t="s">
        <v>92</v>
      </c>
      <c r="AB37" s="158" t="s">
        <v>93</v>
      </c>
      <c r="AC37" s="159" t="s">
        <v>364</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430466</v>
      </c>
      <c r="L62" s="57">
        <f>SUM(L5:L37)</f>
        <v>34380</v>
      </c>
      <c r="M62" s="57">
        <f>SUM(M5:M37)</f>
        <v>53270</v>
      </c>
      <c r="N62" s="57">
        <f>SUM(N5:N37)</f>
        <v>20415</v>
      </c>
      <c r="O62" s="10"/>
      <c r="P62" s="57">
        <f>SUM(P5:P37)</f>
        <v>1650</v>
      </c>
    </row>
    <row r="63" spans="1:34" ht="18.75" customHeight="1">
      <c r="C63" s="11"/>
      <c r="D63" s="11"/>
      <c r="L63" s="1700" t="s">
        <v>80</v>
      </c>
      <c r="M63" s="1700"/>
      <c r="N63" s="1701"/>
      <c r="O63" s="10"/>
      <c r="P63" s="9">
        <f>K62+(L62+M62+N62+P62)*5</f>
        <v>979041</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47">
    <mergeCell ref="A35:A37"/>
    <mergeCell ref="U35:W35"/>
    <mergeCell ref="U37:W37"/>
    <mergeCell ref="L63:N63"/>
    <mergeCell ref="U22:W22"/>
    <mergeCell ref="A23:A34"/>
    <mergeCell ref="U23:W23"/>
    <mergeCell ref="U24:W24"/>
    <mergeCell ref="U27:W27"/>
    <mergeCell ref="U29:W29"/>
    <mergeCell ref="U30:W30"/>
    <mergeCell ref="U31:W31"/>
    <mergeCell ref="U32:W32"/>
    <mergeCell ref="U33:W33"/>
    <mergeCell ref="A38:A40"/>
    <mergeCell ref="A41:A44"/>
    <mergeCell ref="G1:J1"/>
    <mergeCell ref="K1:P1"/>
    <mergeCell ref="Q1:X1"/>
    <mergeCell ref="A17:A21"/>
    <mergeCell ref="U17:W17"/>
    <mergeCell ref="U18:W18"/>
    <mergeCell ref="U19:W19"/>
    <mergeCell ref="U20:W20"/>
    <mergeCell ref="A10:A16"/>
    <mergeCell ref="U11:W11"/>
    <mergeCell ref="U12:W12"/>
    <mergeCell ref="U13:W13"/>
    <mergeCell ref="L2:O2"/>
    <mergeCell ref="H2:J2"/>
    <mergeCell ref="U2:W2"/>
    <mergeCell ref="A45:A49"/>
    <mergeCell ref="A50:A51"/>
    <mergeCell ref="A53:A59"/>
    <mergeCell ref="AD3:AE3"/>
    <mergeCell ref="AB1:AC1"/>
    <mergeCell ref="AD1:AF1"/>
    <mergeCell ref="A5:A9"/>
    <mergeCell ref="U5:W5"/>
    <mergeCell ref="U6:W6"/>
    <mergeCell ref="U8:W8"/>
    <mergeCell ref="U9:W9"/>
    <mergeCell ref="A1:B3"/>
    <mergeCell ref="C1:F1"/>
    <mergeCell ref="H3:J3"/>
    <mergeCell ref="U3:W3"/>
    <mergeCell ref="Y1:AA1"/>
  </mergeCells>
  <phoneticPr fontId="3"/>
  <dataValidations count="4">
    <dataValidation type="list" allowBlank="1" showInputMessage="1" showErrorMessage="1" sqref="S5:S60" xr:uid="{00000000-0002-0000-1600-000000000000}">
      <formula1>"①AWS,②OCI,③Azure,④GC,⑤さくら"</formula1>
    </dataValidation>
    <dataValidation type="list" allowBlank="1" showInputMessage="1" showErrorMessage="1" sqref="R5:R37 R41:R60" xr:uid="{00000000-0002-0000-1600-000001000000}">
      <formula1>"①システム事業者,②別途用意している(LGCS),③別途用意している(その他),"</formula1>
    </dataValidation>
    <dataValidation type="list" allowBlank="1" showInputMessage="1" sqref="D38:D40" xr:uid="{00000000-0002-0000-1600-000002000000}">
      <formula1>"①導入済,②無償版導入済（実証実験を含む）,③今年度導入予定,④導入予定なし,⑤当該事務自体を実施していない"</formula1>
    </dataValidation>
    <dataValidation type="list" allowBlank="1" showInputMessage="1" sqref="D41:D60" xr:uid="{00000000-0002-0000-16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0" orientation="landscape" r:id="rId1"/>
  <colBreaks count="1" manualBreakCount="1">
    <brk id="20" max="39"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329" customWidth="1"/>
    <col min="2" max="2" width="25.08203125" style="330" customWidth="1"/>
    <col min="3" max="3" width="22.5" style="329" customWidth="1"/>
    <col min="4" max="4" width="17.33203125" style="329" customWidth="1"/>
    <col min="5" max="5" width="22.83203125" style="331" customWidth="1"/>
    <col min="6" max="6" width="26.08203125" style="331" customWidth="1"/>
    <col min="7" max="7" width="23.08203125" style="331" customWidth="1"/>
    <col min="8" max="8" width="18.5" style="331" customWidth="1"/>
    <col min="9" max="9" width="3.83203125" style="331" bestFit="1" customWidth="1"/>
    <col min="10" max="10" width="17.83203125" style="331" bestFit="1" customWidth="1"/>
    <col min="11" max="11" width="14" style="331" customWidth="1"/>
    <col min="12" max="12" width="11.58203125" style="331" customWidth="1"/>
    <col min="13" max="13" width="11.83203125" style="329" customWidth="1"/>
    <col min="14" max="14" width="11.83203125" style="331" customWidth="1"/>
    <col min="15" max="15" width="11.83203125" style="11" customWidth="1"/>
    <col min="16" max="16" width="11.58203125" style="329" customWidth="1"/>
    <col min="17" max="17" width="29.83203125" style="329" customWidth="1"/>
    <col min="18" max="18" width="17.58203125" style="10" customWidth="1"/>
    <col min="19" max="19" width="14.5" style="55" bestFit="1" customWidth="1"/>
    <col min="20" max="20" width="20.08203125" style="329" customWidth="1"/>
    <col min="21" max="21" width="18.5" style="329" customWidth="1"/>
    <col min="22" max="22" width="5" style="329" customWidth="1"/>
    <col min="23" max="23" width="18.5" style="329" customWidth="1"/>
    <col min="24" max="24" width="20.5" style="329" customWidth="1"/>
    <col min="25" max="25" width="17.83203125" style="329" customWidth="1"/>
    <col min="26" max="26" width="17.58203125" style="333" customWidth="1"/>
    <col min="27" max="27" width="16.83203125" style="329" customWidth="1"/>
    <col min="28" max="29" width="23.83203125" style="295" customWidth="1"/>
    <col min="30" max="30" width="39" style="295" customWidth="1"/>
    <col min="31" max="31" width="38.5" style="295" customWidth="1"/>
    <col min="32" max="32" width="23" style="295" customWidth="1"/>
    <col min="33" max="33" width="8.83203125" style="295" customWidth="1"/>
    <col min="34" max="63" width="8.83203125" style="296" customWidth="1"/>
    <col min="64" max="16384" width="9" style="296"/>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17" t="s">
        <v>3</v>
      </c>
      <c r="D2" s="715" t="s">
        <v>4</v>
      </c>
      <c r="E2" s="1" t="s">
        <v>3</v>
      </c>
      <c r="F2" s="193" t="s">
        <v>3</v>
      </c>
      <c r="G2" s="1" t="s">
        <v>3</v>
      </c>
      <c r="H2" s="1717" t="s">
        <v>5</v>
      </c>
      <c r="I2" s="1718"/>
      <c r="J2" s="1719"/>
      <c r="K2" s="71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15" t="s">
        <v>7</v>
      </c>
      <c r="AE2" s="71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822" t="s">
        <v>555</v>
      </c>
      <c r="B5" s="293" t="s">
        <v>556</v>
      </c>
      <c r="C5" s="294" t="s">
        <v>193</v>
      </c>
      <c r="D5" s="353" t="s">
        <v>83</v>
      </c>
      <c r="E5" s="938" t="s">
        <v>414</v>
      </c>
      <c r="F5" s="938"/>
      <c r="G5" s="938" t="s">
        <v>1565</v>
      </c>
      <c r="H5" s="939" t="s">
        <v>400</v>
      </c>
      <c r="I5" s="940" t="s">
        <v>11</v>
      </c>
      <c r="J5" s="940" t="s">
        <v>345</v>
      </c>
      <c r="K5" s="941">
        <v>183600</v>
      </c>
      <c r="L5" s="942">
        <v>37417</v>
      </c>
      <c r="M5" s="943">
        <v>59532</v>
      </c>
      <c r="N5" s="944">
        <v>16302</v>
      </c>
      <c r="O5" s="1420"/>
      <c r="P5" s="945">
        <v>6776</v>
      </c>
      <c r="Q5" s="946" t="s">
        <v>95</v>
      </c>
      <c r="R5" s="1435"/>
      <c r="S5" s="1435"/>
      <c r="T5" s="947" t="s">
        <v>84</v>
      </c>
      <c r="U5" s="948" t="s">
        <v>400</v>
      </c>
      <c r="V5" s="940" t="s">
        <v>11</v>
      </c>
      <c r="W5" s="940" t="s">
        <v>345</v>
      </c>
      <c r="X5" s="949" t="s">
        <v>303</v>
      </c>
      <c r="Y5" s="950" t="s">
        <v>39</v>
      </c>
      <c r="Z5" s="951" t="s">
        <v>417</v>
      </c>
      <c r="AA5" s="952" t="s">
        <v>90</v>
      </c>
      <c r="AB5" s="953" t="s">
        <v>86</v>
      </c>
      <c r="AC5" s="954" t="s">
        <v>86</v>
      </c>
      <c r="AD5" s="955" t="s">
        <v>584</v>
      </c>
      <c r="AE5" s="956" t="s">
        <v>204</v>
      </c>
      <c r="AF5" s="957"/>
      <c r="AG5" s="885"/>
      <c r="AH5" s="295"/>
    </row>
    <row r="6" spans="1:34" ht="30" customHeight="1">
      <c r="A6" s="1823"/>
      <c r="B6" s="297" t="s">
        <v>561</v>
      </c>
      <c r="C6" s="723" t="s">
        <v>193</v>
      </c>
      <c r="D6" s="958" t="s">
        <v>83</v>
      </c>
      <c r="E6" s="959" t="s">
        <v>414</v>
      </c>
      <c r="F6" s="959"/>
      <c r="G6" s="959" t="s">
        <v>1565</v>
      </c>
      <c r="H6" s="960" t="s">
        <v>400</v>
      </c>
      <c r="I6" s="961" t="s">
        <v>11</v>
      </c>
      <c r="J6" s="961" t="s">
        <v>345</v>
      </c>
      <c r="K6" s="962" t="s">
        <v>919</v>
      </c>
      <c r="L6" s="963" t="s">
        <v>919</v>
      </c>
      <c r="M6" s="964" t="s">
        <v>919</v>
      </c>
      <c r="N6" s="965" t="s">
        <v>919</v>
      </c>
      <c r="O6" s="1421"/>
      <c r="P6" s="966">
        <v>0</v>
      </c>
      <c r="Q6" s="967" t="s">
        <v>95</v>
      </c>
      <c r="R6" s="1436"/>
      <c r="S6" s="1436"/>
      <c r="T6" s="968" t="s">
        <v>84</v>
      </c>
      <c r="U6" s="969" t="s">
        <v>400</v>
      </c>
      <c r="V6" s="961" t="s">
        <v>11</v>
      </c>
      <c r="W6" s="961" t="s">
        <v>345</v>
      </c>
      <c r="X6" s="970" t="s">
        <v>303</v>
      </c>
      <c r="Y6" s="971" t="s">
        <v>39</v>
      </c>
      <c r="Z6" s="972" t="s">
        <v>417</v>
      </c>
      <c r="AA6" s="973" t="s">
        <v>90</v>
      </c>
      <c r="AB6" s="742" t="s">
        <v>86</v>
      </c>
      <c r="AC6" s="743" t="s">
        <v>86</v>
      </c>
      <c r="AD6" s="744" t="s">
        <v>584</v>
      </c>
      <c r="AE6" s="745" t="s">
        <v>204</v>
      </c>
      <c r="AF6" s="746"/>
      <c r="AG6" s="885"/>
      <c r="AH6" s="295"/>
    </row>
    <row r="7" spans="1:34" ht="30" customHeight="1">
      <c r="A7" s="1823"/>
      <c r="B7" s="297" t="s">
        <v>563</v>
      </c>
      <c r="C7" s="723" t="s">
        <v>193</v>
      </c>
      <c r="D7" s="958" t="s">
        <v>83</v>
      </c>
      <c r="E7" s="959" t="s">
        <v>346</v>
      </c>
      <c r="F7" s="959"/>
      <c r="G7" s="959" t="s">
        <v>356</v>
      </c>
      <c r="H7" s="960" t="s">
        <v>831</v>
      </c>
      <c r="I7" s="961" t="s">
        <v>11</v>
      </c>
      <c r="J7" s="961" t="s">
        <v>217</v>
      </c>
      <c r="K7" s="962">
        <v>0</v>
      </c>
      <c r="L7" s="963">
        <v>2908</v>
      </c>
      <c r="M7" s="964">
        <v>0</v>
      </c>
      <c r="N7" s="965">
        <v>8775</v>
      </c>
      <c r="O7" s="1421"/>
      <c r="P7" s="966">
        <v>924</v>
      </c>
      <c r="Q7" s="967" t="s">
        <v>95</v>
      </c>
      <c r="R7" s="1436"/>
      <c r="S7" s="1436"/>
      <c r="T7" s="968" t="s">
        <v>84</v>
      </c>
      <c r="U7" s="969" t="s">
        <v>831</v>
      </c>
      <c r="V7" s="961" t="s">
        <v>11</v>
      </c>
      <c r="W7" s="961" t="s">
        <v>217</v>
      </c>
      <c r="X7" s="970" t="s">
        <v>303</v>
      </c>
      <c r="Y7" s="971" t="s">
        <v>39</v>
      </c>
      <c r="Z7" s="972" t="s">
        <v>1546</v>
      </c>
      <c r="AA7" s="973" t="s">
        <v>92</v>
      </c>
      <c r="AB7" s="742" t="s">
        <v>86</v>
      </c>
      <c r="AC7" s="743" t="s">
        <v>86</v>
      </c>
      <c r="AD7" s="744" t="s">
        <v>584</v>
      </c>
      <c r="AE7" s="745" t="s">
        <v>343</v>
      </c>
      <c r="AF7" s="746"/>
      <c r="AG7" s="885"/>
      <c r="AH7" s="295"/>
    </row>
    <row r="8" spans="1:34" ht="30" customHeight="1">
      <c r="A8" s="1823"/>
      <c r="B8" s="297" t="s">
        <v>569</v>
      </c>
      <c r="C8" s="723" t="s">
        <v>829</v>
      </c>
      <c r="D8" s="958" t="s">
        <v>83</v>
      </c>
      <c r="E8" s="959" t="s">
        <v>414</v>
      </c>
      <c r="F8" s="959"/>
      <c r="G8" s="959" t="s">
        <v>1565</v>
      </c>
      <c r="H8" s="960" t="s">
        <v>400</v>
      </c>
      <c r="I8" s="961" t="s">
        <v>11</v>
      </c>
      <c r="J8" s="961" t="s">
        <v>345</v>
      </c>
      <c r="K8" s="962" t="s">
        <v>919</v>
      </c>
      <c r="L8" s="963" t="s">
        <v>919</v>
      </c>
      <c r="M8" s="964" t="s">
        <v>919</v>
      </c>
      <c r="N8" s="965" t="s">
        <v>919</v>
      </c>
      <c r="O8" s="1421"/>
      <c r="P8" s="966">
        <v>0</v>
      </c>
      <c r="Q8" s="967" t="s">
        <v>95</v>
      </c>
      <c r="R8" s="1436"/>
      <c r="S8" s="1436"/>
      <c r="T8" s="968" t="s">
        <v>84</v>
      </c>
      <c r="U8" s="969" t="s">
        <v>400</v>
      </c>
      <c r="V8" s="961" t="s">
        <v>11</v>
      </c>
      <c r="W8" s="961" t="s">
        <v>345</v>
      </c>
      <c r="X8" s="970" t="s">
        <v>303</v>
      </c>
      <c r="Y8" s="971" t="s">
        <v>39</v>
      </c>
      <c r="Z8" s="972" t="s">
        <v>417</v>
      </c>
      <c r="AA8" s="973" t="s">
        <v>90</v>
      </c>
      <c r="AB8" s="742" t="s">
        <v>86</v>
      </c>
      <c r="AC8" s="743" t="s">
        <v>86</v>
      </c>
      <c r="AD8" s="744" t="s">
        <v>204</v>
      </c>
      <c r="AE8" s="745"/>
      <c r="AF8" s="746"/>
      <c r="AG8" s="885"/>
      <c r="AH8" s="295"/>
    </row>
    <row r="9" spans="1:34" ht="30" customHeight="1" thickBot="1">
      <c r="A9" s="1823"/>
      <c r="B9" s="299" t="s">
        <v>571</v>
      </c>
      <c r="C9" s="724" t="s">
        <v>744</v>
      </c>
      <c r="D9" s="727" t="s">
        <v>83</v>
      </c>
      <c r="E9" s="728" t="s">
        <v>414</v>
      </c>
      <c r="F9" s="728"/>
      <c r="G9" s="728" t="s">
        <v>1565</v>
      </c>
      <c r="H9" s="729" t="s">
        <v>400</v>
      </c>
      <c r="I9" s="730" t="s">
        <v>11</v>
      </c>
      <c r="J9" s="730" t="s">
        <v>345</v>
      </c>
      <c r="K9" s="731" t="s">
        <v>919</v>
      </c>
      <c r="L9" s="732" t="s">
        <v>919</v>
      </c>
      <c r="M9" s="733" t="s">
        <v>919</v>
      </c>
      <c r="N9" s="734" t="s">
        <v>919</v>
      </c>
      <c r="O9" s="1422"/>
      <c r="P9" s="735">
        <v>0</v>
      </c>
      <c r="Q9" s="736" t="s">
        <v>95</v>
      </c>
      <c r="R9" s="1437"/>
      <c r="S9" s="1437"/>
      <c r="T9" s="737" t="s">
        <v>84</v>
      </c>
      <c r="U9" s="974" t="s">
        <v>400</v>
      </c>
      <c r="V9" s="730" t="s">
        <v>11</v>
      </c>
      <c r="W9" s="730" t="s">
        <v>345</v>
      </c>
      <c r="X9" s="738" t="s">
        <v>303</v>
      </c>
      <c r="Y9" s="739" t="s">
        <v>39</v>
      </c>
      <c r="Z9" s="740" t="s">
        <v>417</v>
      </c>
      <c r="AA9" s="741" t="s">
        <v>90</v>
      </c>
      <c r="AB9" s="975" t="s">
        <v>86</v>
      </c>
      <c r="AC9" s="976" t="s">
        <v>86</v>
      </c>
      <c r="AD9" s="977"/>
      <c r="AE9" s="978"/>
      <c r="AF9" s="979"/>
      <c r="AG9" s="885"/>
      <c r="AH9" s="295"/>
    </row>
    <row r="10" spans="1:34" ht="30" customHeight="1">
      <c r="A10" s="1824" t="s">
        <v>573</v>
      </c>
      <c r="B10" s="301" t="s">
        <v>574</v>
      </c>
      <c r="C10" s="294" t="s">
        <v>316</v>
      </c>
      <c r="D10" s="353" t="s">
        <v>83</v>
      </c>
      <c r="E10" s="938" t="s">
        <v>414</v>
      </c>
      <c r="F10" s="938"/>
      <c r="G10" s="938" t="s">
        <v>1565</v>
      </c>
      <c r="H10" s="939" t="s">
        <v>400</v>
      </c>
      <c r="I10" s="940" t="s">
        <v>11</v>
      </c>
      <c r="J10" s="940" t="s">
        <v>345</v>
      </c>
      <c r="K10" s="941" t="s">
        <v>919</v>
      </c>
      <c r="L10" s="942" t="s">
        <v>919</v>
      </c>
      <c r="M10" s="943" t="s">
        <v>919</v>
      </c>
      <c r="N10" s="944" t="s">
        <v>919</v>
      </c>
      <c r="O10" s="1423"/>
      <c r="P10" s="945">
        <v>0</v>
      </c>
      <c r="Q10" s="946" t="s">
        <v>95</v>
      </c>
      <c r="R10" s="1435"/>
      <c r="S10" s="1435"/>
      <c r="T10" s="947" t="s">
        <v>84</v>
      </c>
      <c r="U10" s="948" t="s">
        <v>400</v>
      </c>
      <c r="V10" s="940" t="s">
        <v>11</v>
      </c>
      <c r="W10" s="940" t="s">
        <v>345</v>
      </c>
      <c r="X10" s="949" t="s">
        <v>303</v>
      </c>
      <c r="Y10" s="950" t="s">
        <v>39</v>
      </c>
      <c r="Z10" s="951" t="s">
        <v>417</v>
      </c>
      <c r="AA10" s="952" t="s">
        <v>90</v>
      </c>
      <c r="AB10" s="953" t="s">
        <v>86</v>
      </c>
      <c r="AC10" s="954" t="s">
        <v>86</v>
      </c>
      <c r="AD10" s="955" t="s">
        <v>304</v>
      </c>
      <c r="AE10" s="956" t="s">
        <v>216</v>
      </c>
      <c r="AF10" s="980" t="s">
        <v>1566</v>
      </c>
      <c r="AG10" s="885"/>
      <c r="AH10" s="295"/>
    </row>
    <row r="11" spans="1:34" ht="30" customHeight="1">
      <c r="A11" s="1825"/>
      <c r="B11" s="302" t="s">
        <v>576</v>
      </c>
      <c r="C11" s="723" t="s">
        <v>316</v>
      </c>
      <c r="D11" s="958" t="s">
        <v>83</v>
      </c>
      <c r="E11" s="959" t="s">
        <v>414</v>
      </c>
      <c r="F11" s="959"/>
      <c r="G11" s="959" t="s">
        <v>1565</v>
      </c>
      <c r="H11" s="960" t="s">
        <v>400</v>
      </c>
      <c r="I11" s="961" t="s">
        <v>11</v>
      </c>
      <c r="J11" s="961" t="s">
        <v>345</v>
      </c>
      <c r="K11" s="962" t="s">
        <v>919</v>
      </c>
      <c r="L11" s="963" t="s">
        <v>919</v>
      </c>
      <c r="M11" s="964" t="s">
        <v>919</v>
      </c>
      <c r="N11" s="965" t="s">
        <v>919</v>
      </c>
      <c r="O11" s="1421"/>
      <c r="P11" s="966">
        <v>0</v>
      </c>
      <c r="Q11" s="967" t="s">
        <v>95</v>
      </c>
      <c r="R11" s="1436"/>
      <c r="S11" s="1436"/>
      <c r="T11" s="968" t="s">
        <v>84</v>
      </c>
      <c r="U11" s="969" t="s">
        <v>400</v>
      </c>
      <c r="V11" s="961" t="s">
        <v>11</v>
      </c>
      <c r="W11" s="961" t="s">
        <v>345</v>
      </c>
      <c r="X11" s="970" t="s">
        <v>303</v>
      </c>
      <c r="Y11" s="971" t="s">
        <v>39</v>
      </c>
      <c r="Z11" s="972" t="s">
        <v>417</v>
      </c>
      <c r="AA11" s="973" t="s">
        <v>85</v>
      </c>
      <c r="AB11" s="742" t="s">
        <v>86</v>
      </c>
      <c r="AC11" s="743" t="s">
        <v>86</v>
      </c>
      <c r="AD11" s="744" t="s">
        <v>204</v>
      </c>
      <c r="AE11" s="745"/>
      <c r="AF11" s="981"/>
      <c r="AG11" s="885"/>
      <c r="AH11" s="295"/>
    </row>
    <row r="12" spans="1:34" ht="30" customHeight="1">
      <c r="A12" s="1825"/>
      <c r="B12" s="303" t="s">
        <v>577</v>
      </c>
      <c r="C12" s="723" t="s">
        <v>316</v>
      </c>
      <c r="D12" s="958" t="s">
        <v>83</v>
      </c>
      <c r="E12" s="959" t="s">
        <v>414</v>
      </c>
      <c r="F12" s="959"/>
      <c r="G12" s="959" t="s">
        <v>1565</v>
      </c>
      <c r="H12" s="960" t="s">
        <v>400</v>
      </c>
      <c r="I12" s="961" t="s">
        <v>11</v>
      </c>
      <c r="J12" s="961" t="s">
        <v>345</v>
      </c>
      <c r="K12" s="962" t="s">
        <v>919</v>
      </c>
      <c r="L12" s="963" t="s">
        <v>919</v>
      </c>
      <c r="M12" s="964" t="s">
        <v>919</v>
      </c>
      <c r="N12" s="965" t="s">
        <v>919</v>
      </c>
      <c r="O12" s="1421"/>
      <c r="P12" s="966">
        <v>0</v>
      </c>
      <c r="Q12" s="967" t="s">
        <v>95</v>
      </c>
      <c r="R12" s="1436"/>
      <c r="S12" s="1436"/>
      <c r="T12" s="968" t="s">
        <v>84</v>
      </c>
      <c r="U12" s="969" t="s">
        <v>400</v>
      </c>
      <c r="V12" s="961" t="s">
        <v>11</v>
      </c>
      <c r="W12" s="961" t="s">
        <v>345</v>
      </c>
      <c r="X12" s="970" t="s">
        <v>303</v>
      </c>
      <c r="Y12" s="971" t="s">
        <v>39</v>
      </c>
      <c r="Z12" s="972" t="s">
        <v>417</v>
      </c>
      <c r="AA12" s="973" t="s">
        <v>90</v>
      </c>
      <c r="AB12" s="742" t="s">
        <v>86</v>
      </c>
      <c r="AC12" s="743" t="s">
        <v>86</v>
      </c>
      <c r="AD12" s="744" t="s">
        <v>304</v>
      </c>
      <c r="AE12" s="745" t="s">
        <v>204</v>
      </c>
      <c r="AF12" s="981"/>
      <c r="AG12" s="885"/>
      <c r="AH12" s="295"/>
    </row>
    <row r="13" spans="1:34" ht="30" customHeight="1">
      <c r="A13" s="1825"/>
      <c r="B13" s="303" t="s">
        <v>578</v>
      </c>
      <c r="C13" s="723" t="s">
        <v>316</v>
      </c>
      <c r="D13" s="958" t="s">
        <v>83</v>
      </c>
      <c r="E13" s="959" t="s">
        <v>414</v>
      </c>
      <c r="F13" s="959"/>
      <c r="G13" s="959" t="s">
        <v>1565</v>
      </c>
      <c r="H13" s="960" t="s">
        <v>400</v>
      </c>
      <c r="I13" s="961" t="s">
        <v>11</v>
      </c>
      <c r="J13" s="961" t="s">
        <v>345</v>
      </c>
      <c r="K13" s="962" t="s">
        <v>919</v>
      </c>
      <c r="L13" s="963" t="s">
        <v>919</v>
      </c>
      <c r="M13" s="964" t="s">
        <v>919</v>
      </c>
      <c r="N13" s="965" t="s">
        <v>919</v>
      </c>
      <c r="O13" s="1421"/>
      <c r="P13" s="966">
        <v>0</v>
      </c>
      <c r="Q13" s="967" t="s">
        <v>95</v>
      </c>
      <c r="R13" s="1436"/>
      <c r="S13" s="1436"/>
      <c r="T13" s="968" t="s">
        <v>84</v>
      </c>
      <c r="U13" s="969" t="s">
        <v>400</v>
      </c>
      <c r="V13" s="961" t="s">
        <v>11</v>
      </c>
      <c r="W13" s="961" t="s">
        <v>345</v>
      </c>
      <c r="X13" s="970" t="s">
        <v>303</v>
      </c>
      <c r="Y13" s="971" t="s">
        <v>39</v>
      </c>
      <c r="Z13" s="972" t="s">
        <v>417</v>
      </c>
      <c r="AA13" s="973" t="s">
        <v>197</v>
      </c>
      <c r="AB13" s="742" t="s">
        <v>86</v>
      </c>
      <c r="AC13" s="743" t="s">
        <v>86</v>
      </c>
      <c r="AD13" s="982" t="s">
        <v>1567</v>
      </c>
      <c r="AE13" s="983" t="s">
        <v>1568</v>
      </c>
      <c r="AF13" s="981" t="s">
        <v>1569</v>
      </c>
      <c r="AG13" s="885"/>
      <c r="AH13" s="295"/>
    </row>
    <row r="14" spans="1:34" ht="30" customHeight="1">
      <c r="A14" s="1825"/>
      <c r="B14" s="303" t="s">
        <v>53</v>
      </c>
      <c r="C14" s="723" t="s">
        <v>316</v>
      </c>
      <c r="D14" s="958" t="s">
        <v>83</v>
      </c>
      <c r="E14" s="959" t="s">
        <v>1570</v>
      </c>
      <c r="F14" s="959"/>
      <c r="G14" s="959" t="s">
        <v>1305</v>
      </c>
      <c r="H14" s="960" t="s">
        <v>1305</v>
      </c>
      <c r="I14" s="961" t="s">
        <v>11</v>
      </c>
      <c r="J14" s="961" t="s">
        <v>252</v>
      </c>
      <c r="K14" s="962">
        <v>5579</v>
      </c>
      <c r="L14" s="963">
        <v>0</v>
      </c>
      <c r="M14" s="964">
        <v>0</v>
      </c>
      <c r="N14" s="965">
        <v>1235</v>
      </c>
      <c r="O14" s="1421"/>
      <c r="P14" s="966">
        <v>0</v>
      </c>
      <c r="Q14" s="967" t="s">
        <v>91</v>
      </c>
      <c r="R14" s="1436"/>
      <c r="S14" s="1436"/>
      <c r="T14" s="968" t="s">
        <v>96</v>
      </c>
      <c r="U14" s="969" t="s">
        <v>1305</v>
      </c>
      <c r="V14" s="961" t="s">
        <v>11</v>
      </c>
      <c r="W14" s="961" t="s">
        <v>252</v>
      </c>
      <c r="X14" s="970" t="s">
        <v>89</v>
      </c>
      <c r="Y14" s="971" t="s">
        <v>39</v>
      </c>
      <c r="Z14" s="972" t="s">
        <v>479</v>
      </c>
      <c r="AA14" s="973" t="s">
        <v>90</v>
      </c>
      <c r="AB14" s="742" t="s">
        <v>86</v>
      </c>
      <c r="AC14" s="743" t="s">
        <v>86</v>
      </c>
      <c r="AD14" s="982" t="s">
        <v>1571</v>
      </c>
      <c r="AE14" s="745"/>
      <c r="AF14" s="981" t="s">
        <v>1569</v>
      </c>
      <c r="AG14" s="885"/>
      <c r="AH14" s="295"/>
    </row>
    <row r="15" spans="1:34" ht="30" customHeight="1">
      <c r="A15" s="1825"/>
      <c r="B15" s="304" t="s">
        <v>54</v>
      </c>
      <c r="C15" s="724" t="s">
        <v>316</v>
      </c>
      <c r="D15" s="727" t="s">
        <v>83</v>
      </c>
      <c r="E15" s="728" t="s">
        <v>414</v>
      </c>
      <c r="F15" s="728"/>
      <c r="G15" s="728" t="s">
        <v>1565</v>
      </c>
      <c r="H15" s="729" t="s">
        <v>400</v>
      </c>
      <c r="I15" s="730" t="s">
        <v>11</v>
      </c>
      <c r="J15" s="730" t="s">
        <v>345</v>
      </c>
      <c r="K15" s="731">
        <v>774</v>
      </c>
      <c r="L15" s="732" t="s">
        <v>919</v>
      </c>
      <c r="M15" s="733" t="s">
        <v>919</v>
      </c>
      <c r="N15" s="734">
        <v>9229</v>
      </c>
      <c r="O15" s="1422"/>
      <c r="P15" s="735">
        <v>0</v>
      </c>
      <c r="Q15" s="736" t="s">
        <v>95</v>
      </c>
      <c r="R15" s="1437"/>
      <c r="S15" s="1437"/>
      <c r="T15" s="737" t="s">
        <v>96</v>
      </c>
      <c r="U15" s="974" t="s">
        <v>400</v>
      </c>
      <c r="V15" s="730" t="s">
        <v>11</v>
      </c>
      <c r="W15" s="730" t="s">
        <v>345</v>
      </c>
      <c r="X15" s="738" t="s">
        <v>303</v>
      </c>
      <c r="Y15" s="739" t="s">
        <v>39</v>
      </c>
      <c r="Z15" s="740" t="s">
        <v>433</v>
      </c>
      <c r="AA15" s="741" t="s">
        <v>92</v>
      </c>
      <c r="AB15" s="742" t="s">
        <v>93</v>
      </c>
      <c r="AC15" s="743" t="s">
        <v>86</v>
      </c>
      <c r="AD15" s="744" t="s">
        <v>204</v>
      </c>
      <c r="AE15" s="745"/>
      <c r="AF15" s="746"/>
      <c r="AG15" s="885"/>
      <c r="AH15" s="295"/>
    </row>
    <row r="16" spans="1:34" ht="30" customHeight="1" thickBot="1">
      <c r="A16" s="1826"/>
      <c r="B16" s="305" t="s">
        <v>585</v>
      </c>
      <c r="C16" s="725" t="s">
        <v>316</v>
      </c>
      <c r="D16" s="984" t="s">
        <v>83</v>
      </c>
      <c r="E16" s="985" t="s">
        <v>414</v>
      </c>
      <c r="F16" s="985"/>
      <c r="G16" s="985" t="s">
        <v>1565</v>
      </c>
      <c r="H16" s="986" t="s">
        <v>400</v>
      </c>
      <c r="I16" s="987" t="s">
        <v>11</v>
      </c>
      <c r="J16" s="987" t="s">
        <v>345</v>
      </c>
      <c r="K16" s="988" t="s">
        <v>919</v>
      </c>
      <c r="L16" s="989" t="s">
        <v>919</v>
      </c>
      <c r="M16" s="990" t="s">
        <v>919</v>
      </c>
      <c r="N16" s="991" t="s">
        <v>919</v>
      </c>
      <c r="O16" s="1424"/>
      <c r="P16" s="992">
        <v>0</v>
      </c>
      <c r="Q16" s="993" t="s">
        <v>95</v>
      </c>
      <c r="R16" s="1438"/>
      <c r="S16" s="1438"/>
      <c r="T16" s="994" t="s">
        <v>84</v>
      </c>
      <c r="U16" s="995" t="s">
        <v>400</v>
      </c>
      <c r="V16" s="987" t="s">
        <v>11</v>
      </c>
      <c r="W16" s="987" t="s">
        <v>345</v>
      </c>
      <c r="X16" s="996" t="s">
        <v>303</v>
      </c>
      <c r="Y16" s="997" t="s">
        <v>39</v>
      </c>
      <c r="Z16" s="998" t="s">
        <v>660</v>
      </c>
      <c r="AA16" s="999" t="s">
        <v>85</v>
      </c>
      <c r="AB16" s="1000" t="s">
        <v>364</v>
      </c>
      <c r="AC16" s="1001" t="s">
        <v>86</v>
      </c>
      <c r="AD16" s="1002" t="s">
        <v>204</v>
      </c>
      <c r="AE16" s="1003"/>
      <c r="AF16" s="1004"/>
      <c r="AG16" s="885"/>
      <c r="AH16" s="295"/>
    </row>
    <row r="17" spans="1:34" ht="30" customHeight="1">
      <c r="A17" s="1827" t="s">
        <v>587</v>
      </c>
      <c r="B17" s="307" t="s">
        <v>588</v>
      </c>
      <c r="C17" s="294" t="s">
        <v>483</v>
      </c>
      <c r="D17" s="353" t="s">
        <v>83</v>
      </c>
      <c r="E17" s="938" t="s">
        <v>414</v>
      </c>
      <c r="F17" s="938"/>
      <c r="G17" s="938" t="s">
        <v>436</v>
      </c>
      <c r="H17" s="939" t="s">
        <v>400</v>
      </c>
      <c r="I17" s="940" t="s">
        <v>11</v>
      </c>
      <c r="J17" s="940" t="s">
        <v>345</v>
      </c>
      <c r="K17" s="941" t="s">
        <v>919</v>
      </c>
      <c r="L17" s="942" t="s">
        <v>919</v>
      </c>
      <c r="M17" s="943" t="s">
        <v>919</v>
      </c>
      <c r="N17" s="944" t="s">
        <v>919</v>
      </c>
      <c r="O17" s="1423"/>
      <c r="P17" s="945">
        <v>0</v>
      </c>
      <c r="Q17" s="946" t="s">
        <v>95</v>
      </c>
      <c r="R17" s="1435"/>
      <c r="S17" s="1435"/>
      <c r="T17" s="947" t="s">
        <v>84</v>
      </c>
      <c r="U17" s="948" t="s">
        <v>400</v>
      </c>
      <c r="V17" s="940" t="s">
        <v>11</v>
      </c>
      <c r="W17" s="940" t="s">
        <v>345</v>
      </c>
      <c r="X17" s="949" t="s">
        <v>303</v>
      </c>
      <c r="Y17" s="950" t="s">
        <v>39</v>
      </c>
      <c r="Z17" s="951" t="s">
        <v>417</v>
      </c>
      <c r="AA17" s="952" t="s">
        <v>85</v>
      </c>
      <c r="AB17" s="953" t="s">
        <v>86</v>
      </c>
      <c r="AC17" s="954" t="s">
        <v>86</v>
      </c>
      <c r="AD17" s="955"/>
      <c r="AE17" s="956"/>
      <c r="AF17" s="957"/>
      <c r="AG17" s="885"/>
      <c r="AH17" s="295"/>
    </row>
    <row r="18" spans="1:34" ht="30" customHeight="1">
      <c r="A18" s="1828"/>
      <c r="B18" s="308" t="s">
        <v>590</v>
      </c>
      <c r="C18" s="723" t="s">
        <v>483</v>
      </c>
      <c r="D18" s="958" t="s">
        <v>83</v>
      </c>
      <c r="E18" s="959" t="s">
        <v>414</v>
      </c>
      <c r="F18" s="959"/>
      <c r="G18" s="959" t="s">
        <v>436</v>
      </c>
      <c r="H18" s="960" t="s">
        <v>400</v>
      </c>
      <c r="I18" s="961" t="s">
        <v>11</v>
      </c>
      <c r="J18" s="961" t="s">
        <v>345</v>
      </c>
      <c r="K18" s="962" t="s">
        <v>919</v>
      </c>
      <c r="L18" s="963" t="s">
        <v>919</v>
      </c>
      <c r="M18" s="964" t="s">
        <v>919</v>
      </c>
      <c r="N18" s="965" t="s">
        <v>919</v>
      </c>
      <c r="O18" s="1421"/>
      <c r="P18" s="966">
        <v>0</v>
      </c>
      <c r="Q18" s="967" t="s">
        <v>95</v>
      </c>
      <c r="R18" s="1436"/>
      <c r="S18" s="1436"/>
      <c r="T18" s="968" t="s">
        <v>84</v>
      </c>
      <c r="U18" s="969" t="s">
        <v>400</v>
      </c>
      <c r="V18" s="961" t="s">
        <v>11</v>
      </c>
      <c r="W18" s="961" t="s">
        <v>345</v>
      </c>
      <c r="X18" s="970" t="s">
        <v>303</v>
      </c>
      <c r="Y18" s="971" t="s">
        <v>39</v>
      </c>
      <c r="Z18" s="972" t="s">
        <v>417</v>
      </c>
      <c r="AA18" s="973" t="s">
        <v>90</v>
      </c>
      <c r="AB18" s="742" t="s">
        <v>86</v>
      </c>
      <c r="AC18" s="743" t="s">
        <v>86</v>
      </c>
      <c r="AD18" s="744"/>
      <c r="AE18" s="745"/>
      <c r="AF18" s="746"/>
      <c r="AG18" s="885"/>
      <c r="AH18" s="295"/>
    </row>
    <row r="19" spans="1:34" ht="30" customHeight="1">
      <c r="A19" s="1828"/>
      <c r="B19" s="308" t="s">
        <v>59</v>
      </c>
      <c r="C19" s="723" t="s">
        <v>483</v>
      </c>
      <c r="D19" s="958" t="s">
        <v>88</v>
      </c>
      <c r="E19" s="959"/>
      <c r="F19" s="959"/>
      <c r="G19" s="959"/>
      <c r="H19" s="960"/>
      <c r="I19" s="961"/>
      <c r="J19" s="961"/>
      <c r="K19" s="962"/>
      <c r="L19" s="963"/>
      <c r="M19" s="964"/>
      <c r="N19" s="965"/>
      <c r="O19" s="1421"/>
      <c r="P19" s="966"/>
      <c r="Q19" s="967"/>
      <c r="R19" s="1436"/>
      <c r="S19" s="1436"/>
      <c r="T19" s="968"/>
      <c r="U19" s="969"/>
      <c r="V19" s="961"/>
      <c r="W19" s="961"/>
      <c r="X19" s="970"/>
      <c r="Y19" s="971"/>
      <c r="Z19" s="972"/>
      <c r="AA19" s="973"/>
      <c r="AB19" s="742"/>
      <c r="AC19" s="743"/>
      <c r="AD19" s="744"/>
      <c r="AE19" s="745"/>
      <c r="AF19" s="746"/>
      <c r="AG19" s="885"/>
      <c r="AH19" s="295"/>
    </row>
    <row r="20" spans="1:34" ht="30" customHeight="1">
      <c r="A20" s="1828"/>
      <c r="B20" s="309" t="s">
        <v>593</v>
      </c>
      <c r="C20" s="724" t="s">
        <v>483</v>
      </c>
      <c r="D20" s="727" t="s">
        <v>83</v>
      </c>
      <c r="E20" s="728" t="s">
        <v>414</v>
      </c>
      <c r="F20" s="728"/>
      <c r="G20" s="728" t="s">
        <v>1565</v>
      </c>
      <c r="H20" s="729" t="s">
        <v>400</v>
      </c>
      <c r="I20" s="730" t="s">
        <v>11</v>
      </c>
      <c r="J20" s="730" t="s">
        <v>345</v>
      </c>
      <c r="K20" s="731" t="s">
        <v>919</v>
      </c>
      <c r="L20" s="732" t="s">
        <v>919</v>
      </c>
      <c r="M20" s="733" t="s">
        <v>919</v>
      </c>
      <c r="N20" s="734" t="s">
        <v>919</v>
      </c>
      <c r="O20" s="1422"/>
      <c r="P20" s="735">
        <v>0</v>
      </c>
      <c r="Q20" s="967" t="s">
        <v>95</v>
      </c>
      <c r="R20" s="1437"/>
      <c r="S20" s="1437"/>
      <c r="T20" s="737" t="s">
        <v>84</v>
      </c>
      <c r="U20" s="974" t="s">
        <v>400</v>
      </c>
      <c r="V20" s="730" t="s">
        <v>11</v>
      </c>
      <c r="W20" s="730" t="s">
        <v>345</v>
      </c>
      <c r="X20" s="738" t="s">
        <v>303</v>
      </c>
      <c r="Y20" s="739" t="s">
        <v>39</v>
      </c>
      <c r="Z20" s="740" t="s">
        <v>417</v>
      </c>
      <c r="AA20" s="741" t="s">
        <v>85</v>
      </c>
      <c r="AB20" s="742" t="s">
        <v>86</v>
      </c>
      <c r="AC20" s="743" t="s">
        <v>86</v>
      </c>
      <c r="AD20" s="744"/>
      <c r="AE20" s="745"/>
      <c r="AF20" s="746"/>
      <c r="AG20" s="885"/>
      <c r="AH20" s="295"/>
    </row>
    <row r="21" spans="1:34" ht="30" customHeight="1" thickBot="1">
      <c r="A21" s="1829"/>
      <c r="B21" s="310" t="s">
        <v>594</v>
      </c>
      <c r="C21" s="725" t="s">
        <v>483</v>
      </c>
      <c r="D21" s="984" t="s">
        <v>83</v>
      </c>
      <c r="E21" s="985" t="s">
        <v>414</v>
      </c>
      <c r="F21" s="985"/>
      <c r="G21" s="985" t="s">
        <v>1565</v>
      </c>
      <c r="H21" s="986" t="s">
        <v>400</v>
      </c>
      <c r="I21" s="987" t="s">
        <v>11</v>
      </c>
      <c r="J21" s="987" t="s">
        <v>345</v>
      </c>
      <c r="K21" s="988" t="s">
        <v>919</v>
      </c>
      <c r="L21" s="989" t="s">
        <v>919</v>
      </c>
      <c r="M21" s="990" t="s">
        <v>919</v>
      </c>
      <c r="N21" s="991" t="s">
        <v>919</v>
      </c>
      <c r="O21" s="1424"/>
      <c r="P21" s="992">
        <v>0</v>
      </c>
      <c r="Q21" s="993" t="s">
        <v>95</v>
      </c>
      <c r="R21" s="1438"/>
      <c r="S21" s="1438"/>
      <c r="T21" s="994" t="s">
        <v>84</v>
      </c>
      <c r="U21" s="995" t="s">
        <v>400</v>
      </c>
      <c r="V21" s="987" t="s">
        <v>11</v>
      </c>
      <c r="W21" s="987" t="s">
        <v>345</v>
      </c>
      <c r="X21" s="996" t="s">
        <v>303</v>
      </c>
      <c r="Y21" s="997" t="s">
        <v>39</v>
      </c>
      <c r="Z21" s="998" t="s">
        <v>660</v>
      </c>
      <c r="AA21" s="999" t="s">
        <v>85</v>
      </c>
      <c r="AB21" s="1000" t="s">
        <v>86</v>
      </c>
      <c r="AC21" s="1001" t="s">
        <v>86</v>
      </c>
      <c r="AD21" s="1002"/>
      <c r="AE21" s="1003"/>
      <c r="AF21" s="1004"/>
      <c r="AG21" s="885"/>
      <c r="AH21" s="295"/>
    </row>
    <row r="22" spans="1:34" ht="30" customHeight="1" thickBot="1">
      <c r="A22" s="311" t="s">
        <v>595</v>
      </c>
      <c r="B22" s="312" t="s">
        <v>596</v>
      </c>
      <c r="C22" s="726" t="s">
        <v>483</v>
      </c>
      <c r="D22" s="1005" t="s">
        <v>83</v>
      </c>
      <c r="E22" s="1006" t="s">
        <v>414</v>
      </c>
      <c r="F22" s="1006"/>
      <c r="G22" s="1006" t="s">
        <v>1565</v>
      </c>
      <c r="H22" s="1007" t="s">
        <v>400</v>
      </c>
      <c r="I22" s="1008" t="s">
        <v>11</v>
      </c>
      <c r="J22" s="1008" t="s">
        <v>340</v>
      </c>
      <c r="K22" s="1009" t="s">
        <v>919</v>
      </c>
      <c r="L22" s="1010" t="s">
        <v>919</v>
      </c>
      <c r="M22" s="1011" t="s">
        <v>919</v>
      </c>
      <c r="N22" s="1012" t="s">
        <v>919</v>
      </c>
      <c r="O22" s="1425"/>
      <c r="P22" s="1013">
        <v>0</v>
      </c>
      <c r="Q22" s="1014" t="s">
        <v>95</v>
      </c>
      <c r="R22" s="1439"/>
      <c r="S22" s="1439"/>
      <c r="T22" s="1015" t="s">
        <v>84</v>
      </c>
      <c r="U22" s="1016" t="s">
        <v>400</v>
      </c>
      <c r="V22" s="1008" t="s">
        <v>11</v>
      </c>
      <c r="W22" s="1008" t="s">
        <v>345</v>
      </c>
      <c r="X22" s="1017" t="s">
        <v>303</v>
      </c>
      <c r="Y22" s="1018" t="s">
        <v>39</v>
      </c>
      <c r="Z22" s="1019" t="s">
        <v>417</v>
      </c>
      <c r="AA22" s="1020" t="s">
        <v>90</v>
      </c>
      <c r="AB22" s="1021" t="s">
        <v>86</v>
      </c>
      <c r="AC22" s="1022" t="s">
        <v>86</v>
      </c>
      <c r="AD22" s="1023"/>
      <c r="AE22" s="1024"/>
      <c r="AF22" s="1025"/>
      <c r="AG22" s="885"/>
      <c r="AH22" s="295"/>
    </row>
    <row r="23" spans="1:34" ht="30" customHeight="1">
      <c r="A23" s="1830" t="s">
        <v>597</v>
      </c>
      <c r="B23" s="314" t="s">
        <v>598</v>
      </c>
      <c r="C23" s="294" t="s">
        <v>1572</v>
      </c>
      <c r="D23" s="353" t="s">
        <v>83</v>
      </c>
      <c r="E23" s="938" t="s">
        <v>201</v>
      </c>
      <c r="F23" s="938"/>
      <c r="G23" s="938" t="s">
        <v>1142</v>
      </c>
      <c r="H23" s="939" t="s">
        <v>257</v>
      </c>
      <c r="I23" s="940" t="s">
        <v>11</v>
      </c>
      <c r="J23" s="940" t="s">
        <v>258</v>
      </c>
      <c r="K23" s="941">
        <v>66445</v>
      </c>
      <c r="L23" s="942">
        <v>0</v>
      </c>
      <c r="M23" s="943">
        <v>2257</v>
      </c>
      <c r="N23" s="944">
        <v>0</v>
      </c>
      <c r="O23" s="1423"/>
      <c r="P23" s="945">
        <v>0</v>
      </c>
      <c r="Q23" s="946" t="s">
        <v>95</v>
      </c>
      <c r="R23" s="1435"/>
      <c r="S23" s="1435"/>
      <c r="T23" s="947" t="s">
        <v>84</v>
      </c>
      <c r="U23" s="948" t="s">
        <v>257</v>
      </c>
      <c r="V23" s="940" t="s">
        <v>11</v>
      </c>
      <c r="W23" s="940" t="s">
        <v>258</v>
      </c>
      <c r="X23" s="949" t="s">
        <v>303</v>
      </c>
      <c r="Y23" s="950" t="s">
        <v>39</v>
      </c>
      <c r="Z23" s="951" t="s">
        <v>243</v>
      </c>
      <c r="AA23" s="952" t="s">
        <v>85</v>
      </c>
      <c r="AB23" s="953" t="s">
        <v>93</v>
      </c>
      <c r="AC23" s="954" t="s">
        <v>402</v>
      </c>
      <c r="AD23" s="955" t="s">
        <v>343</v>
      </c>
      <c r="AE23" s="956" t="s">
        <v>204</v>
      </c>
      <c r="AF23" s="957"/>
      <c r="AG23" s="885"/>
      <c r="AH23" s="295"/>
    </row>
    <row r="24" spans="1:34" ht="30" customHeight="1">
      <c r="A24" s="1831"/>
      <c r="B24" s="315" t="s">
        <v>600</v>
      </c>
      <c r="C24" s="723" t="s">
        <v>1572</v>
      </c>
      <c r="D24" s="958" t="s">
        <v>83</v>
      </c>
      <c r="E24" s="959" t="s">
        <v>201</v>
      </c>
      <c r="F24" s="959"/>
      <c r="G24" s="959" t="s">
        <v>1142</v>
      </c>
      <c r="H24" s="960" t="s">
        <v>257</v>
      </c>
      <c r="I24" s="961" t="s">
        <v>11</v>
      </c>
      <c r="J24" s="961" t="s">
        <v>258</v>
      </c>
      <c r="K24" s="962" t="s">
        <v>948</v>
      </c>
      <c r="L24" s="963">
        <v>0</v>
      </c>
      <c r="M24" s="964">
        <v>2445</v>
      </c>
      <c r="N24" s="965">
        <v>0</v>
      </c>
      <c r="O24" s="1421"/>
      <c r="P24" s="966">
        <v>0</v>
      </c>
      <c r="Q24" s="967" t="s">
        <v>95</v>
      </c>
      <c r="R24" s="1436"/>
      <c r="S24" s="1436"/>
      <c r="T24" s="968" t="s">
        <v>84</v>
      </c>
      <c r="U24" s="969" t="s">
        <v>257</v>
      </c>
      <c r="V24" s="961" t="s">
        <v>11</v>
      </c>
      <c r="W24" s="961" t="s">
        <v>258</v>
      </c>
      <c r="X24" s="970" t="s">
        <v>303</v>
      </c>
      <c r="Y24" s="971" t="s">
        <v>39</v>
      </c>
      <c r="Z24" s="972" t="s">
        <v>243</v>
      </c>
      <c r="AA24" s="973" t="s">
        <v>85</v>
      </c>
      <c r="AB24" s="742" t="s">
        <v>93</v>
      </c>
      <c r="AC24" s="743" t="s">
        <v>402</v>
      </c>
      <c r="AD24" s="744" t="s">
        <v>343</v>
      </c>
      <c r="AE24" s="745" t="s">
        <v>204</v>
      </c>
      <c r="AF24" s="746"/>
      <c r="AG24" s="885"/>
      <c r="AH24" s="295"/>
    </row>
    <row r="25" spans="1:34" ht="30" customHeight="1">
      <c r="A25" s="1831"/>
      <c r="B25" s="316" t="s">
        <v>67</v>
      </c>
      <c r="C25" s="724" t="s">
        <v>1572</v>
      </c>
      <c r="D25" s="727" t="s">
        <v>83</v>
      </c>
      <c r="E25" s="728" t="s">
        <v>201</v>
      </c>
      <c r="F25" s="728"/>
      <c r="G25" s="728" t="s">
        <v>839</v>
      </c>
      <c r="H25" s="729" t="s">
        <v>839</v>
      </c>
      <c r="I25" s="730" t="s">
        <v>11</v>
      </c>
      <c r="J25" s="730" t="s">
        <v>258</v>
      </c>
      <c r="K25" s="731">
        <v>1301</v>
      </c>
      <c r="L25" s="732">
        <v>0</v>
      </c>
      <c r="M25" s="733">
        <v>0</v>
      </c>
      <c r="N25" s="734">
        <v>0</v>
      </c>
      <c r="O25" s="1422"/>
      <c r="P25" s="735">
        <v>0</v>
      </c>
      <c r="Q25" s="736" t="s">
        <v>1573</v>
      </c>
      <c r="R25" s="1437"/>
      <c r="S25" s="1437"/>
      <c r="T25" s="737" t="s">
        <v>196</v>
      </c>
      <c r="U25" s="974"/>
      <c r="V25" s="730"/>
      <c r="W25" s="730"/>
      <c r="X25" s="738" t="s">
        <v>89</v>
      </c>
      <c r="Y25" s="739" t="s">
        <v>866</v>
      </c>
      <c r="Z25" s="740"/>
      <c r="AA25" s="741" t="s">
        <v>85</v>
      </c>
      <c r="AB25" s="742" t="s">
        <v>93</v>
      </c>
      <c r="AC25" s="743" t="s">
        <v>402</v>
      </c>
      <c r="AD25" s="744" t="s">
        <v>343</v>
      </c>
      <c r="AE25" s="745" t="s">
        <v>204</v>
      </c>
      <c r="AF25" s="746"/>
      <c r="AG25" s="885"/>
      <c r="AH25" s="295"/>
    </row>
    <row r="26" spans="1:34" ht="30" customHeight="1">
      <c r="A26" s="1831"/>
      <c r="B26" s="316" t="s">
        <v>184</v>
      </c>
      <c r="C26" s="727" t="s">
        <v>1574</v>
      </c>
      <c r="D26" s="727" t="s">
        <v>83</v>
      </c>
      <c r="E26" s="728" t="s">
        <v>1575</v>
      </c>
      <c r="F26" s="728"/>
      <c r="G26" s="728" t="s">
        <v>1028</v>
      </c>
      <c r="H26" s="729" t="s">
        <v>1576</v>
      </c>
      <c r="I26" s="730" t="s">
        <v>11</v>
      </c>
      <c r="J26" s="730" t="s">
        <v>1577</v>
      </c>
      <c r="K26" s="731">
        <v>6500</v>
      </c>
      <c r="L26" s="732">
        <v>0</v>
      </c>
      <c r="M26" s="733">
        <v>1580</v>
      </c>
      <c r="N26" s="734">
        <v>0</v>
      </c>
      <c r="O26" s="1426"/>
      <c r="P26" s="735">
        <v>0</v>
      </c>
      <c r="Q26" s="736" t="s">
        <v>1578</v>
      </c>
      <c r="R26" s="1437"/>
      <c r="S26" s="1437"/>
      <c r="T26" s="737" t="s">
        <v>1579</v>
      </c>
      <c r="U26" s="969" t="s">
        <v>1576</v>
      </c>
      <c r="V26" s="730" t="s">
        <v>11</v>
      </c>
      <c r="W26" s="730" t="s">
        <v>1577</v>
      </c>
      <c r="X26" s="738" t="s">
        <v>1580</v>
      </c>
      <c r="Y26" s="739" t="s">
        <v>1581</v>
      </c>
      <c r="Z26" s="740" t="s">
        <v>1582</v>
      </c>
      <c r="AA26" s="741" t="s">
        <v>1583</v>
      </c>
      <c r="AB26" s="742" t="s">
        <v>1584</v>
      </c>
      <c r="AC26" s="743" t="s">
        <v>1584</v>
      </c>
      <c r="AD26" s="744" t="s">
        <v>1585</v>
      </c>
      <c r="AE26" s="745" t="s">
        <v>1586</v>
      </c>
      <c r="AF26" s="746"/>
      <c r="AG26" s="885"/>
      <c r="AH26" s="295"/>
    </row>
    <row r="27" spans="1:34" ht="30" customHeight="1">
      <c r="A27" s="1831"/>
      <c r="B27" s="325" t="s">
        <v>68</v>
      </c>
      <c r="C27" s="723" t="s">
        <v>496</v>
      </c>
      <c r="D27" s="958" t="s">
        <v>83</v>
      </c>
      <c r="E27" s="959" t="s">
        <v>201</v>
      </c>
      <c r="F27" s="959"/>
      <c r="G27" s="959" t="s">
        <v>1142</v>
      </c>
      <c r="H27" s="960" t="s">
        <v>257</v>
      </c>
      <c r="I27" s="961" t="s">
        <v>11</v>
      </c>
      <c r="J27" s="961" t="s">
        <v>258</v>
      </c>
      <c r="K27" s="962" t="s">
        <v>948</v>
      </c>
      <c r="L27" s="963">
        <v>0</v>
      </c>
      <c r="M27" s="964">
        <v>6930</v>
      </c>
      <c r="N27" s="965" t="s">
        <v>948</v>
      </c>
      <c r="O27" s="1421"/>
      <c r="P27" s="966">
        <v>0</v>
      </c>
      <c r="Q27" s="967" t="s">
        <v>95</v>
      </c>
      <c r="R27" s="1436"/>
      <c r="S27" s="1436"/>
      <c r="T27" s="968" t="s">
        <v>84</v>
      </c>
      <c r="U27" s="969" t="s">
        <v>257</v>
      </c>
      <c r="V27" s="961" t="s">
        <v>11</v>
      </c>
      <c r="W27" s="961" t="s">
        <v>258</v>
      </c>
      <c r="X27" s="970" t="s">
        <v>303</v>
      </c>
      <c r="Y27" s="971" t="s">
        <v>39</v>
      </c>
      <c r="Z27" s="972" t="s">
        <v>226</v>
      </c>
      <c r="AA27" s="973" t="s">
        <v>85</v>
      </c>
      <c r="AB27" s="742" t="s">
        <v>93</v>
      </c>
      <c r="AC27" s="743" t="s">
        <v>364</v>
      </c>
      <c r="AD27" s="744" t="s">
        <v>403</v>
      </c>
      <c r="AE27" s="745" t="s">
        <v>204</v>
      </c>
      <c r="AF27" s="746"/>
      <c r="AG27" s="885"/>
      <c r="AH27" s="295"/>
    </row>
    <row r="28" spans="1:34" ht="30" customHeight="1">
      <c r="A28" s="1831"/>
      <c r="B28" s="315" t="s">
        <v>606</v>
      </c>
      <c r="C28" s="723" t="s">
        <v>496</v>
      </c>
      <c r="D28" s="958" t="s">
        <v>83</v>
      </c>
      <c r="E28" s="959" t="s">
        <v>201</v>
      </c>
      <c r="F28" s="959"/>
      <c r="G28" s="959" t="s">
        <v>1142</v>
      </c>
      <c r="H28" s="960" t="s">
        <v>257</v>
      </c>
      <c r="I28" s="961" t="s">
        <v>11</v>
      </c>
      <c r="J28" s="961" t="s">
        <v>258</v>
      </c>
      <c r="K28" s="962" t="s">
        <v>948</v>
      </c>
      <c r="L28" s="963">
        <v>0</v>
      </c>
      <c r="M28" s="964" t="s">
        <v>1587</v>
      </c>
      <c r="N28" s="965" t="s">
        <v>948</v>
      </c>
      <c r="O28" s="1421"/>
      <c r="P28" s="966" t="s">
        <v>1588</v>
      </c>
      <c r="Q28" s="967" t="s">
        <v>95</v>
      </c>
      <c r="R28" s="1436"/>
      <c r="S28" s="1436"/>
      <c r="T28" s="968" t="s">
        <v>84</v>
      </c>
      <c r="U28" s="969" t="s">
        <v>257</v>
      </c>
      <c r="V28" s="961" t="s">
        <v>11</v>
      </c>
      <c r="W28" s="961" t="s">
        <v>258</v>
      </c>
      <c r="X28" s="970" t="s">
        <v>303</v>
      </c>
      <c r="Y28" s="971" t="s">
        <v>39</v>
      </c>
      <c r="Z28" s="972" t="s">
        <v>226</v>
      </c>
      <c r="AA28" s="973" t="s">
        <v>85</v>
      </c>
      <c r="AB28" s="742" t="s">
        <v>93</v>
      </c>
      <c r="AC28" s="743" t="s">
        <v>364</v>
      </c>
      <c r="AD28" s="744" t="s">
        <v>403</v>
      </c>
      <c r="AE28" s="745" t="s">
        <v>204</v>
      </c>
      <c r="AF28" s="746"/>
      <c r="AG28" s="885"/>
      <c r="AH28" s="295"/>
    </row>
    <row r="29" spans="1:34" ht="30" customHeight="1">
      <c r="A29" s="1831"/>
      <c r="B29" s="315" t="s">
        <v>70</v>
      </c>
      <c r="C29" s="1383" t="s">
        <v>1589</v>
      </c>
      <c r="D29" s="958" t="s">
        <v>83</v>
      </c>
      <c r="E29" s="959" t="s">
        <v>201</v>
      </c>
      <c r="F29" s="959"/>
      <c r="G29" s="959" t="s">
        <v>1142</v>
      </c>
      <c r="H29" s="960" t="s">
        <v>257</v>
      </c>
      <c r="I29" s="961" t="s">
        <v>11</v>
      </c>
      <c r="J29" s="961" t="s">
        <v>258</v>
      </c>
      <c r="K29" s="962" t="s">
        <v>948</v>
      </c>
      <c r="L29" s="963">
        <v>0</v>
      </c>
      <c r="M29" s="964">
        <v>901</v>
      </c>
      <c r="N29" s="965" t="s">
        <v>948</v>
      </c>
      <c r="O29" s="1421"/>
      <c r="P29" s="966">
        <v>0</v>
      </c>
      <c r="Q29" s="967" t="s">
        <v>1573</v>
      </c>
      <c r="R29" s="1436"/>
      <c r="S29" s="1436"/>
      <c r="T29" s="968" t="s">
        <v>84</v>
      </c>
      <c r="U29" s="969" t="s">
        <v>257</v>
      </c>
      <c r="V29" s="961" t="s">
        <v>11</v>
      </c>
      <c r="W29" s="961" t="s">
        <v>258</v>
      </c>
      <c r="X29" s="970" t="s">
        <v>303</v>
      </c>
      <c r="Y29" s="971" t="s">
        <v>866</v>
      </c>
      <c r="Z29" s="972"/>
      <c r="AA29" s="741" t="s">
        <v>90</v>
      </c>
      <c r="AB29" s="742" t="s">
        <v>93</v>
      </c>
      <c r="AC29" s="743" t="s">
        <v>364</v>
      </c>
      <c r="AD29" s="744" t="s">
        <v>304</v>
      </c>
      <c r="AE29" s="745" t="s">
        <v>204</v>
      </c>
      <c r="AF29" s="746"/>
      <c r="AG29" s="885"/>
      <c r="AH29" s="295"/>
    </row>
    <row r="30" spans="1:34" ht="30" customHeight="1">
      <c r="A30" s="1831"/>
      <c r="B30" s="315" t="s">
        <v>609</v>
      </c>
      <c r="C30" s="723" t="s">
        <v>1590</v>
      </c>
      <c r="D30" s="958" t="s">
        <v>83</v>
      </c>
      <c r="E30" s="959" t="s">
        <v>201</v>
      </c>
      <c r="F30" s="959"/>
      <c r="G30" s="959" t="s">
        <v>1028</v>
      </c>
      <c r="H30" s="960" t="s">
        <v>257</v>
      </c>
      <c r="I30" s="961" t="s">
        <v>11</v>
      </c>
      <c r="J30" s="961" t="s">
        <v>258</v>
      </c>
      <c r="K30" s="962" t="s">
        <v>948</v>
      </c>
      <c r="L30" s="963">
        <v>0</v>
      </c>
      <c r="M30" s="964">
        <v>9189</v>
      </c>
      <c r="N30" s="965" t="s">
        <v>948</v>
      </c>
      <c r="O30" s="1421"/>
      <c r="P30" s="966">
        <v>21142</v>
      </c>
      <c r="Q30" s="967" t="s">
        <v>95</v>
      </c>
      <c r="R30" s="1436"/>
      <c r="S30" s="1436"/>
      <c r="T30" s="968" t="s">
        <v>84</v>
      </c>
      <c r="U30" s="969" t="s">
        <v>257</v>
      </c>
      <c r="V30" s="961" t="s">
        <v>11</v>
      </c>
      <c r="W30" s="961" t="s">
        <v>258</v>
      </c>
      <c r="X30" s="970" t="s">
        <v>303</v>
      </c>
      <c r="Y30" s="971" t="s">
        <v>39</v>
      </c>
      <c r="Z30" s="972" t="s">
        <v>226</v>
      </c>
      <c r="AA30" s="973" t="s">
        <v>197</v>
      </c>
      <c r="AB30" s="742" t="s">
        <v>492</v>
      </c>
      <c r="AC30" s="743" t="s">
        <v>1591</v>
      </c>
      <c r="AD30" s="744" t="s">
        <v>304</v>
      </c>
      <c r="AE30" s="745" t="s">
        <v>204</v>
      </c>
      <c r="AF30" s="746"/>
      <c r="AG30" s="885"/>
      <c r="AH30" s="295"/>
    </row>
    <row r="31" spans="1:34" ht="30" customHeight="1">
      <c r="A31" s="1831"/>
      <c r="B31" s="316" t="s">
        <v>611</v>
      </c>
      <c r="C31" s="724" t="s">
        <v>199</v>
      </c>
      <c r="D31" s="727" t="s">
        <v>83</v>
      </c>
      <c r="E31" s="728" t="s">
        <v>414</v>
      </c>
      <c r="F31" s="728"/>
      <c r="G31" s="728" t="s">
        <v>436</v>
      </c>
      <c r="H31" s="729" t="s">
        <v>400</v>
      </c>
      <c r="I31" s="730" t="s">
        <v>11</v>
      </c>
      <c r="J31" s="730" t="s">
        <v>340</v>
      </c>
      <c r="K31" s="731" t="s">
        <v>919</v>
      </c>
      <c r="L31" s="732" t="s">
        <v>919</v>
      </c>
      <c r="M31" s="733" t="s">
        <v>919</v>
      </c>
      <c r="N31" s="734">
        <v>0</v>
      </c>
      <c r="O31" s="1422"/>
      <c r="P31" s="735">
        <v>0</v>
      </c>
      <c r="Q31" s="736" t="s">
        <v>95</v>
      </c>
      <c r="R31" s="1437"/>
      <c r="S31" s="1437"/>
      <c r="T31" s="737" t="s">
        <v>196</v>
      </c>
      <c r="U31" s="974" t="s">
        <v>400</v>
      </c>
      <c r="V31" s="730" t="s">
        <v>11</v>
      </c>
      <c r="W31" s="730" t="s">
        <v>345</v>
      </c>
      <c r="X31" s="738" t="s">
        <v>303</v>
      </c>
      <c r="Y31" s="739" t="s">
        <v>39</v>
      </c>
      <c r="Z31" s="740" t="s">
        <v>447</v>
      </c>
      <c r="AA31" s="741" t="s">
        <v>90</v>
      </c>
      <c r="AB31" s="742" t="s">
        <v>364</v>
      </c>
      <c r="AC31" s="743" t="s">
        <v>364</v>
      </c>
      <c r="AD31" s="744" t="s">
        <v>478</v>
      </c>
      <c r="AE31" s="745" t="s">
        <v>204</v>
      </c>
      <c r="AF31" s="746"/>
      <c r="AG31" s="885"/>
      <c r="AH31" s="295"/>
    </row>
    <row r="32" spans="1:34" ht="30" customHeight="1">
      <c r="A32" s="1831"/>
      <c r="B32" s="325" t="s">
        <v>73</v>
      </c>
      <c r="C32" s="723" t="s">
        <v>1592</v>
      </c>
      <c r="D32" s="958" t="s">
        <v>83</v>
      </c>
      <c r="E32" s="959" t="s">
        <v>1593</v>
      </c>
      <c r="F32" s="959"/>
      <c r="G32" s="959" t="s">
        <v>783</v>
      </c>
      <c r="H32" s="960" t="s">
        <v>400</v>
      </c>
      <c r="I32" s="961" t="s">
        <v>11</v>
      </c>
      <c r="J32" s="961" t="s">
        <v>345</v>
      </c>
      <c r="K32" s="962" t="s">
        <v>415</v>
      </c>
      <c r="L32" s="963" t="s">
        <v>919</v>
      </c>
      <c r="M32" s="964">
        <v>1756</v>
      </c>
      <c r="N32" s="965">
        <v>0</v>
      </c>
      <c r="O32" s="1421"/>
      <c r="P32" s="966">
        <v>2194</v>
      </c>
      <c r="Q32" s="967" t="s">
        <v>95</v>
      </c>
      <c r="R32" s="1436"/>
      <c r="S32" s="1436"/>
      <c r="T32" s="968" t="s">
        <v>84</v>
      </c>
      <c r="U32" s="969" t="s">
        <v>400</v>
      </c>
      <c r="V32" s="961" t="s">
        <v>11</v>
      </c>
      <c r="W32" s="961" t="s">
        <v>345</v>
      </c>
      <c r="X32" s="970" t="s">
        <v>303</v>
      </c>
      <c r="Y32" s="971" t="s">
        <v>39</v>
      </c>
      <c r="Z32" s="972" t="s">
        <v>1594</v>
      </c>
      <c r="AA32" s="973" t="s">
        <v>90</v>
      </c>
      <c r="AB32" s="742" t="s">
        <v>364</v>
      </c>
      <c r="AC32" s="743" t="s">
        <v>364</v>
      </c>
      <c r="AD32" s="744"/>
      <c r="AE32" s="745"/>
      <c r="AF32" s="746"/>
      <c r="AG32" s="885"/>
      <c r="AH32" s="295"/>
    </row>
    <row r="33" spans="1:34" ht="30" customHeight="1">
      <c r="A33" s="1831"/>
      <c r="B33" s="315" t="s">
        <v>612</v>
      </c>
      <c r="C33" s="723" t="s">
        <v>218</v>
      </c>
      <c r="D33" s="958" t="s">
        <v>83</v>
      </c>
      <c r="E33" s="959" t="s">
        <v>1593</v>
      </c>
      <c r="F33" s="959"/>
      <c r="G33" s="959" t="s">
        <v>783</v>
      </c>
      <c r="H33" s="960" t="s">
        <v>400</v>
      </c>
      <c r="I33" s="961" t="s">
        <v>11</v>
      </c>
      <c r="J33" s="961" t="s">
        <v>345</v>
      </c>
      <c r="K33" s="962" t="s">
        <v>415</v>
      </c>
      <c r="L33" s="963" t="s">
        <v>919</v>
      </c>
      <c r="M33" s="964" t="s">
        <v>761</v>
      </c>
      <c r="N33" s="965">
        <v>0</v>
      </c>
      <c r="O33" s="1421"/>
      <c r="P33" s="966" t="s">
        <v>1595</v>
      </c>
      <c r="Q33" s="967" t="s">
        <v>95</v>
      </c>
      <c r="R33" s="1436"/>
      <c r="S33" s="1436"/>
      <c r="T33" s="968" t="s">
        <v>84</v>
      </c>
      <c r="U33" s="969" t="s">
        <v>400</v>
      </c>
      <c r="V33" s="961" t="s">
        <v>11</v>
      </c>
      <c r="W33" s="961" t="s">
        <v>345</v>
      </c>
      <c r="X33" s="970" t="s">
        <v>303</v>
      </c>
      <c r="Y33" s="971" t="s">
        <v>39</v>
      </c>
      <c r="Z33" s="972" t="s">
        <v>1594</v>
      </c>
      <c r="AA33" s="973" t="s">
        <v>90</v>
      </c>
      <c r="AB33" s="742" t="s">
        <v>364</v>
      </c>
      <c r="AC33" s="743" t="s">
        <v>364</v>
      </c>
      <c r="AD33" s="744"/>
      <c r="AE33" s="745"/>
      <c r="AF33" s="746"/>
      <c r="AG33" s="885"/>
      <c r="AH33" s="295"/>
    </row>
    <row r="34" spans="1:34" ht="30" customHeight="1" thickBot="1">
      <c r="A34" s="1832"/>
      <c r="B34" s="326" t="s">
        <v>75</v>
      </c>
      <c r="C34" s="725" t="s">
        <v>762</v>
      </c>
      <c r="D34" s="984" t="s">
        <v>83</v>
      </c>
      <c r="E34" s="985" t="s">
        <v>414</v>
      </c>
      <c r="F34" s="985"/>
      <c r="G34" s="985" t="s">
        <v>1565</v>
      </c>
      <c r="H34" s="986" t="s">
        <v>400</v>
      </c>
      <c r="I34" s="987" t="s">
        <v>11</v>
      </c>
      <c r="J34" s="987" t="s">
        <v>340</v>
      </c>
      <c r="K34" s="988" t="s">
        <v>919</v>
      </c>
      <c r="L34" s="989" t="s">
        <v>919</v>
      </c>
      <c r="M34" s="990" t="s">
        <v>919</v>
      </c>
      <c r="N34" s="991" t="s">
        <v>919</v>
      </c>
      <c r="O34" s="1424"/>
      <c r="P34" s="992">
        <v>0</v>
      </c>
      <c r="Q34" s="993" t="s">
        <v>95</v>
      </c>
      <c r="R34" s="1438"/>
      <c r="S34" s="1438"/>
      <c r="T34" s="994" t="s">
        <v>84</v>
      </c>
      <c r="U34" s="995" t="s">
        <v>400</v>
      </c>
      <c r="V34" s="987" t="s">
        <v>11</v>
      </c>
      <c r="W34" s="987" t="s">
        <v>345</v>
      </c>
      <c r="X34" s="996" t="s">
        <v>303</v>
      </c>
      <c r="Y34" s="997" t="s">
        <v>39</v>
      </c>
      <c r="Z34" s="998" t="s">
        <v>417</v>
      </c>
      <c r="AA34" s="999" t="s">
        <v>90</v>
      </c>
      <c r="AB34" s="1000" t="s">
        <v>86</v>
      </c>
      <c r="AC34" s="1001" t="s">
        <v>86</v>
      </c>
      <c r="AD34" s="1002"/>
      <c r="AE34" s="1003"/>
      <c r="AF34" s="1004"/>
      <c r="AG34" s="885"/>
      <c r="AH34" s="295"/>
    </row>
    <row r="35" spans="1:34" ht="30" customHeight="1">
      <c r="A35" s="1819" t="s">
        <v>617</v>
      </c>
      <c r="B35" s="327" t="s">
        <v>618</v>
      </c>
      <c r="C35" s="294" t="s">
        <v>763</v>
      </c>
      <c r="D35" s="353" t="s">
        <v>83</v>
      </c>
      <c r="E35" s="938" t="s">
        <v>414</v>
      </c>
      <c r="F35" s="938"/>
      <c r="G35" s="938" t="s">
        <v>1565</v>
      </c>
      <c r="H35" s="939" t="s">
        <v>400</v>
      </c>
      <c r="I35" s="940" t="s">
        <v>11</v>
      </c>
      <c r="J35" s="940" t="s">
        <v>345</v>
      </c>
      <c r="K35" s="941" t="s">
        <v>919</v>
      </c>
      <c r="L35" s="942" t="s">
        <v>919</v>
      </c>
      <c r="M35" s="943" t="s">
        <v>919</v>
      </c>
      <c r="N35" s="944" t="s">
        <v>919</v>
      </c>
      <c r="O35" s="1423"/>
      <c r="P35" s="945">
        <v>0</v>
      </c>
      <c r="Q35" s="946" t="s">
        <v>95</v>
      </c>
      <c r="R35" s="1435"/>
      <c r="S35" s="1435"/>
      <c r="T35" s="947" t="s">
        <v>84</v>
      </c>
      <c r="U35" s="948" t="s">
        <v>400</v>
      </c>
      <c r="V35" s="940" t="s">
        <v>11</v>
      </c>
      <c r="W35" s="940" t="s">
        <v>345</v>
      </c>
      <c r="X35" s="949" t="s">
        <v>303</v>
      </c>
      <c r="Y35" s="950" t="s">
        <v>39</v>
      </c>
      <c r="Z35" s="951" t="s">
        <v>417</v>
      </c>
      <c r="AA35" s="952" t="s">
        <v>197</v>
      </c>
      <c r="AB35" s="953" t="s">
        <v>86</v>
      </c>
      <c r="AC35" s="954" t="s">
        <v>86</v>
      </c>
      <c r="AD35" s="955"/>
      <c r="AE35" s="956"/>
      <c r="AF35" s="957"/>
      <c r="AG35" s="885"/>
      <c r="AH35" s="295"/>
    </row>
    <row r="36" spans="1:34" ht="30" customHeight="1">
      <c r="A36" s="1820"/>
      <c r="B36" s="1387" t="s">
        <v>78</v>
      </c>
      <c r="C36" s="724" t="s">
        <v>1596</v>
      </c>
      <c r="D36" s="727" t="s">
        <v>83</v>
      </c>
      <c r="E36" s="728" t="s">
        <v>1503</v>
      </c>
      <c r="F36" s="728"/>
      <c r="G36" s="728" t="s">
        <v>239</v>
      </c>
      <c r="H36" s="729" t="s">
        <v>239</v>
      </c>
      <c r="I36" s="730" t="s">
        <v>11</v>
      </c>
      <c r="J36" s="730" t="s">
        <v>252</v>
      </c>
      <c r="K36" s="731">
        <v>12134</v>
      </c>
      <c r="L36" s="732">
        <v>0</v>
      </c>
      <c r="M36" s="733">
        <v>990</v>
      </c>
      <c r="N36" s="734">
        <v>0</v>
      </c>
      <c r="O36" s="1422"/>
      <c r="P36" s="735">
        <v>0</v>
      </c>
      <c r="Q36" s="736" t="s">
        <v>1578</v>
      </c>
      <c r="R36" s="1437"/>
      <c r="S36" s="1437"/>
      <c r="T36" s="737" t="s">
        <v>1579</v>
      </c>
      <c r="U36" s="969" t="s">
        <v>239</v>
      </c>
      <c r="V36" s="730" t="s">
        <v>11</v>
      </c>
      <c r="W36" s="730" t="s">
        <v>252</v>
      </c>
      <c r="X36" s="738" t="s">
        <v>1580</v>
      </c>
      <c r="Y36" s="739" t="s">
        <v>39</v>
      </c>
      <c r="Z36" s="740" t="s">
        <v>1597</v>
      </c>
      <c r="AA36" s="741" t="s">
        <v>85</v>
      </c>
      <c r="AB36" s="742" t="s">
        <v>86</v>
      </c>
      <c r="AC36" s="743" t="s">
        <v>86</v>
      </c>
      <c r="AD36" s="744" t="s">
        <v>584</v>
      </c>
      <c r="AE36" s="745" t="s">
        <v>204</v>
      </c>
      <c r="AF36" s="746"/>
      <c r="AG36" s="885"/>
      <c r="AH36" s="295"/>
    </row>
    <row r="37" spans="1:34" ht="30" customHeight="1" thickBot="1">
      <c r="A37" s="1821"/>
      <c r="B37" s="328" t="s">
        <v>79</v>
      </c>
      <c r="C37" s="1384" t="s">
        <v>2146</v>
      </c>
      <c r="D37" s="984" t="s">
        <v>83</v>
      </c>
      <c r="E37" s="985" t="s">
        <v>414</v>
      </c>
      <c r="F37" s="985"/>
      <c r="G37" s="985" t="s">
        <v>400</v>
      </c>
      <c r="H37" s="986" t="s">
        <v>400</v>
      </c>
      <c r="I37" s="987" t="s">
        <v>11</v>
      </c>
      <c r="J37" s="987" t="s">
        <v>345</v>
      </c>
      <c r="K37" s="988" t="s">
        <v>919</v>
      </c>
      <c r="L37" s="989" t="s">
        <v>919</v>
      </c>
      <c r="M37" s="990" t="s">
        <v>919</v>
      </c>
      <c r="N37" s="991" t="s">
        <v>919</v>
      </c>
      <c r="O37" s="1424"/>
      <c r="P37" s="992">
        <v>0</v>
      </c>
      <c r="Q37" s="993" t="s">
        <v>95</v>
      </c>
      <c r="R37" s="1438"/>
      <c r="S37" s="1438"/>
      <c r="T37" s="994" t="s">
        <v>84</v>
      </c>
      <c r="U37" s="995" t="s">
        <v>400</v>
      </c>
      <c r="V37" s="987" t="s">
        <v>11</v>
      </c>
      <c r="W37" s="987" t="s">
        <v>345</v>
      </c>
      <c r="X37" s="996" t="s">
        <v>303</v>
      </c>
      <c r="Y37" s="997" t="s">
        <v>39</v>
      </c>
      <c r="Z37" s="998" t="s">
        <v>417</v>
      </c>
      <c r="AA37" s="999" t="s">
        <v>90</v>
      </c>
      <c r="AB37" s="1000" t="s">
        <v>364</v>
      </c>
      <c r="AC37" s="1001" t="s">
        <v>206</v>
      </c>
      <c r="AD37" s="1002" t="s">
        <v>216</v>
      </c>
      <c r="AE37" s="1003"/>
      <c r="AF37" s="1026" t="s">
        <v>1598</v>
      </c>
      <c r="AG37" s="885"/>
      <c r="AH37" s="295"/>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85"/>
      <c r="AH38" s="295"/>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85"/>
      <c r="AH39" s="295"/>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85"/>
      <c r="AH40" s="295"/>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85"/>
      <c r="AH41" s="295"/>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85"/>
      <c r="AH42" s="295"/>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85"/>
      <c r="AH43" s="295"/>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85"/>
      <c r="AH44" s="295"/>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85"/>
      <c r="AH45" s="295"/>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85"/>
      <c r="AH46" s="295"/>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85"/>
      <c r="AH47" s="295"/>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85"/>
      <c r="AH48" s="295"/>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85"/>
      <c r="AH49" s="295"/>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85"/>
      <c r="AH50" s="295"/>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85"/>
      <c r="AH51" s="295"/>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85"/>
      <c r="AH52" s="295"/>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85"/>
      <c r="AH53" s="295"/>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85"/>
      <c r="AH54" s="295"/>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85"/>
      <c r="AH55" s="295"/>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85"/>
      <c r="AH56" s="295"/>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85"/>
      <c r="AH57" s="295"/>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85"/>
      <c r="AH58" s="295"/>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85"/>
      <c r="AH59" s="295"/>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85"/>
      <c r="AH60" s="295"/>
    </row>
    <row r="61" spans="1:34" ht="20.149999999999999" customHeight="1">
      <c r="C61" s="331"/>
      <c r="D61" s="331"/>
      <c r="K61" s="332"/>
      <c r="L61" s="332"/>
      <c r="M61" s="332"/>
      <c r="N61" s="332"/>
      <c r="O61" s="10"/>
      <c r="P61" s="332"/>
      <c r="AB61" s="296"/>
      <c r="AC61" s="296"/>
      <c r="AH61" s="295"/>
    </row>
    <row r="62" spans="1:34">
      <c r="C62" s="331"/>
      <c r="D62" s="331"/>
      <c r="K62" s="334">
        <f>SUM(K5:K37)</f>
        <v>276333</v>
      </c>
      <c r="L62" s="334">
        <f>SUM(L5:L37)</f>
        <v>40325</v>
      </c>
      <c r="M62" s="334">
        <f>SUM(M5:M37)</f>
        <v>85580</v>
      </c>
      <c r="N62" s="334">
        <f>SUM(N5:N37)</f>
        <v>35541</v>
      </c>
      <c r="O62" s="10"/>
      <c r="P62" s="334">
        <f>SUM(P5:P37)</f>
        <v>31036</v>
      </c>
    </row>
    <row r="63" spans="1:34" ht="18.75" customHeight="1">
      <c r="C63" s="331"/>
      <c r="D63" s="331"/>
      <c r="L63" s="1817" t="s">
        <v>764</v>
      </c>
      <c r="M63" s="1817"/>
      <c r="N63" s="1818"/>
      <c r="O63" s="10"/>
      <c r="P63" s="335">
        <f>K62+(L62+M62+N62+P62)*5</f>
        <v>1238743</v>
      </c>
    </row>
    <row r="64" spans="1:34">
      <c r="C64" s="331"/>
      <c r="D64" s="331"/>
      <c r="L64" s="329"/>
      <c r="N64" s="329"/>
      <c r="O64" s="10"/>
    </row>
    <row r="65" spans="3:15">
      <c r="C65" s="331"/>
      <c r="D65" s="331"/>
      <c r="L65" s="329"/>
      <c r="N65" s="329"/>
      <c r="O65" s="10"/>
    </row>
    <row r="66" spans="3:15">
      <c r="C66" s="331"/>
      <c r="D66" s="331"/>
      <c r="L66" s="329"/>
      <c r="N66" s="329"/>
      <c r="O66" s="10"/>
    </row>
    <row r="67" spans="3:15">
      <c r="C67" s="331"/>
      <c r="D67" s="331"/>
      <c r="L67" s="329"/>
      <c r="N67" s="329"/>
      <c r="O67" s="10"/>
    </row>
    <row r="68" spans="3:15">
      <c r="C68" s="331"/>
      <c r="D68" s="331"/>
      <c r="L68" s="329"/>
      <c r="N68" s="329"/>
      <c r="O68" s="10"/>
    </row>
    <row r="69" spans="3:15">
      <c r="C69" s="331"/>
      <c r="D69" s="331"/>
      <c r="L69" s="329"/>
      <c r="N69" s="329"/>
      <c r="O69" s="10"/>
    </row>
    <row r="70" spans="3:15">
      <c r="C70" s="331"/>
      <c r="D70" s="331"/>
      <c r="L70" s="329"/>
      <c r="N70" s="329"/>
      <c r="O70" s="10"/>
    </row>
    <row r="71" spans="3:15">
      <c r="C71" s="331"/>
      <c r="D71" s="331"/>
      <c r="L71" s="329"/>
      <c r="N71" s="329"/>
      <c r="O71" s="10"/>
    </row>
    <row r="72" spans="3:15">
      <c r="C72" s="331"/>
      <c r="D72" s="331"/>
      <c r="L72" s="329"/>
      <c r="N72" s="329"/>
      <c r="O72" s="10"/>
    </row>
    <row r="73" spans="3:15">
      <c r="C73" s="331"/>
      <c r="D73" s="331"/>
      <c r="L73" s="329"/>
      <c r="N73" s="329"/>
      <c r="O73" s="10"/>
    </row>
    <row r="74" spans="3:15">
      <c r="C74" s="331"/>
      <c r="D74" s="331"/>
      <c r="L74" s="329"/>
      <c r="N74" s="329"/>
      <c r="O74" s="10"/>
    </row>
    <row r="75" spans="3:15">
      <c r="C75" s="331"/>
      <c r="D75" s="331"/>
      <c r="L75" s="329"/>
      <c r="N75" s="329"/>
      <c r="O75" s="10"/>
    </row>
    <row r="76" spans="3:15">
      <c r="C76" s="331"/>
      <c r="D76" s="331"/>
      <c r="L76" s="329"/>
      <c r="N76" s="329"/>
      <c r="O76" s="10"/>
    </row>
    <row r="77" spans="3:15">
      <c r="C77" s="331"/>
      <c r="D77" s="331"/>
      <c r="L77" s="329"/>
      <c r="N77" s="329"/>
      <c r="O77" s="10"/>
    </row>
    <row r="78" spans="3:15">
      <c r="C78" s="331"/>
      <c r="D78" s="331"/>
      <c r="L78" s="329"/>
      <c r="N78" s="329"/>
      <c r="O78" s="10"/>
    </row>
    <row r="79" spans="3:15">
      <c r="C79" s="331"/>
      <c r="D79" s="331"/>
      <c r="L79" s="329"/>
      <c r="N79" s="329"/>
      <c r="O79" s="10"/>
    </row>
    <row r="80" spans="3:15">
      <c r="C80" s="331"/>
      <c r="D80" s="331"/>
      <c r="L80" s="329"/>
      <c r="N80" s="329"/>
      <c r="O80" s="10"/>
    </row>
    <row r="81" spans="3:15">
      <c r="C81" s="331"/>
      <c r="D81" s="331"/>
      <c r="L81" s="329"/>
      <c r="N81" s="329"/>
      <c r="O81" s="10"/>
    </row>
    <row r="82" spans="3:15">
      <c r="C82" s="331"/>
      <c r="D82" s="331"/>
      <c r="L82" s="329"/>
      <c r="N82" s="329"/>
      <c r="O82" s="10"/>
    </row>
    <row r="83" spans="3:15">
      <c r="C83" s="331"/>
      <c r="D83" s="331"/>
      <c r="L83" s="329"/>
      <c r="N83" s="329"/>
      <c r="O83" s="10"/>
    </row>
    <row r="84" spans="3:15">
      <c r="C84" s="331"/>
      <c r="D84" s="331"/>
      <c r="L84" s="329"/>
      <c r="N84" s="329"/>
      <c r="O84" s="10"/>
    </row>
    <row r="85" spans="3:15">
      <c r="C85" s="331"/>
      <c r="D85" s="331"/>
      <c r="L85" s="329"/>
      <c r="N85" s="329"/>
      <c r="O85" s="10"/>
    </row>
    <row r="86" spans="3:15">
      <c r="C86" s="331"/>
      <c r="D86" s="331"/>
      <c r="L86" s="329"/>
      <c r="N86" s="329"/>
      <c r="O86" s="10"/>
    </row>
    <row r="87" spans="3:15">
      <c r="C87" s="331"/>
      <c r="D87" s="331"/>
      <c r="L87" s="329"/>
      <c r="N87" s="329"/>
      <c r="O87" s="10"/>
    </row>
    <row r="88" spans="3:15">
      <c r="C88" s="331"/>
      <c r="D88" s="331"/>
      <c r="L88" s="329"/>
      <c r="N88" s="329"/>
      <c r="O88" s="10"/>
    </row>
    <row r="89" spans="3:15">
      <c r="C89" s="331"/>
      <c r="D89" s="331"/>
      <c r="L89" s="329"/>
      <c r="N89" s="329"/>
      <c r="O89" s="10"/>
    </row>
    <row r="90" spans="3:15">
      <c r="C90" s="331"/>
      <c r="D90" s="331"/>
      <c r="L90" s="329"/>
      <c r="N90" s="329"/>
      <c r="O90" s="10"/>
    </row>
    <row r="91" spans="3:15">
      <c r="C91" s="331"/>
      <c r="D91" s="331"/>
      <c r="L91" s="329"/>
      <c r="N91" s="329"/>
      <c r="O91" s="10"/>
    </row>
    <row r="92" spans="3:15">
      <c r="C92" s="331"/>
      <c r="D92" s="331"/>
      <c r="L92" s="329"/>
      <c r="N92" s="329"/>
      <c r="O92" s="10"/>
    </row>
    <row r="93" spans="3:15">
      <c r="C93" s="331"/>
      <c r="D93" s="331"/>
      <c r="L93" s="329"/>
      <c r="N93" s="329"/>
      <c r="O93" s="10"/>
    </row>
    <row r="94" spans="3:15">
      <c r="C94" s="331"/>
      <c r="D94" s="331"/>
      <c r="L94" s="329"/>
      <c r="N94" s="329"/>
      <c r="O94" s="10"/>
    </row>
    <row r="95" spans="3:15">
      <c r="C95" s="331"/>
      <c r="D95" s="331"/>
      <c r="L95" s="329"/>
      <c r="N95" s="329"/>
      <c r="O95" s="10"/>
    </row>
    <row r="96" spans="3:15">
      <c r="C96" s="331"/>
      <c r="D96" s="331"/>
      <c r="L96" s="329"/>
      <c r="N96" s="329"/>
      <c r="O96" s="10"/>
    </row>
    <row r="97" spans="3:15">
      <c r="C97" s="331"/>
      <c r="D97" s="331"/>
      <c r="L97" s="329"/>
      <c r="N97" s="329"/>
      <c r="O97" s="10"/>
    </row>
    <row r="98" spans="3:15">
      <c r="C98" s="331"/>
      <c r="D98" s="331"/>
      <c r="L98" s="329"/>
      <c r="N98" s="329"/>
      <c r="O98" s="10"/>
    </row>
    <row r="99" spans="3:15">
      <c r="C99" s="331"/>
      <c r="D99" s="331"/>
      <c r="L99" s="329"/>
      <c r="N99" s="329"/>
      <c r="O99" s="10"/>
    </row>
    <row r="100" spans="3:15">
      <c r="C100" s="331"/>
      <c r="D100" s="331"/>
      <c r="L100" s="329"/>
      <c r="N100" s="329"/>
      <c r="O100" s="10"/>
    </row>
    <row r="101" spans="3:15">
      <c r="C101" s="331"/>
      <c r="D101" s="331"/>
      <c r="L101" s="329"/>
      <c r="N101" s="329"/>
      <c r="O101" s="10"/>
    </row>
    <row r="102" spans="3:15">
      <c r="C102" s="331"/>
      <c r="D102" s="331"/>
      <c r="L102" s="329"/>
      <c r="N102" s="329"/>
      <c r="O102" s="10"/>
    </row>
    <row r="103" spans="3:15">
      <c r="C103" s="331"/>
      <c r="D103" s="331"/>
      <c r="L103" s="329"/>
      <c r="N103" s="329"/>
      <c r="O103" s="10"/>
    </row>
    <row r="104" spans="3:15">
      <c r="C104" s="331"/>
      <c r="D104" s="331"/>
      <c r="L104" s="329"/>
      <c r="N104" s="329"/>
      <c r="O104" s="10"/>
    </row>
    <row r="105" spans="3:15">
      <c r="C105" s="331"/>
      <c r="D105" s="331"/>
      <c r="L105" s="329"/>
      <c r="N105" s="329"/>
      <c r="O105" s="10"/>
    </row>
    <row r="106" spans="3:15">
      <c r="C106" s="331"/>
      <c r="D106" s="331"/>
      <c r="L106" s="329"/>
      <c r="N106" s="329"/>
      <c r="O106" s="10"/>
    </row>
    <row r="107" spans="3:15">
      <c r="C107" s="331"/>
      <c r="D107" s="331"/>
      <c r="L107" s="329"/>
      <c r="N107" s="329"/>
      <c r="O107" s="10"/>
    </row>
    <row r="108" spans="3:15">
      <c r="C108" s="331"/>
      <c r="D108" s="331"/>
      <c r="L108" s="329"/>
      <c r="N108" s="329"/>
      <c r="O108" s="10"/>
    </row>
    <row r="109" spans="3:15">
      <c r="C109" s="331"/>
      <c r="D109" s="331"/>
      <c r="L109" s="329"/>
      <c r="N109" s="329"/>
      <c r="O109" s="10"/>
    </row>
    <row r="110" spans="3:15">
      <c r="C110" s="331"/>
      <c r="D110" s="331"/>
      <c r="L110" s="329"/>
      <c r="N110" s="329"/>
      <c r="O110" s="10"/>
    </row>
    <row r="111" spans="3:15">
      <c r="C111" s="331"/>
      <c r="D111" s="331"/>
      <c r="L111" s="329"/>
      <c r="N111" s="329"/>
      <c r="O111" s="10"/>
    </row>
    <row r="112" spans="3:15">
      <c r="C112" s="331"/>
      <c r="D112" s="331"/>
      <c r="L112" s="329"/>
      <c r="N112" s="329"/>
      <c r="O112" s="10"/>
    </row>
    <row r="113" spans="3:15">
      <c r="C113" s="331"/>
      <c r="D113" s="331"/>
      <c r="L113" s="329"/>
      <c r="N113" s="329"/>
      <c r="O113" s="10"/>
    </row>
    <row r="114" spans="3:15">
      <c r="C114" s="331"/>
      <c r="D114" s="331"/>
      <c r="L114" s="329"/>
      <c r="N114" s="329"/>
      <c r="O114" s="10"/>
    </row>
    <row r="115" spans="3:15">
      <c r="C115" s="331"/>
      <c r="D115" s="331"/>
      <c r="L115" s="329"/>
      <c r="N115" s="329"/>
      <c r="O115" s="10"/>
    </row>
    <row r="116" spans="3:15">
      <c r="C116" s="331"/>
      <c r="D116" s="331"/>
      <c r="L116" s="329"/>
      <c r="N116" s="329"/>
      <c r="O116" s="10"/>
    </row>
    <row r="117" spans="3:15">
      <c r="C117" s="331"/>
      <c r="D117" s="331"/>
      <c r="L117" s="329"/>
      <c r="N117" s="329"/>
      <c r="O117" s="10"/>
    </row>
    <row r="118" spans="3:15">
      <c r="C118" s="331"/>
      <c r="D118" s="331"/>
      <c r="L118" s="329"/>
      <c r="N118" s="329"/>
      <c r="O118" s="10"/>
    </row>
    <row r="119" spans="3:15">
      <c r="C119" s="331"/>
      <c r="D119" s="331"/>
      <c r="L119" s="329"/>
      <c r="N119" s="329"/>
      <c r="O119" s="10"/>
    </row>
    <row r="120" spans="3:15">
      <c r="C120" s="331"/>
      <c r="D120" s="331"/>
      <c r="L120" s="329"/>
      <c r="N120" s="329"/>
      <c r="O120" s="10"/>
    </row>
    <row r="121" spans="3:15">
      <c r="C121" s="331"/>
      <c r="D121" s="331"/>
      <c r="L121" s="329"/>
      <c r="N121" s="329"/>
      <c r="O121" s="10"/>
    </row>
    <row r="122" spans="3:15">
      <c r="C122" s="331"/>
      <c r="D122" s="331"/>
      <c r="L122" s="329"/>
      <c r="N122" s="329"/>
      <c r="O122" s="10"/>
    </row>
    <row r="123" spans="3:15">
      <c r="C123" s="331"/>
      <c r="D123" s="331"/>
      <c r="L123" s="329"/>
      <c r="N123" s="329"/>
      <c r="O123" s="10"/>
    </row>
    <row r="124" spans="3:15">
      <c r="C124" s="331"/>
      <c r="D124" s="331"/>
      <c r="L124" s="329"/>
      <c r="N124" s="329"/>
      <c r="O124" s="10"/>
    </row>
    <row r="125" spans="3:15">
      <c r="C125" s="331"/>
      <c r="D125" s="331"/>
      <c r="L125" s="329"/>
      <c r="N125" s="329"/>
      <c r="O125" s="10"/>
    </row>
    <row r="126" spans="3:15">
      <c r="C126" s="331"/>
      <c r="D126" s="331"/>
      <c r="L126" s="329"/>
      <c r="N126" s="329"/>
      <c r="O126" s="10"/>
    </row>
    <row r="127" spans="3:15">
      <c r="C127" s="331"/>
      <c r="D127" s="331"/>
      <c r="L127" s="329"/>
      <c r="N127" s="329"/>
      <c r="O127" s="10"/>
    </row>
    <row r="128" spans="3:15">
      <c r="C128" s="331"/>
      <c r="D128" s="331"/>
      <c r="L128" s="329"/>
      <c r="N128" s="329"/>
      <c r="O128" s="10"/>
    </row>
    <row r="129" spans="3:15">
      <c r="C129" s="331"/>
      <c r="D129" s="331"/>
      <c r="L129" s="329"/>
      <c r="N129" s="329"/>
      <c r="O129" s="10"/>
    </row>
    <row r="130" spans="3:15">
      <c r="C130" s="331"/>
      <c r="D130" s="331"/>
      <c r="L130" s="329"/>
      <c r="N130" s="329"/>
      <c r="O130" s="10"/>
    </row>
    <row r="131" spans="3:15">
      <c r="C131" s="331"/>
      <c r="D131" s="331"/>
      <c r="L131" s="329"/>
      <c r="N131" s="329"/>
      <c r="O131" s="10"/>
    </row>
    <row r="132" spans="3:15">
      <c r="C132" s="331"/>
      <c r="D132" s="331"/>
      <c r="L132" s="329"/>
      <c r="N132" s="329"/>
      <c r="O132" s="10"/>
    </row>
    <row r="133" spans="3:15">
      <c r="C133" s="331"/>
      <c r="D133" s="331"/>
      <c r="L133" s="329"/>
      <c r="N133" s="329"/>
      <c r="O133" s="10"/>
    </row>
    <row r="134" spans="3:15">
      <c r="C134" s="331"/>
      <c r="D134" s="331"/>
      <c r="L134" s="329"/>
      <c r="N134" s="329"/>
      <c r="O134" s="10"/>
    </row>
    <row r="135" spans="3:15">
      <c r="C135" s="331"/>
      <c r="D135" s="331"/>
      <c r="L135" s="329"/>
      <c r="N135" s="329"/>
      <c r="O135" s="10"/>
    </row>
    <row r="136" spans="3:15">
      <c r="C136" s="331"/>
      <c r="D136" s="331"/>
      <c r="L136" s="329"/>
      <c r="N136" s="329"/>
      <c r="O136" s="10"/>
    </row>
    <row r="137" spans="3:15">
      <c r="C137" s="331"/>
      <c r="D137" s="331"/>
      <c r="L137" s="329"/>
      <c r="N137" s="329"/>
      <c r="O137" s="10"/>
    </row>
    <row r="138" spans="3:15">
      <c r="C138" s="331"/>
      <c r="D138" s="331"/>
      <c r="L138" s="329"/>
      <c r="N138" s="329"/>
      <c r="O138" s="10"/>
    </row>
    <row r="139" spans="3:15">
      <c r="C139" s="331"/>
      <c r="D139" s="331"/>
      <c r="L139" s="329"/>
      <c r="N139" s="329"/>
      <c r="O139" s="10"/>
    </row>
    <row r="140" spans="3:15">
      <c r="C140" s="331"/>
      <c r="D140" s="331"/>
      <c r="L140" s="329"/>
      <c r="N140" s="329"/>
      <c r="O140" s="10"/>
    </row>
    <row r="141" spans="3:15">
      <c r="C141" s="331"/>
      <c r="D141" s="331"/>
      <c r="L141" s="329"/>
      <c r="N141" s="329"/>
      <c r="O141" s="10"/>
    </row>
    <row r="142" spans="3:15">
      <c r="C142" s="331"/>
      <c r="D142" s="331"/>
      <c r="L142" s="329"/>
      <c r="N142" s="329"/>
    </row>
    <row r="143" spans="3:15">
      <c r="C143" s="331"/>
      <c r="D143" s="331"/>
      <c r="L143" s="329"/>
      <c r="N143" s="329"/>
    </row>
    <row r="144" spans="3:15">
      <c r="C144" s="331"/>
      <c r="D144" s="331"/>
      <c r="L144" s="329"/>
      <c r="N144" s="329"/>
    </row>
    <row r="145" spans="3:14">
      <c r="C145" s="331"/>
      <c r="D145" s="331"/>
      <c r="L145" s="329"/>
      <c r="N145" s="329"/>
    </row>
    <row r="146" spans="3:14">
      <c r="C146" s="331"/>
      <c r="D146" s="331"/>
      <c r="L146" s="329"/>
      <c r="N146" s="329"/>
    </row>
    <row r="147" spans="3:14">
      <c r="C147" s="331"/>
      <c r="D147" s="331"/>
      <c r="L147" s="329"/>
      <c r="N147" s="329"/>
    </row>
    <row r="148" spans="3:14">
      <c r="C148" s="331"/>
      <c r="D148" s="331"/>
      <c r="L148" s="329"/>
      <c r="N148" s="329"/>
    </row>
    <row r="149" spans="3:14">
      <c r="C149" s="331"/>
      <c r="D149" s="331"/>
      <c r="L149" s="329"/>
      <c r="N149" s="329"/>
    </row>
    <row r="150" spans="3:14">
      <c r="C150" s="331"/>
      <c r="D150" s="331"/>
      <c r="L150" s="329"/>
      <c r="N150" s="329"/>
    </row>
    <row r="151" spans="3:14">
      <c r="C151" s="331"/>
      <c r="D151" s="331"/>
      <c r="L151" s="329"/>
      <c r="N151" s="329"/>
    </row>
    <row r="152" spans="3:14">
      <c r="C152" s="331"/>
      <c r="D152" s="331"/>
      <c r="L152" s="329"/>
      <c r="N152" s="329"/>
    </row>
    <row r="153" spans="3:14">
      <c r="C153" s="331"/>
      <c r="D153" s="331"/>
      <c r="L153" s="329"/>
      <c r="N153" s="329"/>
    </row>
    <row r="154" spans="3:14">
      <c r="C154" s="331"/>
      <c r="D154" s="331"/>
      <c r="L154" s="329"/>
      <c r="N154" s="329"/>
    </row>
    <row r="155" spans="3:14">
      <c r="H155" s="329"/>
      <c r="I155" s="329"/>
      <c r="J155" s="329"/>
      <c r="K155" s="329"/>
      <c r="L155" s="329"/>
      <c r="N155" s="329"/>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1700-000000000000}">
      <formula1>"①AWS,②OCI,③Azure,④GC,⑤さくら"</formula1>
    </dataValidation>
    <dataValidation type="list" allowBlank="1" showInputMessage="1" showErrorMessage="1" sqref="R5:R37 R41:R60" xr:uid="{00000000-0002-0000-1700-000001000000}">
      <formula1>"①システム事業者,②別途用意している(LGCS),③別途用意している(その他),"</formula1>
    </dataValidation>
    <dataValidation type="list" allowBlank="1" showInputMessage="1" sqref="D38:D40" xr:uid="{00000000-0002-0000-1700-000002000000}">
      <formula1>"①導入済,②無償版導入済（実証実験を含む）,③今年度導入予定,④導入予定なし,⑤当該事務自体を実施していない"</formula1>
    </dataValidation>
    <dataValidation type="list" allowBlank="1" showInputMessage="1" sqref="D41:D60" xr:uid="{00000000-0002-0000-17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207" t="s">
        <v>3</v>
      </c>
      <c r="D2" s="205" t="s">
        <v>4</v>
      </c>
      <c r="E2" s="1" t="s">
        <v>3</v>
      </c>
      <c r="F2" s="193" t="s">
        <v>3</v>
      </c>
      <c r="G2" s="1" t="s">
        <v>3</v>
      </c>
      <c r="H2" s="1717" t="s">
        <v>5</v>
      </c>
      <c r="I2" s="1718"/>
      <c r="J2" s="1719"/>
      <c r="K2" s="20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205" t="s">
        <v>7</v>
      </c>
      <c r="AE2" s="20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338</v>
      </c>
      <c r="D5" s="81" t="s">
        <v>83</v>
      </c>
      <c r="E5" s="82" t="s">
        <v>205</v>
      </c>
      <c r="F5" s="82"/>
      <c r="G5" s="82" t="s">
        <v>339</v>
      </c>
      <c r="H5" s="83" t="s">
        <v>277</v>
      </c>
      <c r="I5" s="84" t="s">
        <v>11</v>
      </c>
      <c r="J5" s="84" t="s">
        <v>340</v>
      </c>
      <c r="K5" s="85">
        <v>0</v>
      </c>
      <c r="L5" s="86" t="s">
        <v>341</v>
      </c>
      <c r="M5" s="87" t="s">
        <v>341</v>
      </c>
      <c r="N5" s="88">
        <v>52519.990937721566</v>
      </c>
      <c r="O5" s="1420"/>
      <c r="P5" s="89">
        <v>53240</v>
      </c>
      <c r="Q5" s="90" t="s">
        <v>91</v>
      </c>
      <c r="R5" s="1435"/>
      <c r="S5" s="1435"/>
      <c r="T5" s="91" t="s">
        <v>196</v>
      </c>
      <c r="U5" s="92"/>
      <c r="V5" s="84"/>
      <c r="W5" s="84"/>
      <c r="X5" s="93" t="s">
        <v>194</v>
      </c>
      <c r="Y5" s="94" t="s">
        <v>39</v>
      </c>
      <c r="Z5" s="95" t="s">
        <v>214</v>
      </c>
      <c r="AA5" s="96" t="s">
        <v>85</v>
      </c>
      <c r="AB5" s="97" t="s">
        <v>86</v>
      </c>
      <c r="AC5" s="98" t="s">
        <v>86</v>
      </c>
      <c r="AD5" s="99" t="s">
        <v>343</v>
      </c>
      <c r="AE5" s="100"/>
      <c r="AF5" s="101"/>
      <c r="AG5" s="837"/>
      <c r="AH5" s="7"/>
    </row>
    <row r="6" spans="1:34" ht="30" customHeight="1">
      <c r="A6" s="1703"/>
      <c r="B6" s="34" t="s">
        <v>44</v>
      </c>
      <c r="C6" s="184" t="s">
        <v>338</v>
      </c>
      <c r="D6" s="102" t="s">
        <v>83</v>
      </c>
      <c r="E6" s="103" t="s">
        <v>205</v>
      </c>
      <c r="F6" s="103"/>
      <c r="G6" s="103" t="s">
        <v>339</v>
      </c>
      <c r="H6" s="199" t="s">
        <v>344</v>
      </c>
      <c r="I6" s="200" t="s">
        <v>11</v>
      </c>
      <c r="J6" s="200" t="s">
        <v>345</v>
      </c>
      <c r="K6" s="104">
        <v>0</v>
      </c>
      <c r="L6" s="105" t="s">
        <v>341</v>
      </c>
      <c r="M6" s="106" t="s">
        <v>341</v>
      </c>
      <c r="N6" s="107">
        <v>6334.6498395366316</v>
      </c>
      <c r="O6" s="1421"/>
      <c r="P6" s="108">
        <v>6600</v>
      </c>
      <c r="Q6" s="109" t="s">
        <v>91</v>
      </c>
      <c r="R6" s="1436"/>
      <c r="S6" s="1436"/>
      <c r="T6" s="110" t="s">
        <v>196</v>
      </c>
      <c r="U6" s="111"/>
      <c r="V6" s="200"/>
      <c r="W6" s="200"/>
      <c r="X6" s="112" t="s">
        <v>194</v>
      </c>
      <c r="Y6" s="113" t="s">
        <v>39</v>
      </c>
      <c r="Z6" s="114" t="s">
        <v>214</v>
      </c>
      <c r="AA6" s="115" t="s">
        <v>85</v>
      </c>
      <c r="AB6" s="117" t="s">
        <v>86</v>
      </c>
      <c r="AC6" s="118" t="s">
        <v>86</v>
      </c>
      <c r="AD6" s="119" t="s">
        <v>343</v>
      </c>
      <c r="AE6" s="120"/>
      <c r="AF6" s="121"/>
      <c r="AG6" s="837"/>
      <c r="AH6" s="7"/>
    </row>
    <row r="7" spans="1:34" ht="30" customHeight="1">
      <c r="A7" s="1703"/>
      <c r="B7" s="34" t="s">
        <v>45</v>
      </c>
      <c r="C7" s="184" t="s">
        <v>193</v>
      </c>
      <c r="D7" s="102" t="s">
        <v>83</v>
      </c>
      <c r="E7" s="103" t="s">
        <v>346</v>
      </c>
      <c r="F7" s="103"/>
      <c r="G7" s="103" t="s">
        <v>347</v>
      </c>
      <c r="H7" s="199" t="s">
        <v>347</v>
      </c>
      <c r="I7" s="200" t="s">
        <v>11</v>
      </c>
      <c r="J7" s="200" t="s">
        <v>348</v>
      </c>
      <c r="K7" s="104" t="s">
        <v>349</v>
      </c>
      <c r="L7" s="105">
        <v>4172</v>
      </c>
      <c r="M7" s="106" t="s">
        <v>341</v>
      </c>
      <c r="N7" s="107">
        <v>9808</v>
      </c>
      <c r="O7" s="1421"/>
      <c r="P7" s="108">
        <v>0</v>
      </c>
      <c r="Q7" s="109" t="s">
        <v>95</v>
      </c>
      <c r="R7" s="1436"/>
      <c r="S7" s="1436"/>
      <c r="T7" s="110" t="s">
        <v>208</v>
      </c>
      <c r="U7" s="111" t="s">
        <v>347</v>
      </c>
      <c r="V7" s="200" t="s">
        <v>11</v>
      </c>
      <c r="W7" s="200" t="s">
        <v>348</v>
      </c>
      <c r="X7" s="112" t="s">
        <v>38</v>
      </c>
      <c r="Y7" s="113" t="s">
        <v>39</v>
      </c>
      <c r="Z7" s="114" t="s">
        <v>215</v>
      </c>
      <c r="AA7" s="115" t="s">
        <v>92</v>
      </c>
      <c r="AB7" s="117" t="s">
        <v>86</v>
      </c>
      <c r="AC7" s="118" t="s">
        <v>13</v>
      </c>
      <c r="AD7" s="119" t="s">
        <v>343</v>
      </c>
      <c r="AE7" s="120" t="s">
        <v>216</v>
      </c>
      <c r="AF7" s="232" t="s">
        <v>2040</v>
      </c>
      <c r="AG7" s="837"/>
      <c r="AH7" s="7"/>
    </row>
    <row r="8" spans="1:34" ht="30" customHeight="1">
      <c r="A8" s="1703"/>
      <c r="B8" s="34" t="s">
        <v>46</v>
      </c>
      <c r="C8" s="184" t="s">
        <v>351</v>
      </c>
      <c r="D8" s="102" t="s">
        <v>83</v>
      </c>
      <c r="E8" s="103" t="s">
        <v>205</v>
      </c>
      <c r="F8" s="103"/>
      <c r="G8" s="103" t="s">
        <v>339</v>
      </c>
      <c r="H8" s="199" t="s">
        <v>344</v>
      </c>
      <c r="I8" s="200" t="s">
        <v>11</v>
      </c>
      <c r="J8" s="200" t="s">
        <v>345</v>
      </c>
      <c r="K8" s="104">
        <v>0</v>
      </c>
      <c r="L8" s="105" t="s">
        <v>341</v>
      </c>
      <c r="M8" s="106" t="s">
        <v>341</v>
      </c>
      <c r="N8" s="107">
        <v>40807.98591913066</v>
      </c>
      <c r="O8" s="1421"/>
      <c r="P8" s="108">
        <v>26400</v>
      </c>
      <c r="Q8" s="109" t="s">
        <v>91</v>
      </c>
      <c r="R8" s="1436"/>
      <c r="S8" s="1436"/>
      <c r="T8" s="110" t="s">
        <v>196</v>
      </c>
      <c r="U8" s="111"/>
      <c r="V8" s="200"/>
      <c r="W8" s="200"/>
      <c r="X8" s="112" t="s">
        <v>194</v>
      </c>
      <c r="Y8" s="113" t="s">
        <v>39</v>
      </c>
      <c r="Z8" s="114" t="s">
        <v>214</v>
      </c>
      <c r="AA8" s="115" t="s">
        <v>85</v>
      </c>
      <c r="AB8" s="117" t="s">
        <v>86</v>
      </c>
      <c r="AC8" s="118" t="s">
        <v>86</v>
      </c>
      <c r="AD8" s="119" t="s">
        <v>343</v>
      </c>
      <c r="AE8" s="120" t="s">
        <v>204</v>
      </c>
      <c r="AF8" s="121"/>
      <c r="AG8" s="837"/>
      <c r="AH8" s="7"/>
    </row>
    <row r="9" spans="1:34" ht="30" customHeight="1" thickBot="1">
      <c r="A9" s="1703"/>
      <c r="B9" s="35" t="s">
        <v>47</v>
      </c>
      <c r="C9" s="185" t="s">
        <v>352</v>
      </c>
      <c r="D9" s="122" t="s">
        <v>83</v>
      </c>
      <c r="E9" s="123" t="s">
        <v>205</v>
      </c>
      <c r="F9" s="123"/>
      <c r="G9" s="123" t="s">
        <v>339</v>
      </c>
      <c r="H9" s="79" t="s">
        <v>344</v>
      </c>
      <c r="I9" s="80" t="s">
        <v>11</v>
      </c>
      <c r="J9" s="80" t="s">
        <v>345</v>
      </c>
      <c r="K9" s="124">
        <v>0</v>
      </c>
      <c r="L9" s="125" t="s">
        <v>341</v>
      </c>
      <c r="M9" s="126" t="s">
        <v>341</v>
      </c>
      <c r="N9" s="127">
        <v>10644.951573760163</v>
      </c>
      <c r="O9" s="1422"/>
      <c r="P9" s="128">
        <v>11214.5</v>
      </c>
      <c r="Q9" s="129" t="s">
        <v>91</v>
      </c>
      <c r="R9" s="1437"/>
      <c r="S9" s="1437"/>
      <c r="T9" s="130" t="s">
        <v>196</v>
      </c>
      <c r="U9" s="131"/>
      <c r="V9" s="80"/>
      <c r="W9" s="80"/>
      <c r="X9" s="132" t="s">
        <v>194</v>
      </c>
      <c r="Y9" s="133" t="s">
        <v>39</v>
      </c>
      <c r="Z9" s="134" t="s">
        <v>214</v>
      </c>
      <c r="AA9" s="135" t="s">
        <v>85</v>
      </c>
      <c r="AB9" s="136" t="s">
        <v>206</v>
      </c>
      <c r="AC9" s="137" t="s">
        <v>206</v>
      </c>
      <c r="AD9" s="138" t="s">
        <v>343</v>
      </c>
      <c r="AE9" s="139"/>
      <c r="AF9" s="927"/>
      <c r="AG9" s="837"/>
      <c r="AH9" s="7"/>
    </row>
    <row r="10" spans="1:34" ht="30" customHeight="1">
      <c r="A10" s="1704" t="s">
        <v>48</v>
      </c>
      <c r="B10" s="36" t="s">
        <v>49</v>
      </c>
      <c r="C10" s="183" t="s">
        <v>353</v>
      </c>
      <c r="D10" s="81" t="s">
        <v>83</v>
      </c>
      <c r="E10" s="82" t="s">
        <v>205</v>
      </c>
      <c r="F10" s="82"/>
      <c r="G10" s="82" t="s">
        <v>339</v>
      </c>
      <c r="H10" s="83" t="s">
        <v>344</v>
      </c>
      <c r="I10" s="84" t="s">
        <v>11</v>
      </c>
      <c r="J10" s="84" t="s">
        <v>345</v>
      </c>
      <c r="K10" s="85">
        <v>0</v>
      </c>
      <c r="L10" s="86" t="s">
        <v>341</v>
      </c>
      <c r="M10" s="87" t="s">
        <v>341</v>
      </c>
      <c r="N10" s="88">
        <v>20951.549000280873</v>
      </c>
      <c r="O10" s="1423"/>
      <c r="P10" s="89">
        <v>36736.699999999997</v>
      </c>
      <c r="Q10" s="90" t="s">
        <v>91</v>
      </c>
      <c r="R10" s="1435"/>
      <c r="S10" s="1435"/>
      <c r="T10" s="91" t="s">
        <v>196</v>
      </c>
      <c r="U10" s="92"/>
      <c r="V10" s="84"/>
      <c r="W10" s="84"/>
      <c r="X10" s="93" t="s">
        <v>194</v>
      </c>
      <c r="Y10" s="94" t="s">
        <v>39</v>
      </c>
      <c r="Z10" s="95" t="s">
        <v>214</v>
      </c>
      <c r="AA10" s="96" t="s">
        <v>85</v>
      </c>
      <c r="AB10" s="97" t="s">
        <v>86</v>
      </c>
      <c r="AC10" s="98" t="s">
        <v>86</v>
      </c>
      <c r="AD10" s="99" t="s">
        <v>87</v>
      </c>
      <c r="AE10" s="100"/>
      <c r="AF10" s="101"/>
      <c r="AG10" s="837"/>
      <c r="AH10" s="7"/>
    </row>
    <row r="11" spans="1:34" ht="30" customHeight="1">
      <c r="A11" s="1705"/>
      <c r="B11" s="37" t="s">
        <v>50</v>
      </c>
      <c r="C11" s="184" t="s">
        <v>353</v>
      </c>
      <c r="D11" s="102" t="s">
        <v>83</v>
      </c>
      <c r="E11" s="103" t="s">
        <v>205</v>
      </c>
      <c r="F11" s="103"/>
      <c r="G11" s="103" t="s">
        <v>339</v>
      </c>
      <c r="H11" s="199" t="s">
        <v>344</v>
      </c>
      <c r="I11" s="200" t="s">
        <v>11</v>
      </c>
      <c r="J11" s="200" t="s">
        <v>345</v>
      </c>
      <c r="K11" s="104">
        <v>0</v>
      </c>
      <c r="L11" s="105" t="s">
        <v>341</v>
      </c>
      <c r="M11" s="106" t="s">
        <v>341</v>
      </c>
      <c r="N11" s="107">
        <v>6334.6498395366316</v>
      </c>
      <c r="O11" s="1421"/>
      <c r="P11" s="108">
        <v>6600</v>
      </c>
      <c r="Q11" s="109" t="s">
        <v>91</v>
      </c>
      <c r="R11" s="1436"/>
      <c r="S11" s="1436"/>
      <c r="T11" s="110" t="s">
        <v>196</v>
      </c>
      <c r="U11" s="111"/>
      <c r="V11" s="200"/>
      <c r="W11" s="200"/>
      <c r="X11" s="112" t="s">
        <v>194</v>
      </c>
      <c r="Y11" s="113" t="s">
        <v>39</v>
      </c>
      <c r="Z11" s="114" t="s">
        <v>214</v>
      </c>
      <c r="AA11" s="115" t="s">
        <v>85</v>
      </c>
      <c r="AB11" s="117" t="s">
        <v>86</v>
      </c>
      <c r="AC11" s="118" t="s">
        <v>86</v>
      </c>
      <c r="AD11" s="119" t="s">
        <v>87</v>
      </c>
      <c r="AE11" s="120"/>
      <c r="AF11" s="121"/>
      <c r="AG11" s="837"/>
      <c r="AH11" s="7"/>
    </row>
    <row r="12" spans="1:34" ht="30" customHeight="1">
      <c r="A12" s="1705"/>
      <c r="B12" s="38" t="s">
        <v>51</v>
      </c>
      <c r="C12" s="184" t="s">
        <v>353</v>
      </c>
      <c r="D12" s="102" t="s">
        <v>83</v>
      </c>
      <c r="E12" s="103" t="s">
        <v>205</v>
      </c>
      <c r="F12" s="103"/>
      <c r="G12" s="103" t="s">
        <v>339</v>
      </c>
      <c r="H12" s="199" t="s">
        <v>344</v>
      </c>
      <c r="I12" s="200" t="s">
        <v>11</v>
      </c>
      <c r="J12" s="200" t="s">
        <v>345</v>
      </c>
      <c r="K12" s="104">
        <v>0</v>
      </c>
      <c r="L12" s="105" t="s">
        <v>341</v>
      </c>
      <c r="M12" s="106" t="s">
        <v>341</v>
      </c>
      <c r="N12" s="107">
        <v>6334.6498395366316</v>
      </c>
      <c r="O12" s="1421"/>
      <c r="P12" s="108">
        <v>6600</v>
      </c>
      <c r="Q12" s="109" t="s">
        <v>91</v>
      </c>
      <c r="R12" s="1436"/>
      <c r="S12" s="1436"/>
      <c r="T12" s="110" t="s">
        <v>196</v>
      </c>
      <c r="U12" s="111"/>
      <c r="V12" s="200"/>
      <c r="W12" s="200"/>
      <c r="X12" s="112" t="s">
        <v>194</v>
      </c>
      <c r="Y12" s="113" t="s">
        <v>39</v>
      </c>
      <c r="Z12" s="114" t="s">
        <v>214</v>
      </c>
      <c r="AA12" s="115" t="s">
        <v>85</v>
      </c>
      <c r="AB12" s="117" t="s">
        <v>86</v>
      </c>
      <c r="AC12" s="118" t="s">
        <v>86</v>
      </c>
      <c r="AD12" s="119" t="s">
        <v>87</v>
      </c>
      <c r="AE12" s="120"/>
      <c r="AF12" s="121"/>
      <c r="AG12" s="837"/>
      <c r="AH12" s="7"/>
    </row>
    <row r="13" spans="1:34" ht="30" customHeight="1">
      <c r="A13" s="1705"/>
      <c r="B13" s="38" t="s">
        <v>52</v>
      </c>
      <c r="C13" s="184" t="s">
        <v>353</v>
      </c>
      <c r="D13" s="102" t="s">
        <v>83</v>
      </c>
      <c r="E13" s="103" t="s">
        <v>205</v>
      </c>
      <c r="F13" s="103"/>
      <c r="G13" s="103" t="s">
        <v>339</v>
      </c>
      <c r="H13" s="199" t="s">
        <v>344</v>
      </c>
      <c r="I13" s="200" t="s">
        <v>11</v>
      </c>
      <c r="J13" s="200" t="s">
        <v>345</v>
      </c>
      <c r="K13" s="104">
        <v>0</v>
      </c>
      <c r="L13" s="105" t="s">
        <v>341</v>
      </c>
      <c r="M13" s="106" t="s">
        <v>341</v>
      </c>
      <c r="N13" s="107">
        <v>17630.72683322832</v>
      </c>
      <c r="O13" s="1421"/>
      <c r="P13" s="108">
        <v>21758</v>
      </c>
      <c r="Q13" s="109" t="s">
        <v>91</v>
      </c>
      <c r="R13" s="1436"/>
      <c r="S13" s="1436"/>
      <c r="T13" s="110" t="s">
        <v>196</v>
      </c>
      <c r="U13" s="111"/>
      <c r="V13" s="200"/>
      <c r="W13" s="200"/>
      <c r="X13" s="112" t="s">
        <v>194</v>
      </c>
      <c r="Y13" s="113" t="s">
        <v>39</v>
      </c>
      <c r="Z13" s="114" t="s">
        <v>214</v>
      </c>
      <c r="AA13" s="115" t="s">
        <v>197</v>
      </c>
      <c r="AB13" s="117" t="s">
        <v>86</v>
      </c>
      <c r="AC13" s="118" t="s">
        <v>86</v>
      </c>
      <c r="AD13" s="119" t="s">
        <v>87</v>
      </c>
      <c r="AE13" s="120"/>
      <c r="AF13" s="232"/>
      <c r="AG13" s="837"/>
      <c r="AH13" s="7"/>
    </row>
    <row r="14" spans="1:34" ht="30" customHeight="1">
      <c r="A14" s="1705"/>
      <c r="B14" s="38" t="s">
        <v>53</v>
      </c>
      <c r="C14" s="184" t="s">
        <v>354</v>
      </c>
      <c r="D14" s="102" t="s">
        <v>83</v>
      </c>
      <c r="E14" s="103" t="s">
        <v>205</v>
      </c>
      <c r="F14" s="103" t="s">
        <v>355</v>
      </c>
      <c r="G14" s="103" t="s">
        <v>356</v>
      </c>
      <c r="H14" s="199" t="s">
        <v>344</v>
      </c>
      <c r="I14" s="200" t="s">
        <v>11</v>
      </c>
      <c r="J14" s="200" t="s">
        <v>345</v>
      </c>
      <c r="K14" s="104">
        <v>0</v>
      </c>
      <c r="L14" s="105" t="s">
        <v>341</v>
      </c>
      <c r="M14" s="106" t="s">
        <v>341</v>
      </c>
      <c r="N14" s="107">
        <v>242</v>
      </c>
      <c r="O14" s="1421"/>
      <c r="P14" s="108">
        <v>0</v>
      </c>
      <c r="Q14" s="109" t="s">
        <v>310</v>
      </c>
      <c r="R14" s="1436"/>
      <c r="S14" s="1436"/>
      <c r="T14" s="109" t="s">
        <v>208</v>
      </c>
      <c r="U14" s="80" t="s">
        <v>277</v>
      </c>
      <c r="V14" s="80" t="s">
        <v>11</v>
      </c>
      <c r="W14" s="80" t="s">
        <v>340</v>
      </c>
      <c r="X14" s="112" t="s">
        <v>89</v>
      </c>
      <c r="Y14" s="113" t="s">
        <v>39</v>
      </c>
      <c r="Z14" s="114" t="s">
        <v>320</v>
      </c>
      <c r="AA14" s="115" t="s">
        <v>92</v>
      </c>
      <c r="AB14" s="117" t="s">
        <v>86</v>
      </c>
      <c r="AC14" s="118" t="s">
        <v>86</v>
      </c>
      <c r="AD14" s="119" t="s">
        <v>87</v>
      </c>
      <c r="AE14" s="120"/>
      <c r="AF14" s="232"/>
      <c r="AG14" s="837"/>
      <c r="AH14" s="7"/>
    </row>
    <row r="15" spans="1:34" ht="30" customHeight="1">
      <c r="A15" s="1705"/>
      <c r="B15" s="39" t="s">
        <v>54</v>
      </c>
      <c r="C15" s="185" t="s">
        <v>354</v>
      </c>
      <c r="D15" s="122" t="s">
        <v>83</v>
      </c>
      <c r="E15" s="123" t="s">
        <v>357</v>
      </c>
      <c r="F15" s="123"/>
      <c r="G15" s="123" t="s">
        <v>358</v>
      </c>
      <c r="H15" s="79" t="s">
        <v>359</v>
      </c>
      <c r="I15" s="80" t="s">
        <v>11</v>
      </c>
      <c r="J15" s="80" t="s">
        <v>360</v>
      </c>
      <c r="K15" s="124">
        <v>0</v>
      </c>
      <c r="L15" s="125" t="s">
        <v>341</v>
      </c>
      <c r="M15" s="126" t="s">
        <v>341</v>
      </c>
      <c r="N15" s="127">
        <v>660</v>
      </c>
      <c r="O15" s="1422"/>
      <c r="P15" s="128">
        <v>0</v>
      </c>
      <c r="Q15" s="129" t="s">
        <v>95</v>
      </c>
      <c r="R15" s="1437"/>
      <c r="S15" s="1437"/>
      <c r="T15" s="130" t="s">
        <v>96</v>
      </c>
      <c r="U15" s="131" t="s">
        <v>359</v>
      </c>
      <c r="V15" s="80" t="s">
        <v>11</v>
      </c>
      <c r="W15" s="80" t="s">
        <v>360</v>
      </c>
      <c r="X15" s="132" t="s">
        <v>38</v>
      </c>
      <c r="Y15" s="133" t="s">
        <v>39</v>
      </c>
      <c r="Z15" s="134" t="s">
        <v>361</v>
      </c>
      <c r="AA15" s="135" t="s">
        <v>92</v>
      </c>
      <c r="AB15" s="117" t="s">
        <v>93</v>
      </c>
      <c r="AC15" s="118" t="s">
        <v>86</v>
      </c>
      <c r="AD15" s="119" t="s">
        <v>87</v>
      </c>
      <c r="AE15" s="120"/>
      <c r="AF15" s="121"/>
      <c r="AG15" s="837"/>
      <c r="AH15" s="7"/>
    </row>
    <row r="16" spans="1:34" ht="30" customHeight="1" thickBot="1">
      <c r="A16" s="1706"/>
      <c r="B16" s="40" t="s">
        <v>55</v>
      </c>
      <c r="C16" s="186" t="s">
        <v>362</v>
      </c>
      <c r="D16" s="141" t="s">
        <v>83</v>
      </c>
      <c r="E16" s="142" t="s">
        <v>205</v>
      </c>
      <c r="F16" s="142" t="s">
        <v>2139</v>
      </c>
      <c r="G16" s="142" t="s">
        <v>339</v>
      </c>
      <c r="H16" s="143" t="s">
        <v>277</v>
      </c>
      <c r="I16" s="144" t="s">
        <v>11</v>
      </c>
      <c r="J16" s="144" t="s">
        <v>345</v>
      </c>
      <c r="K16" s="145">
        <v>0</v>
      </c>
      <c r="L16" s="146" t="s">
        <v>341</v>
      </c>
      <c r="M16" s="147" t="s">
        <v>341</v>
      </c>
      <c r="N16" s="148">
        <v>10746.912</v>
      </c>
      <c r="O16" s="1424"/>
      <c r="P16" s="149">
        <v>0</v>
      </c>
      <c r="Q16" s="150" t="s">
        <v>91</v>
      </c>
      <c r="R16" s="1438"/>
      <c r="S16" s="1438"/>
      <c r="T16" s="151" t="s">
        <v>196</v>
      </c>
      <c r="U16" s="152"/>
      <c r="V16" s="144"/>
      <c r="W16" s="144"/>
      <c r="X16" s="153" t="s">
        <v>89</v>
      </c>
      <c r="Y16" s="154" t="s">
        <v>39</v>
      </c>
      <c r="Z16" s="155" t="s">
        <v>363</v>
      </c>
      <c r="AA16" s="156" t="s">
        <v>90</v>
      </c>
      <c r="AB16" s="158" t="s">
        <v>364</v>
      </c>
      <c r="AC16" s="159" t="s">
        <v>364</v>
      </c>
      <c r="AD16" s="160" t="s">
        <v>87</v>
      </c>
      <c r="AE16" s="161"/>
      <c r="AF16" s="162"/>
      <c r="AG16" s="837"/>
      <c r="AH16" s="7"/>
    </row>
    <row r="17" spans="1:34" ht="30" customHeight="1">
      <c r="A17" s="1707" t="s">
        <v>56</v>
      </c>
      <c r="B17" s="41" t="s">
        <v>57</v>
      </c>
      <c r="C17" s="183" t="s">
        <v>365</v>
      </c>
      <c r="D17" s="81" t="s">
        <v>83</v>
      </c>
      <c r="E17" s="82" t="s">
        <v>205</v>
      </c>
      <c r="F17" s="82"/>
      <c r="G17" s="82" t="s">
        <v>339</v>
      </c>
      <c r="H17" s="83" t="s">
        <v>277</v>
      </c>
      <c r="I17" s="84" t="s">
        <v>11</v>
      </c>
      <c r="J17" s="84" t="s">
        <v>340</v>
      </c>
      <c r="K17" s="85">
        <v>0</v>
      </c>
      <c r="L17" s="86" t="s">
        <v>341</v>
      </c>
      <c r="M17" s="87" t="s">
        <v>341</v>
      </c>
      <c r="N17" s="88">
        <v>15519.66548266543</v>
      </c>
      <c r="O17" s="1423"/>
      <c r="P17" s="89">
        <v>33374</v>
      </c>
      <c r="Q17" s="90" t="s">
        <v>91</v>
      </c>
      <c r="R17" s="1435"/>
      <c r="S17" s="1435"/>
      <c r="T17" s="91" t="s">
        <v>196</v>
      </c>
      <c r="U17" s="92"/>
      <c r="V17" s="84"/>
      <c r="W17" s="84"/>
      <c r="X17" s="93" t="s">
        <v>194</v>
      </c>
      <c r="Y17" s="94" t="s">
        <v>39</v>
      </c>
      <c r="Z17" s="95" t="s">
        <v>214</v>
      </c>
      <c r="AA17" s="96" t="s">
        <v>85</v>
      </c>
      <c r="AB17" s="97" t="s">
        <v>206</v>
      </c>
      <c r="AC17" s="98" t="s">
        <v>206</v>
      </c>
      <c r="AD17" s="99" t="s">
        <v>87</v>
      </c>
      <c r="AE17" s="100"/>
      <c r="AF17" s="101"/>
      <c r="AG17" s="837"/>
      <c r="AH17" s="7"/>
    </row>
    <row r="18" spans="1:34" ht="30" customHeight="1">
      <c r="A18" s="1708"/>
      <c r="B18" s="42" t="s">
        <v>58</v>
      </c>
      <c r="C18" s="184" t="s">
        <v>365</v>
      </c>
      <c r="D18" s="102" t="s">
        <v>83</v>
      </c>
      <c r="E18" s="103" t="s">
        <v>205</v>
      </c>
      <c r="F18" s="103"/>
      <c r="G18" s="103" t="s">
        <v>339</v>
      </c>
      <c r="H18" s="199" t="s">
        <v>277</v>
      </c>
      <c r="I18" s="200" t="s">
        <v>11</v>
      </c>
      <c r="J18" s="200" t="s">
        <v>340</v>
      </c>
      <c r="K18" s="104">
        <v>0</v>
      </c>
      <c r="L18" s="105" t="s">
        <v>341</v>
      </c>
      <c r="M18" s="106" t="s">
        <v>341</v>
      </c>
      <c r="N18" s="107">
        <v>4283.4694972937277</v>
      </c>
      <c r="O18" s="1421"/>
      <c r="P18" s="108">
        <v>4400</v>
      </c>
      <c r="Q18" s="109" t="s">
        <v>91</v>
      </c>
      <c r="R18" s="1436"/>
      <c r="S18" s="1436"/>
      <c r="T18" s="110" t="s">
        <v>196</v>
      </c>
      <c r="U18" s="111"/>
      <c r="V18" s="200"/>
      <c r="W18" s="200"/>
      <c r="X18" s="112" t="s">
        <v>194</v>
      </c>
      <c r="Y18" s="113" t="s">
        <v>39</v>
      </c>
      <c r="Z18" s="114" t="s">
        <v>214</v>
      </c>
      <c r="AA18" s="115" t="s">
        <v>85</v>
      </c>
      <c r="AB18" s="117" t="s">
        <v>206</v>
      </c>
      <c r="AC18" s="118" t="s">
        <v>206</v>
      </c>
      <c r="AD18" s="119" t="s">
        <v>87</v>
      </c>
      <c r="AE18" s="120"/>
      <c r="AF18" s="121"/>
      <c r="AG18" s="837"/>
      <c r="AH18" s="7"/>
    </row>
    <row r="19" spans="1:34" ht="30" customHeight="1">
      <c r="A19" s="1708"/>
      <c r="B19" s="42" t="s">
        <v>59</v>
      </c>
      <c r="C19" s="184" t="s">
        <v>218</v>
      </c>
      <c r="D19" s="102" t="s">
        <v>83</v>
      </c>
      <c r="E19" s="103" t="s">
        <v>366</v>
      </c>
      <c r="F19" s="103"/>
      <c r="G19" s="103" t="s">
        <v>367</v>
      </c>
      <c r="H19" s="199" t="s">
        <v>277</v>
      </c>
      <c r="I19" s="200" t="s">
        <v>11</v>
      </c>
      <c r="J19" s="200" t="s">
        <v>340</v>
      </c>
      <c r="K19" s="937" t="s">
        <v>219</v>
      </c>
      <c r="L19" s="105" t="s">
        <v>219</v>
      </c>
      <c r="M19" s="106" t="s">
        <v>219</v>
      </c>
      <c r="N19" s="1385" t="s">
        <v>219</v>
      </c>
      <c r="O19" s="1421"/>
      <c r="P19" s="108">
        <v>0</v>
      </c>
      <c r="Q19" s="109" t="s">
        <v>91</v>
      </c>
      <c r="R19" s="1436"/>
      <c r="S19" s="1436"/>
      <c r="T19" s="110" t="s">
        <v>196</v>
      </c>
      <c r="U19" s="111"/>
      <c r="V19" s="200"/>
      <c r="W19" s="200"/>
      <c r="X19" s="112" t="s">
        <v>89</v>
      </c>
      <c r="Y19" s="113" t="s">
        <v>39</v>
      </c>
      <c r="Z19" s="114" t="s">
        <v>336</v>
      </c>
      <c r="AA19" s="115" t="s">
        <v>85</v>
      </c>
      <c r="AB19" s="117" t="s">
        <v>364</v>
      </c>
      <c r="AC19" s="118" t="s">
        <v>86</v>
      </c>
      <c r="AD19" s="119" t="s">
        <v>87</v>
      </c>
      <c r="AE19" s="120" t="s">
        <v>368</v>
      </c>
      <c r="AF19" s="121"/>
      <c r="AG19" s="837"/>
      <c r="AH19" s="7"/>
    </row>
    <row r="20" spans="1:34" ht="30" customHeight="1">
      <c r="A20" s="1708"/>
      <c r="B20" s="43" t="s">
        <v>60</v>
      </c>
      <c r="C20" s="221"/>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86" t="s">
        <v>362</v>
      </c>
      <c r="D21" s="141" t="s">
        <v>83</v>
      </c>
      <c r="E21" s="142" t="s">
        <v>205</v>
      </c>
      <c r="F21" s="142"/>
      <c r="G21" s="142" t="s">
        <v>339</v>
      </c>
      <c r="H21" s="143" t="s">
        <v>277</v>
      </c>
      <c r="I21" s="144" t="s">
        <v>11</v>
      </c>
      <c r="J21" s="144" t="s">
        <v>340</v>
      </c>
      <c r="K21" s="145">
        <v>0</v>
      </c>
      <c r="L21" s="146" t="s">
        <v>341</v>
      </c>
      <c r="M21" s="147" t="s">
        <v>341</v>
      </c>
      <c r="N21" s="148">
        <v>13545.84</v>
      </c>
      <c r="O21" s="1424"/>
      <c r="P21" s="149">
        <v>0</v>
      </c>
      <c r="Q21" s="150" t="s">
        <v>91</v>
      </c>
      <c r="R21" s="1438"/>
      <c r="S21" s="1438"/>
      <c r="T21" s="151" t="s">
        <v>196</v>
      </c>
      <c r="U21" s="152"/>
      <c r="V21" s="144"/>
      <c r="W21" s="144"/>
      <c r="X21" s="153" t="s">
        <v>89</v>
      </c>
      <c r="Y21" s="154" t="s">
        <v>39</v>
      </c>
      <c r="Z21" s="155" t="s">
        <v>363</v>
      </c>
      <c r="AA21" s="156" t="s">
        <v>90</v>
      </c>
      <c r="AB21" s="158" t="s">
        <v>364</v>
      </c>
      <c r="AC21" s="159" t="s">
        <v>364</v>
      </c>
      <c r="AD21" s="160" t="s">
        <v>87</v>
      </c>
      <c r="AE21" s="161"/>
      <c r="AF21" s="162"/>
      <c r="AG21" s="837"/>
      <c r="AH21" s="7"/>
    </row>
    <row r="22" spans="1:34" ht="30" customHeight="1" thickBot="1">
      <c r="A22" s="45" t="s">
        <v>62</v>
      </c>
      <c r="B22" s="46" t="s">
        <v>63</v>
      </c>
      <c r="C22" s="187" t="s">
        <v>338</v>
      </c>
      <c r="D22" s="163" t="s">
        <v>83</v>
      </c>
      <c r="E22" s="164" t="s">
        <v>205</v>
      </c>
      <c r="F22" s="164"/>
      <c r="G22" s="164" t="s">
        <v>339</v>
      </c>
      <c r="H22" s="165" t="s">
        <v>277</v>
      </c>
      <c r="I22" s="166" t="s">
        <v>11</v>
      </c>
      <c r="J22" s="166" t="s">
        <v>340</v>
      </c>
      <c r="K22" s="167">
        <v>0</v>
      </c>
      <c r="L22" s="168" t="s">
        <v>341</v>
      </c>
      <c r="M22" s="169" t="s">
        <v>341</v>
      </c>
      <c r="N22" s="170">
        <v>6474.9430225383549</v>
      </c>
      <c r="O22" s="1425"/>
      <c r="P22" s="229">
        <v>6600</v>
      </c>
      <c r="Q22" s="171" t="s">
        <v>91</v>
      </c>
      <c r="R22" s="1439"/>
      <c r="S22" s="1439"/>
      <c r="T22" s="172" t="s">
        <v>196</v>
      </c>
      <c r="U22" s="173"/>
      <c r="V22" s="166"/>
      <c r="W22" s="166"/>
      <c r="X22" s="174" t="s">
        <v>194</v>
      </c>
      <c r="Y22" s="175" t="s">
        <v>39</v>
      </c>
      <c r="Z22" s="176" t="s">
        <v>214</v>
      </c>
      <c r="AA22" s="177" t="s">
        <v>85</v>
      </c>
      <c r="AB22" s="178" t="s">
        <v>370</v>
      </c>
      <c r="AC22" s="179" t="s">
        <v>371</v>
      </c>
      <c r="AD22" s="180" t="s">
        <v>87</v>
      </c>
      <c r="AE22" s="181"/>
      <c r="AF22" s="182"/>
      <c r="AG22" s="837"/>
      <c r="AH22" s="7"/>
    </row>
    <row r="23" spans="1:34" ht="30" customHeight="1">
      <c r="A23" s="1710" t="s">
        <v>64</v>
      </c>
      <c r="B23" s="47" t="s">
        <v>65</v>
      </c>
      <c r="C23" s="183" t="s">
        <v>372</v>
      </c>
      <c r="D23" s="81" t="s">
        <v>83</v>
      </c>
      <c r="E23" s="82" t="s">
        <v>205</v>
      </c>
      <c r="F23" s="82" t="s">
        <v>373</v>
      </c>
      <c r="G23" s="82" t="s">
        <v>339</v>
      </c>
      <c r="H23" s="83" t="s">
        <v>277</v>
      </c>
      <c r="I23" s="84" t="s">
        <v>11</v>
      </c>
      <c r="J23" s="84" t="s">
        <v>340</v>
      </c>
      <c r="K23" s="85">
        <v>0</v>
      </c>
      <c r="L23" s="86" t="s">
        <v>341</v>
      </c>
      <c r="M23" s="87" t="s">
        <v>341</v>
      </c>
      <c r="N23" s="88">
        <v>6628.9810240641909</v>
      </c>
      <c r="O23" s="1423"/>
      <c r="P23" s="89">
        <v>26631</v>
      </c>
      <c r="Q23" s="90" t="s">
        <v>91</v>
      </c>
      <c r="R23" s="1435"/>
      <c r="S23" s="1435"/>
      <c r="T23" s="91" t="s">
        <v>196</v>
      </c>
      <c r="U23" s="92"/>
      <c r="V23" s="84"/>
      <c r="W23" s="84"/>
      <c r="X23" s="93" t="s">
        <v>194</v>
      </c>
      <c r="Y23" s="94" t="s">
        <v>39</v>
      </c>
      <c r="Z23" s="95" t="s">
        <v>374</v>
      </c>
      <c r="AA23" s="96" t="s">
        <v>90</v>
      </c>
      <c r="AB23" s="97" t="s">
        <v>364</v>
      </c>
      <c r="AC23" s="98" t="s">
        <v>375</v>
      </c>
      <c r="AD23" s="99" t="s">
        <v>87</v>
      </c>
      <c r="AE23" s="100" t="s">
        <v>376</v>
      </c>
      <c r="AF23" s="101"/>
      <c r="AG23" s="837"/>
      <c r="AH23" s="7"/>
    </row>
    <row r="24" spans="1:34" ht="30" customHeight="1">
      <c r="A24" s="1711"/>
      <c r="B24" s="48" t="s">
        <v>66</v>
      </c>
      <c r="C24" s="184" t="s">
        <v>372</v>
      </c>
      <c r="D24" s="102" t="s">
        <v>83</v>
      </c>
      <c r="E24" s="103" t="s">
        <v>205</v>
      </c>
      <c r="F24" s="103" t="s">
        <v>373</v>
      </c>
      <c r="G24" s="103" t="s">
        <v>339</v>
      </c>
      <c r="H24" s="199" t="s">
        <v>277</v>
      </c>
      <c r="I24" s="200" t="s">
        <v>11</v>
      </c>
      <c r="J24" s="200" t="s">
        <v>340</v>
      </c>
      <c r="K24" s="104">
        <v>0</v>
      </c>
      <c r="L24" s="105" t="s">
        <v>341</v>
      </c>
      <c r="M24" s="106" t="s">
        <v>341</v>
      </c>
      <c r="N24" s="107">
        <v>4538.0718430969173</v>
      </c>
      <c r="O24" s="1421"/>
      <c r="P24" s="108">
        <v>4400</v>
      </c>
      <c r="Q24" s="109" t="s">
        <v>91</v>
      </c>
      <c r="R24" s="1436"/>
      <c r="S24" s="1436"/>
      <c r="T24" s="110" t="s">
        <v>196</v>
      </c>
      <c r="U24" s="111"/>
      <c r="V24" s="200"/>
      <c r="W24" s="200"/>
      <c r="X24" s="112" t="s">
        <v>194</v>
      </c>
      <c r="Y24" s="113" t="s">
        <v>39</v>
      </c>
      <c r="Z24" s="114" t="s">
        <v>374</v>
      </c>
      <c r="AA24" s="115" t="s">
        <v>90</v>
      </c>
      <c r="AB24" s="117" t="s">
        <v>364</v>
      </c>
      <c r="AC24" s="118" t="s">
        <v>375</v>
      </c>
      <c r="AD24" s="119" t="s">
        <v>87</v>
      </c>
      <c r="AE24" s="120" t="s">
        <v>376</v>
      </c>
      <c r="AF24" s="121"/>
      <c r="AG24" s="837"/>
      <c r="AH24" s="7"/>
    </row>
    <row r="25" spans="1:34" ht="30" customHeight="1">
      <c r="A25" s="1711"/>
      <c r="B25" s="49" t="s">
        <v>67</v>
      </c>
      <c r="C25" s="185" t="s">
        <v>372</v>
      </c>
      <c r="D25" s="122" t="s">
        <v>83</v>
      </c>
      <c r="E25" s="123" t="s">
        <v>205</v>
      </c>
      <c r="F25" s="123"/>
      <c r="G25" s="123" t="s">
        <v>339</v>
      </c>
      <c r="H25" s="79" t="s">
        <v>277</v>
      </c>
      <c r="I25" s="80" t="s">
        <v>11</v>
      </c>
      <c r="J25" s="80" t="s">
        <v>340</v>
      </c>
      <c r="K25" s="124" t="s">
        <v>377</v>
      </c>
      <c r="L25" s="125" t="s">
        <v>341</v>
      </c>
      <c r="M25" s="126" t="s">
        <v>341</v>
      </c>
      <c r="N25" s="127" t="s">
        <v>377</v>
      </c>
      <c r="O25" s="1422"/>
      <c r="P25" s="127" t="s">
        <v>377</v>
      </c>
      <c r="Q25" s="129" t="s">
        <v>91</v>
      </c>
      <c r="R25" s="1437"/>
      <c r="S25" s="1437"/>
      <c r="T25" s="130" t="s">
        <v>196</v>
      </c>
      <c r="U25" s="131"/>
      <c r="V25" s="80"/>
      <c r="W25" s="80"/>
      <c r="X25" s="132" t="s">
        <v>194</v>
      </c>
      <c r="Y25" s="133" t="s">
        <v>39</v>
      </c>
      <c r="Z25" s="134" t="s">
        <v>374</v>
      </c>
      <c r="AA25" s="135" t="s">
        <v>90</v>
      </c>
      <c r="AB25" s="117" t="s">
        <v>364</v>
      </c>
      <c r="AC25" s="118" t="s">
        <v>375</v>
      </c>
      <c r="AD25" s="119" t="s">
        <v>87</v>
      </c>
      <c r="AE25" s="120" t="s">
        <v>376</v>
      </c>
      <c r="AF25" s="121"/>
      <c r="AG25" s="837"/>
      <c r="AH25" s="7"/>
    </row>
    <row r="26" spans="1:34" ht="30" customHeight="1">
      <c r="A26" s="1711"/>
      <c r="B26" s="49" t="s">
        <v>184</v>
      </c>
      <c r="C26" s="185" t="s">
        <v>378</v>
      </c>
      <c r="D26" s="122" t="s">
        <v>83</v>
      </c>
      <c r="E26" s="123" t="s">
        <v>205</v>
      </c>
      <c r="F26" s="123"/>
      <c r="G26" s="123" t="s">
        <v>379</v>
      </c>
      <c r="H26" s="79" t="s">
        <v>277</v>
      </c>
      <c r="I26" s="80" t="s">
        <v>11</v>
      </c>
      <c r="J26" s="80" t="s">
        <v>340</v>
      </c>
      <c r="K26" s="124">
        <v>0</v>
      </c>
      <c r="L26" s="125" t="s">
        <v>341</v>
      </c>
      <c r="M26" s="126" t="s">
        <v>341</v>
      </c>
      <c r="N26" s="127">
        <v>7786.2716565956389</v>
      </c>
      <c r="O26" s="1426"/>
      <c r="P26" s="128">
        <v>10175</v>
      </c>
      <c r="Q26" s="129" t="s">
        <v>91</v>
      </c>
      <c r="R26" s="1437"/>
      <c r="S26" s="1437"/>
      <c r="T26" s="109" t="s">
        <v>84</v>
      </c>
      <c r="U26" s="80" t="s">
        <v>277</v>
      </c>
      <c r="V26" s="80" t="s">
        <v>11</v>
      </c>
      <c r="W26" s="80" t="s">
        <v>340</v>
      </c>
      <c r="X26" s="132" t="s">
        <v>380</v>
      </c>
      <c r="Y26" s="113" t="s">
        <v>39</v>
      </c>
      <c r="Z26" s="114" t="s">
        <v>214</v>
      </c>
      <c r="AA26" s="116" t="s">
        <v>85</v>
      </c>
      <c r="AB26" s="117" t="s">
        <v>364</v>
      </c>
      <c r="AC26" s="118" t="s">
        <v>206</v>
      </c>
      <c r="AD26" s="119" t="s">
        <v>87</v>
      </c>
      <c r="AE26" s="120" t="s">
        <v>368</v>
      </c>
      <c r="AF26" s="121"/>
      <c r="AG26" s="837"/>
      <c r="AH26" s="7"/>
    </row>
    <row r="27" spans="1:34" ht="30" customHeight="1">
      <c r="A27" s="1711"/>
      <c r="B27" s="50" t="s">
        <v>68</v>
      </c>
      <c r="C27" s="184" t="s">
        <v>372</v>
      </c>
      <c r="D27" s="102" t="s">
        <v>83</v>
      </c>
      <c r="E27" s="103" t="s">
        <v>205</v>
      </c>
      <c r="F27" s="103"/>
      <c r="G27" s="103" t="s">
        <v>339</v>
      </c>
      <c r="H27" s="199" t="s">
        <v>277</v>
      </c>
      <c r="I27" s="200" t="s">
        <v>11</v>
      </c>
      <c r="J27" s="200" t="s">
        <v>340</v>
      </c>
      <c r="K27" s="104" t="s">
        <v>381</v>
      </c>
      <c r="L27" s="105" t="s">
        <v>341</v>
      </c>
      <c r="M27" s="106" t="s">
        <v>341</v>
      </c>
      <c r="N27" s="107" t="s">
        <v>381</v>
      </c>
      <c r="O27" s="1421"/>
      <c r="P27" s="108">
        <v>0</v>
      </c>
      <c r="Q27" s="109" t="s">
        <v>91</v>
      </c>
      <c r="R27" s="1436"/>
      <c r="S27" s="1436"/>
      <c r="T27" s="110" t="s">
        <v>196</v>
      </c>
      <c r="U27" s="111"/>
      <c r="V27" s="200"/>
      <c r="W27" s="200"/>
      <c r="X27" s="112" t="s">
        <v>194</v>
      </c>
      <c r="Y27" s="113" t="s">
        <v>39</v>
      </c>
      <c r="Z27" s="114" t="s">
        <v>382</v>
      </c>
      <c r="AA27" s="115" t="s">
        <v>85</v>
      </c>
      <c r="AB27" s="117" t="s">
        <v>364</v>
      </c>
      <c r="AC27" s="118" t="s">
        <v>375</v>
      </c>
      <c r="AD27" s="119" t="s">
        <v>87</v>
      </c>
      <c r="AE27" s="120"/>
      <c r="AF27" s="121"/>
      <c r="AG27" s="837"/>
      <c r="AH27" s="7"/>
    </row>
    <row r="28" spans="1:34" ht="30" customHeight="1">
      <c r="A28" s="1711"/>
      <c r="B28" s="48" t="s">
        <v>69</v>
      </c>
      <c r="C28" s="184" t="s">
        <v>383</v>
      </c>
      <c r="D28" s="102" t="s">
        <v>83</v>
      </c>
      <c r="E28" s="103" t="s">
        <v>384</v>
      </c>
      <c r="F28" s="103" t="s">
        <v>385</v>
      </c>
      <c r="G28" s="103" t="s">
        <v>339</v>
      </c>
      <c r="H28" s="199" t="s">
        <v>277</v>
      </c>
      <c r="I28" s="200" t="s">
        <v>11</v>
      </c>
      <c r="J28" s="200" t="s">
        <v>340</v>
      </c>
      <c r="K28" s="104">
        <v>0</v>
      </c>
      <c r="L28" s="105" t="s">
        <v>341</v>
      </c>
      <c r="M28" s="106" t="s">
        <v>341</v>
      </c>
      <c r="N28" s="107">
        <v>6092.8504123630737</v>
      </c>
      <c r="O28" s="1421"/>
      <c r="P28" s="108">
        <v>6600</v>
      </c>
      <c r="Q28" s="109" t="s">
        <v>91</v>
      </c>
      <c r="R28" s="1436"/>
      <c r="S28" s="1436"/>
      <c r="T28" s="110" t="s">
        <v>196</v>
      </c>
      <c r="U28" s="111"/>
      <c r="V28" s="200"/>
      <c r="W28" s="200"/>
      <c r="X28" s="112" t="s">
        <v>194</v>
      </c>
      <c r="Y28" s="113" t="s">
        <v>39</v>
      </c>
      <c r="Z28" s="114" t="s">
        <v>382</v>
      </c>
      <c r="AA28" s="115" t="s">
        <v>85</v>
      </c>
      <c r="AB28" s="117" t="s">
        <v>206</v>
      </c>
      <c r="AC28" s="118" t="s">
        <v>206</v>
      </c>
      <c r="AD28" s="119" t="s">
        <v>87</v>
      </c>
      <c r="AE28" s="120" t="s">
        <v>335</v>
      </c>
      <c r="AF28" s="232"/>
      <c r="AG28" s="837"/>
      <c r="AH28" s="7"/>
    </row>
    <row r="29" spans="1:34" ht="30" customHeight="1">
      <c r="A29" s="1711"/>
      <c r="B29" s="48" t="s">
        <v>70</v>
      </c>
      <c r="C29" s="222"/>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184" t="s">
        <v>386</v>
      </c>
      <c r="D30" s="102" t="s">
        <v>83</v>
      </c>
      <c r="E30" s="103" t="s">
        <v>384</v>
      </c>
      <c r="F30" s="103"/>
      <c r="G30" s="103" t="s">
        <v>277</v>
      </c>
      <c r="H30" s="199" t="s">
        <v>277</v>
      </c>
      <c r="I30" s="200" t="s">
        <v>11</v>
      </c>
      <c r="J30" s="200" t="s">
        <v>340</v>
      </c>
      <c r="K30" s="104">
        <v>181951</v>
      </c>
      <c r="L30" s="105">
        <v>0</v>
      </c>
      <c r="M30" s="106">
        <v>9370</v>
      </c>
      <c r="N30" s="107">
        <v>0</v>
      </c>
      <c r="O30" s="1421"/>
      <c r="P30" s="108">
        <v>9702</v>
      </c>
      <c r="Q30" s="109" t="s">
        <v>91</v>
      </c>
      <c r="R30" s="1436"/>
      <c r="S30" s="1436"/>
      <c r="T30" s="110" t="s">
        <v>196</v>
      </c>
      <c r="U30" s="111"/>
      <c r="V30" s="200"/>
      <c r="W30" s="200"/>
      <c r="X30" s="112" t="s">
        <v>194</v>
      </c>
      <c r="Y30" s="113" t="s">
        <v>39</v>
      </c>
      <c r="Z30" s="114" t="s">
        <v>214</v>
      </c>
      <c r="AA30" s="634" t="s">
        <v>85</v>
      </c>
      <c r="AB30" s="117" t="s">
        <v>387</v>
      </c>
      <c r="AC30" s="118" t="s">
        <v>388</v>
      </c>
      <c r="AD30" s="119" t="s">
        <v>389</v>
      </c>
      <c r="AE30" s="120" t="s">
        <v>390</v>
      </c>
      <c r="AF30" s="232" t="s">
        <v>391</v>
      </c>
      <c r="AG30" s="837"/>
      <c r="AH30" s="7"/>
    </row>
    <row r="31" spans="1:34" ht="30" customHeight="1">
      <c r="A31" s="1711"/>
      <c r="B31" s="49" t="s">
        <v>72</v>
      </c>
      <c r="C31" s="185" t="s">
        <v>392</v>
      </c>
      <c r="D31" s="122" t="s">
        <v>83</v>
      </c>
      <c r="E31" s="123" t="s">
        <v>393</v>
      </c>
      <c r="F31" s="123"/>
      <c r="G31" s="123" t="s">
        <v>394</v>
      </c>
      <c r="H31" s="79" t="s">
        <v>394</v>
      </c>
      <c r="I31" s="80" t="s">
        <v>11</v>
      </c>
      <c r="J31" s="80" t="s">
        <v>395</v>
      </c>
      <c r="K31" s="124">
        <v>5135</v>
      </c>
      <c r="L31" s="125">
        <v>4642</v>
      </c>
      <c r="M31" s="126">
        <v>7414</v>
      </c>
      <c r="N31" s="127">
        <v>3515</v>
      </c>
      <c r="O31" s="1422"/>
      <c r="P31" s="128">
        <v>72254</v>
      </c>
      <c r="Q31" s="129" t="s">
        <v>91</v>
      </c>
      <c r="R31" s="1437"/>
      <c r="S31" s="1437"/>
      <c r="T31" s="130" t="s">
        <v>84</v>
      </c>
      <c r="U31" s="131" t="s">
        <v>394</v>
      </c>
      <c r="V31" s="80" t="s">
        <v>11</v>
      </c>
      <c r="W31" s="80" t="s">
        <v>395</v>
      </c>
      <c r="X31" s="132" t="s">
        <v>194</v>
      </c>
      <c r="Y31" s="133" t="s">
        <v>39</v>
      </c>
      <c r="Z31" s="134" t="s">
        <v>220</v>
      </c>
      <c r="AA31" s="135" t="s">
        <v>85</v>
      </c>
      <c r="AB31" s="117" t="s">
        <v>86</v>
      </c>
      <c r="AC31" s="118" t="s">
        <v>93</v>
      </c>
      <c r="AD31" s="119" t="s">
        <v>204</v>
      </c>
      <c r="AE31" s="120"/>
      <c r="AF31" s="121"/>
      <c r="AG31" s="837"/>
      <c r="AH31" s="7"/>
    </row>
    <row r="32" spans="1:34" ht="30" customHeight="1">
      <c r="A32" s="1711"/>
      <c r="B32" s="50" t="s">
        <v>73</v>
      </c>
      <c r="C32" s="184" t="s">
        <v>218</v>
      </c>
      <c r="D32" s="102" t="s">
        <v>83</v>
      </c>
      <c r="E32" s="103" t="s">
        <v>396</v>
      </c>
      <c r="F32" s="103"/>
      <c r="G32" s="103" t="s">
        <v>367</v>
      </c>
      <c r="H32" s="199" t="s">
        <v>277</v>
      </c>
      <c r="I32" s="200" t="s">
        <v>11</v>
      </c>
      <c r="J32" s="200" t="s">
        <v>340</v>
      </c>
      <c r="K32" s="937" t="s">
        <v>219</v>
      </c>
      <c r="L32" s="105" t="s">
        <v>219</v>
      </c>
      <c r="M32" s="106" t="s">
        <v>219</v>
      </c>
      <c r="N32" s="107" t="s">
        <v>219</v>
      </c>
      <c r="O32" s="1421"/>
      <c r="P32" s="108">
        <v>0</v>
      </c>
      <c r="Q32" s="109" t="s">
        <v>91</v>
      </c>
      <c r="R32" s="1436"/>
      <c r="S32" s="1436"/>
      <c r="T32" s="109" t="s">
        <v>397</v>
      </c>
      <c r="U32" s="200"/>
      <c r="V32" s="200"/>
      <c r="W32" s="200"/>
      <c r="X32" s="112" t="s">
        <v>89</v>
      </c>
      <c r="Y32" s="113" t="s">
        <v>39</v>
      </c>
      <c r="Z32" s="114" t="s">
        <v>336</v>
      </c>
      <c r="AA32" s="115" t="s">
        <v>85</v>
      </c>
      <c r="AB32" s="117" t="s">
        <v>364</v>
      </c>
      <c r="AC32" s="118" t="s">
        <v>86</v>
      </c>
      <c r="AD32" s="119" t="s">
        <v>87</v>
      </c>
      <c r="AE32" s="120" t="s">
        <v>368</v>
      </c>
      <c r="AF32" s="121"/>
      <c r="AG32" s="837"/>
      <c r="AH32" s="7"/>
    </row>
    <row r="33" spans="1:34" ht="30" customHeight="1">
      <c r="A33" s="1711"/>
      <c r="B33" s="48" t="s">
        <v>74</v>
      </c>
      <c r="C33" s="184" t="s">
        <v>218</v>
      </c>
      <c r="D33" s="102" t="s">
        <v>83</v>
      </c>
      <c r="E33" s="103" t="s">
        <v>396</v>
      </c>
      <c r="F33" s="103"/>
      <c r="G33" s="103" t="s">
        <v>367</v>
      </c>
      <c r="H33" s="199" t="s">
        <v>277</v>
      </c>
      <c r="I33" s="200" t="s">
        <v>11</v>
      </c>
      <c r="J33" s="200" t="s">
        <v>340</v>
      </c>
      <c r="K33" s="104">
        <v>10692</v>
      </c>
      <c r="L33" s="105">
        <v>0</v>
      </c>
      <c r="M33" s="106" t="s">
        <v>398</v>
      </c>
      <c r="N33" s="107">
        <v>6357</v>
      </c>
      <c r="O33" s="1421"/>
      <c r="P33" s="108">
        <v>528</v>
      </c>
      <c r="Q33" s="109" t="s">
        <v>91</v>
      </c>
      <c r="R33" s="1436"/>
      <c r="S33" s="1436"/>
      <c r="T33" s="109" t="s">
        <v>397</v>
      </c>
      <c r="U33" s="200"/>
      <c r="V33" s="200"/>
      <c r="W33" s="200"/>
      <c r="X33" s="112" t="s">
        <v>89</v>
      </c>
      <c r="Y33" s="113" t="s">
        <v>39</v>
      </c>
      <c r="Z33" s="114" t="s">
        <v>336</v>
      </c>
      <c r="AA33" s="115" t="s">
        <v>85</v>
      </c>
      <c r="AB33" s="117" t="s">
        <v>364</v>
      </c>
      <c r="AC33" s="118" t="s">
        <v>86</v>
      </c>
      <c r="AD33" s="119" t="s">
        <v>87</v>
      </c>
      <c r="AE33" s="120" t="s">
        <v>368</v>
      </c>
      <c r="AF33" s="121"/>
      <c r="AG33" s="837"/>
      <c r="AH33" s="7"/>
    </row>
    <row r="34" spans="1:34" ht="30" customHeight="1" thickBot="1">
      <c r="A34" s="1712"/>
      <c r="B34" s="51" t="s">
        <v>75</v>
      </c>
      <c r="C34" s="186" t="s">
        <v>399</v>
      </c>
      <c r="D34" s="141" t="s">
        <v>83</v>
      </c>
      <c r="E34" s="142" t="s">
        <v>205</v>
      </c>
      <c r="F34" s="142"/>
      <c r="G34" s="142" t="s">
        <v>400</v>
      </c>
      <c r="H34" s="143" t="s">
        <v>277</v>
      </c>
      <c r="I34" s="144" t="s">
        <v>11</v>
      </c>
      <c r="J34" s="144" t="s">
        <v>340</v>
      </c>
      <c r="K34" s="145">
        <v>0</v>
      </c>
      <c r="L34" s="146" t="s">
        <v>341</v>
      </c>
      <c r="M34" s="147">
        <v>5592.4</v>
      </c>
      <c r="N34" s="146" t="s">
        <v>341</v>
      </c>
      <c r="O34" s="1424"/>
      <c r="P34" s="149">
        <v>0</v>
      </c>
      <c r="Q34" s="150" t="s">
        <v>221</v>
      </c>
      <c r="R34" s="1438"/>
      <c r="S34" s="1438"/>
      <c r="T34" s="151" t="s">
        <v>196</v>
      </c>
      <c r="U34" s="152"/>
      <c r="V34" s="144"/>
      <c r="W34" s="144"/>
      <c r="X34" s="153" t="s">
        <v>194</v>
      </c>
      <c r="Y34" s="154" t="s">
        <v>39</v>
      </c>
      <c r="Z34" s="155" t="s">
        <v>401</v>
      </c>
      <c r="AA34" s="156" t="s">
        <v>197</v>
      </c>
      <c r="AB34" s="158" t="s">
        <v>402</v>
      </c>
      <c r="AC34" s="159" t="s">
        <v>370</v>
      </c>
      <c r="AD34" s="342" t="s">
        <v>403</v>
      </c>
      <c r="AE34" s="161"/>
      <c r="AF34" s="162"/>
      <c r="AG34" s="837"/>
      <c r="AH34" s="7"/>
    </row>
    <row r="35" spans="1:34" ht="30" customHeight="1">
      <c r="A35" s="1734" t="s">
        <v>76</v>
      </c>
      <c r="B35" s="52" t="s">
        <v>77</v>
      </c>
      <c r="C35" s="183" t="s">
        <v>404</v>
      </c>
      <c r="D35" s="81" t="s">
        <v>83</v>
      </c>
      <c r="E35" s="82" t="s">
        <v>205</v>
      </c>
      <c r="F35" s="82" t="s">
        <v>405</v>
      </c>
      <c r="G35" s="82" t="s">
        <v>339</v>
      </c>
      <c r="H35" s="83" t="s">
        <v>277</v>
      </c>
      <c r="I35" s="84" t="s">
        <v>11</v>
      </c>
      <c r="J35" s="84" t="s">
        <v>340</v>
      </c>
      <c r="K35" s="85">
        <v>0</v>
      </c>
      <c r="L35" s="86" t="s">
        <v>341</v>
      </c>
      <c r="M35" s="87" t="s">
        <v>341</v>
      </c>
      <c r="N35" s="88">
        <v>7437.0672786511914</v>
      </c>
      <c r="O35" s="1423"/>
      <c r="P35" s="89">
        <v>6600</v>
      </c>
      <c r="Q35" s="90" t="s">
        <v>91</v>
      </c>
      <c r="R35" s="1435"/>
      <c r="S35" s="1435"/>
      <c r="T35" s="91" t="s">
        <v>196</v>
      </c>
      <c r="U35" s="92"/>
      <c r="V35" s="84"/>
      <c r="W35" s="84"/>
      <c r="X35" s="93" t="s">
        <v>194</v>
      </c>
      <c r="Y35" s="94" t="s">
        <v>39</v>
      </c>
      <c r="Z35" s="95" t="s">
        <v>406</v>
      </c>
      <c r="AA35" s="96" t="s">
        <v>197</v>
      </c>
      <c r="AB35" s="97" t="s">
        <v>86</v>
      </c>
      <c r="AC35" s="98" t="s">
        <v>206</v>
      </c>
      <c r="AD35" s="99" t="s">
        <v>14</v>
      </c>
      <c r="AE35" s="100" t="s">
        <v>407</v>
      </c>
      <c r="AF35" s="101"/>
      <c r="AG35" s="837"/>
      <c r="AH35" s="7"/>
    </row>
    <row r="36" spans="1:34" ht="30" customHeight="1">
      <c r="A36" s="1735"/>
      <c r="B36" s="352" t="s">
        <v>78</v>
      </c>
      <c r="C36" s="185" t="s">
        <v>408</v>
      </c>
      <c r="D36" s="122" t="s">
        <v>83</v>
      </c>
      <c r="E36" s="123" t="s">
        <v>205</v>
      </c>
      <c r="F36" s="123"/>
      <c r="G36" s="123" t="s">
        <v>339</v>
      </c>
      <c r="H36" s="79" t="s">
        <v>277</v>
      </c>
      <c r="I36" s="80" t="s">
        <v>11</v>
      </c>
      <c r="J36" s="80" t="s">
        <v>340</v>
      </c>
      <c r="K36" s="124" t="s">
        <v>409</v>
      </c>
      <c r="L36" s="125" t="s">
        <v>341</v>
      </c>
      <c r="M36" s="126" t="s">
        <v>341</v>
      </c>
      <c r="N36" s="127" t="s">
        <v>409</v>
      </c>
      <c r="O36" s="1422"/>
      <c r="P36" s="127" t="s">
        <v>409</v>
      </c>
      <c r="Q36" s="129" t="s">
        <v>91</v>
      </c>
      <c r="R36" s="1437"/>
      <c r="S36" s="1437"/>
      <c r="T36" s="130" t="s">
        <v>397</v>
      </c>
      <c r="U36" s="131"/>
      <c r="V36" s="80"/>
      <c r="W36" s="80"/>
      <c r="X36" s="132" t="s">
        <v>194</v>
      </c>
      <c r="Y36" s="133" t="s">
        <v>39</v>
      </c>
      <c r="Z36" s="134" t="s">
        <v>406</v>
      </c>
      <c r="AA36" s="135" t="s">
        <v>197</v>
      </c>
      <c r="AB36" s="117"/>
      <c r="AC36" s="118"/>
      <c r="AD36" s="119"/>
      <c r="AE36" s="120"/>
      <c r="AF36" s="121"/>
      <c r="AG36" s="837"/>
      <c r="AH36" s="7"/>
    </row>
    <row r="37" spans="1:34" ht="30" customHeight="1" thickBot="1">
      <c r="A37" s="1736"/>
      <c r="B37" s="54" t="s">
        <v>79</v>
      </c>
      <c r="C37" s="186" t="s">
        <v>198</v>
      </c>
      <c r="D37" s="141" t="s">
        <v>83</v>
      </c>
      <c r="E37" s="142" t="s">
        <v>410</v>
      </c>
      <c r="F37" s="142"/>
      <c r="G37" s="142" t="s">
        <v>411</v>
      </c>
      <c r="H37" s="143" t="s">
        <v>277</v>
      </c>
      <c r="I37" s="144" t="s">
        <v>11</v>
      </c>
      <c r="J37" s="459" t="s">
        <v>260</v>
      </c>
      <c r="K37" s="145">
        <v>4968</v>
      </c>
      <c r="L37" s="146">
        <v>0</v>
      </c>
      <c r="M37" s="147">
        <v>1254</v>
      </c>
      <c r="N37" s="148">
        <v>0</v>
      </c>
      <c r="O37" s="1424"/>
      <c r="P37" s="149">
        <v>0</v>
      </c>
      <c r="Q37" s="150" t="s">
        <v>91</v>
      </c>
      <c r="R37" s="1438"/>
      <c r="S37" s="1438"/>
      <c r="T37" s="151" t="s">
        <v>397</v>
      </c>
      <c r="U37" s="152"/>
      <c r="V37" s="144"/>
      <c r="W37" s="144"/>
      <c r="X37" s="153" t="s">
        <v>89</v>
      </c>
      <c r="Y37" s="154" t="s">
        <v>39</v>
      </c>
      <c r="Z37" s="155" t="s">
        <v>412</v>
      </c>
      <c r="AA37" s="156" t="s">
        <v>90</v>
      </c>
      <c r="AB37" s="158" t="s">
        <v>364</v>
      </c>
      <c r="AC37" s="159" t="s">
        <v>364</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202746</v>
      </c>
      <c r="L62" s="57">
        <f>SUM(L5:L37)</f>
        <v>8814</v>
      </c>
      <c r="M62" s="57">
        <f>SUM(M5:M37)</f>
        <v>23630.400000000001</v>
      </c>
      <c r="N62" s="57">
        <f>SUM(N5:N37)</f>
        <v>265195.22600000002</v>
      </c>
      <c r="O62" s="10"/>
      <c r="P62" s="57">
        <f>SUM(P5:P37)</f>
        <v>350413.2</v>
      </c>
    </row>
    <row r="63" spans="1:34" ht="18.75" customHeight="1">
      <c r="C63" s="11"/>
      <c r="D63" s="11"/>
      <c r="L63" s="1700" t="s">
        <v>80</v>
      </c>
      <c r="M63" s="1700"/>
      <c r="N63" s="1701"/>
      <c r="O63" s="10"/>
      <c r="P63" s="9">
        <f>K62+(L62+M62+N62+P62)*5</f>
        <v>3443010.1300000008</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800-000000000000}">
      <formula1>"①AWS,②OCI,③Azure,④GC,⑤さくら"</formula1>
    </dataValidation>
    <dataValidation type="list" allowBlank="1" showInputMessage="1" showErrorMessage="1" sqref="R5:R37 R41:R60" xr:uid="{00000000-0002-0000-1800-000001000000}">
      <formula1>"①システム事業者,②別途用意している(LGCS),③別途用意している(その他),"</formula1>
    </dataValidation>
    <dataValidation type="list" allowBlank="1" showInputMessage="1" sqref="D38:D40" xr:uid="{00000000-0002-0000-1800-000002000000}">
      <formula1>"①導入済,②無償版導入済（実証実験を含む）,③今年度導入予定,④導入予定なし,⑤当該事務自体を実施していない"</formula1>
    </dataValidation>
    <dataValidation type="list" allowBlank="1" showInputMessage="1" sqref="D41:D60" xr:uid="{00000000-0002-0000-18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H155"/>
  <sheetViews>
    <sheetView showGridLines="0" zoomScale="50" zoomScaleNormal="50" zoomScaleSheetLayoutView="4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5.082031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76" t="s">
        <v>3</v>
      </c>
      <c r="D2" s="774" t="s">
        <v>4</v>
      </c>
      <c r="E2" s="1" t="s">
        <v>3</v>
      </c>
      <c r="F2" s="193" t="s">
        <v>3</v>
      </c>
      <c r="G2" s="1" t="s">
        <v>3</v>
      </c>
      <c r="H2" s="1717" t="s">
        <v>5</v>
      </c>
      <c r="I2" s="1718"/>
      <c r="J2" s="1719"/>
      <c r="K2" s="777"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74" t="s">
        <v>7</v>
      </c>
      <c r="AE2" s="775"/>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1234</v>
      </c>
      <c r="D5" s="81" t="s">
        <v>83</v>
      </c>
      <c r="E5" s="82" t="s">
        <v>838</v>
      </c>
      <c r="F5" s="82"/>
      <c r="G5" s="82" t="s">
        <v>1894</v>
      </c>
      <c r="H5" s="83" t="s">
        <v>277</v>
      </c>
      <c r="I5" s="84" t="s">
        <v>11</v>
      </c>
      <c r="J5" s="84" t="s">
        <v>340</v>
      </c>
      <c r="K5" s="85">
        <v>348567</v>
      </c>
      <c r="L5" s="86">
        <v>0</v>
      </c>
      <c r="M5" s="87">
        <v>68299</v>
      </c>
      <c r="N5" s="88">
        <v>0</v>
      </c>
      <c r="O5" s="1420"/>
      <c r="P5" s="89">
        <v>0</v>
      </c>
      <c r="Q5" s="90" t="s">
        <v>95</v>
      </c>
      <c r="R5" s="1435"/>
      <c r="S5" s="1435"/>
      <c r="T5" s="91" t="s">
        <v>96</v>
      </c>
      <c r="U5" s="92" t="s">
        <v>344</v>
      </c>
      <c r="V5" s="84" t="s">
        <v>11</v>
      </c>
      <c r="W5" s="84" t="s">
        <v>345</v>
      </c>
      <c r="X5" s="93" t="s">
        <v>303</v>
      </c>
      <c r="Y5" s="94" t="s">
        <v>39</v>
      </c>
      <c r="Z5" s="95" t="s">
        <v>778</v>
      </c>
      <c r="AA5" s="96" t="s">
        <v>85</v>
      </c>
      <c r="AB5" s="97" t="s">
        <v>86</v>
      </c>
      <c r="AC5" s="98" t="s">
        <v>86</v>
      </c>
      <c r="AD5" s="99" t="s">
        <v>584</v>
      </c>
      <c r="AE5" s="100" t="s">
        <v>343</v>
      </c>
      <c r="AF5" s="101"/>
      <c r="AG5" s="837"/>
      <c r="AH5" s="7"/>
    </row>
    <row r="6" spans="1:34" ht="30" customHeight="1">
      <c r="A6" s="1703"/>
      <c r="B6" s="34" t="s">
        <v>44</v>
      </c>
      <c r="C6" s="102" t="s">
        <v>1234</v>
      </c>
      <c r="D6" s="102" t="s">
        <v>83</v>
      </c>
      <c r="E6" s="103" t="s">
        <v>838</v>
      </c>
      <c r="F6" s="103"/>
      <c r="G6" s="103" t="s">
        <v>1894</v>
      </c>
      <c r="H6" s="199" t="s">
        <v>344</v>
      </c>
      <c r="I6" s="200" t="s">
        <v>11</v>
      </c>
      <c r="J6" s="200" t="s">
        <v>345</v>
      </c>
      <c r="K6" s="104" t="s">
        <v>562</v>
      </c>
      <c r="L6" s="105">
        <v>0</v>
      </c>
      <c r="M6" s="106" t="s">
        <v>562</v>
      </c>
      <c r="N6" s="107">
        <v>0</v>
      </c>
      <c r="O6" s="1421"/>
      <c r="P6" s="108">
        <v>0</v>
      </c>
      <c r="Q6" s="109" t="s">
        <v>95</v>
      </c>
      <c r="R6" s="1436"/>
      <c r="S6" s="1436"/>
      <c r="T6" s="110" t="s">
        <v>96</v>
      </c>
      <c r="U6" s="111" t="s">
        <v>344</v>
      </c>
      <c r="V6" s="200" t="s">
        <v>11</v>
      </c>
      <c r="W6" s="200" t="s">
        <v>345</v>
      </c>
      <c r="X6" s="112" t="s">
        <v>303</v>
      </c>
      <c r="Y6" s="113" t="s">
        <v>39</v>
      </c>
      <c r="Z6" s="114" t="s">
        <v>778</v>
      </c>
      <c r="AA6" s="115" t="s">
        <v>85</v>
      </c>
      <c r="AB6" s="117" t="s">
        <v>86</v>
      </c>
      <c r="AC6" s="118" t="s">
        <v>86</v>
      </c>
      <c r="AD6" s="119" t="s">
        <v>584</v>
      </c>
      <c r="AE6" s="120" t="s">
        <v>343</v>
      </c>
      <c r="AF6" s="121"/>
      <c r="AG6" s="837"/>
      <c r="AH6" s="7"/>
    </row>
    <row r="7" spans="1:34" ht="30" customHeight="1">
      <c r="A7" s="1703"/>
      <c r="B7" s="34" t="s">
        <v>45</v>
      </c>
      <c r="C7" s="102" t="s">
        <v>193</v>
      </c>
      <c r="D7" s="102" t="s">
        <v>83</v>
      </c>
      <c r="E7" s="103" t="s">
        <v>346</v>
      </c>
      <c r="F7" s="103"/>
      <c r="G7" s="103" t="s">
        <v>768</v>
      </c>
      <c r="H7" s="199" t="s">
        <v>344</v>
      </c>
      <c r="I7" s="200" t="s">
        <v>11</v>
      </c>
      <c r="J7" s="200" t="s">
        <v>345</v>
      </c>
      <c r="K7" s="104">
        <v>69563</v>
      </c>
      <c r="L7" s="105">
        <v>0</v>
      </c>
      <c r="M7" s="106">
        <v>2185</v>
      </c>
      <c r="N7" s="107">
        <v>4125</v>
      </c>
      <c r="O7" s="1421"/>
      <c r="P7" s="108">
        <v>29904</v>
      </c>
      <c r="Q7" s="109" t="s">
        <v>310</v>
      </c>
      <c r="R7" s="1436"/>
      <c r="S7" s="1436"/>
      <c r="T7" s="110" t="s">
        <v>196</v>
      </c>
      <c r="U7" s="111"/>
      <c r="V7" s="200"/>
      <c r="W7" s="200"/>
      <c r="X7" s="112" t="s">
        <v>89</v>
      </c>
      <c r="Y7" s="113" t="s">
        <v>39</v>
      </c>
      <c r="Z7" s="114" t="s">
        <v>421</v>
      </c>
      <c r="AA7" s="115" t="s">
        <v>85</v>
      </c>
      <c r="AB7" s="117" t="s">
        <v>86</v>
      </c>
      <c r="AC7" s="118" t="s">
        <v>86</v>
      </c>
      <c r="AD7" s="119" t="s">
        <v>584</v>
      </c>
      <c r="AE7" s="120" t="s">
        <v>343</v>
      </c>
      <c r="AF7" s="121"/>
      <c r="AG7" s="837"/>
      <c r="AH7" s="7"/>
    </row>
    <row r="8" spans="1:34" ht="30" customHeight="1">
      <c r="A8" s="1703"/>
      <c r="B8" s="34" t="s">
        <v>46</v>
      </c>
      <c r="C8" s="102" t="s">
        <v>1234</v>
      </c>
      <c r="D8" s="102" t="s">
        <v>83</v>
      </c>
      <c r="E8" s="103" t="s">
        <v>838</v>
      </c>
      <c r="F8" s="103"/>
      <c r="G8" s="103" t="s">
        <v>1894</v>
      </c>
      <c r="H8" s="199" t="s">
        <v>344</v>
      </c>
      <c r="I8" s="200" t="s">
        <v>11</v>
      </c>
      <c r="J8" s="200" t="s">
        <v>345</v>
      </c>
      <c r="K8" s="104" t="s">
        <v>562</v>
      </c>
      <c r="L8" s="105">
        <v>0</v>
      </c>
      <c r="M8" s="106" t="s">
        <v>562</v>
      </c>
      <c r="N8" s="107">
        <v>0</v>
      </c>
      <c r="O8" s="1421"/>
      <c r="P8" s="108">
        <v>0</v>
      </c>
      <c r="Q8" s="109" t="s">
        <v>95</v>
      </c>
      <c r="R8" s="1436"/>
      <c r="S8" s="1436"/>
      <c r="T8" s="110" t="s">
        <v>96</v>
      </c>
      <c r="U8" s="111" t="s">
        <v>344</v>
      </c>
      <c r="V8" s="200" t="s">
        <v>11</v>
      </c>
      <c r="W8" s="200" t="s">
        <v>345</v>
      </c>
      <c r="X8" s="112" t="s">
        <v>303</v>
      </c>
      <c r="Y8" s="113" t="s">
        <v>39</v>
      </c>
      <c r="Z8" s="114" t="s">
        <v>778</v>
      </c>
      <c r="AA8" s="115" t="s">
        <v>85</v>
      </c>
      <c r="AB8" s="117" t="s">
        <v>86</v>
      </c>
      <c r="AC8" s="118" t="s">
        <v>86</v>
      </c>
      <c r="AD8" s="119" t="s">
        <v>584</v>
      </c>
      <c r="AE8" s="120" t="s">
        <v>343</v>
      </c>
      <c r="AF8" s="121"/>
      <c r="AG8" s="837"/>
      <c r="AH8" s="7"/>
    </row>
    <row r="9" spans="1:34" ht="30" customHeight="1" thickBot="1">
      <c r="A9" s="1703"/>
      <c r="B9" s="35" t="s">
        <v>47</v>
      </c>
      <c r="C9" s="122" t="s">
        <v>1234</v>
      </c>
      <c r="D9" s="122" t="s">
        <v>83</v>
      </c>
      <c r="E9" s="123" t="s">
        <v>838</v>
      </c>
      <c r="F9" s="123"/>
      <c r="G9" s="123" t="s">
        <v>1894</v>
      </c>
      <c r="H9" s="79" t="s">
        <v>344</v>
      </c>
      <c r="I9" s="80" t="s">
        <v>11</v>
      </c>
      <c r="J9" s="80" t="s">
        <v>345</v>
      </c>
      <c r="K9" s="124" t="s">
        <v>562</v>
      </c>
      <c r="L9" s="105">
        <v>0</v>
      </c>
      <c r="M9" s="126" t="s">
        <v>562</v>
      </c>
      <c r="N9" s="127">
        <v>0</v>
      </c>
      <c r="O9" s="1422"/>
      <c r="P9" s="128">
        <v>0</v>
      </c>
      <c r="Q9" s="129" t="s">
        <v>95</v>
      </c>
      <c r="R9" s="1437"/>
      <c r="S9" s="1437"/>
      <c r="T9" s="130" t="s">
        <v>96</v>
      </c>
      <c r="U9" s="131" t="s">
        <v>344</v>
      </c>
      <c r="V9" s="80" t="s">
        <v>11</v>
      </c>
      <c r="W9" s="80" t="s">
        <v>345</v>
      </c>
      <c r="X9" s="132" t="s">
        <v>303</v>
      </c>
      <c r="Y9" s="133" t="s">
        <v>39</v>
      </c>
      <c r="Z9" s="134" t="s">
        <v>778</v>
      </c>
      <c r="AA9" s="135" t="s">
        <v>85</v>
      </c>
      <c r="AB9" s="136" t="s">
        <v>86</v>
      </c>
      <c r="AC9" s="137" t="s">
        <v>86</v>
      </c>
      <c r="AD9" s="138" t="s">
        <v>584</v>
      </c>
      <c r="AE9" s="139" t="s">
        <v>343</v>
      </c>
      <c r="AF9" s="140"/>
      <c r="AG9" s="837"/>
      <c r="AH9" s="7"/>
    </row>
    <row r="10" spans="1:34" ht="30" customHeight="1">
      <c r="A10" s="1704" t="s">
        <v>48</v>
      </c>
      <c r="B10" s="36" t="s">
        <v>49</v>
      </c>
      <c r="C10" s="81" t="s">
        <v>1234</v>
      </c>
      <c r="D10" s="81" t="s">
        <v>83</v>
      </c>
      <c r="E10" s="82" t="s">
        <v>838</v>
      </c>
      <c r="F10" s="82"/>
      <c r="G10" s="82" t="s">
        <v>1894</v>
      </c>
      <c r="H10" s="83" t="s">
        <v>344</v>
      </c>
      <c r="I10" s="84" t="s">
        <v>11</v>
      </c>
      <c r="J10" s="84" t="s">
        <v>345</v>
      </c>
      <c r="K10" s="85" t="s">
        <v>562</v>
      </c>
      <c r="L10" s="86">
        <v>0</v>
      </c>
      <c r="M10" s="87" t="s">
        <v>562</v>
      </c>
      <c r="N10" s="88">
        <v>0</v>
      </c>
      <c r="O10" s="1423"/>
      <c r="P10" s="89">
        <v>22431</v>
      </c>
      <c r="Q10" s="90" t="s">
        <v>95</v>
      </c>
      <c r="R10" s="1435"/>
      <c r="S10" s="1435"/>
      <c r="T10" s="91" t="s">
        <v>96</v>
      </c>
      <c r="U10" s="92" t="s">
        <v>344</v>
      </c>
      <c r="V10" s="84" t="s">
        <v>11</v>
      </c>
      <c r="W10" s="84" t="s">
        <v>345</v>
      </c>
      <c r="X10" s="93" t="s">
        <v>303</v>
      </c>
      <c r="Y10" s="94" t="s">
        <v>39</v>
      </c>
      <c r="Z10" s="95" t="s">
        <v>778</v>
      </c>
      <c r="AA10" s="96" t="s">
        <v>85</v>
      </c>
      <c r="AB10" s="97" t="s">
        <v>86</v>
      </c>
      <c r="AC10" s="98" t="s">
        <v>86</v>
      </c>
      <c r="AD10" s="99" t="s">
        <v>584</v>
      </c>
      <c r="AE10" s="100" t="s">
        <v>343</v>
      </c>
      <c r="AF10" s="101"/>
      <c r="AG10" s="837"/>
      <c r="AH10" s="7"/>
    </row>
    <row r="11" spans="1:34" ht="30" customHeight="1">
      <c r="A11" s="1705"/>
      <c r="B11" s="37" t="s">
        <v>50</v>
      </c>
      <c r="C11" s="102" t="s">
        <v>1234</v>
      </c>
      <c r="D11" s="102" t="s">
        <v>83</v>
      </c>
      <c r="E11" s="103" t="s">
        <v>838</v>
      </c>
      <c r="F11" s="103"/>
      <c r="G11" s="103" t="s">
        <v>1894</v>
      </c>
      <c r="H11" s="199" t="s">
        <v>344</v>
      </c>
      <c r="I11" s="200" t="s">
        <v>11</v>
      </c>
      <c r="J11" s="200" t="s">
        <v>345</v>
      </c>
      <c r="K11" s="104" t="s">
        <v>562</v>
      </c>
      <c r="L11" s="105">
        <v>0</v>
      </c>
      <c r="M11" s="106" t="s">
        <v>562</v>
      </c>
      <c r="N11" s="107">
        <v>0</v>
      </c>
      <c r="O11" s="1421"/>
      <c r="P11" s="108">
        <v>0</v>
      </c>
      <c r="Q11" s="109" t="s">
        <v>95</v>
      </c>
      <c r="R11" s="1436"/>
      <c r="S11" s="1436"/>
      <c r="T11" s="110" t="s">
        <v>96</v>
      </c>
      <c r="U11" s="111" t="s">
        <v>344</v>
      </c>
      <c r="V11" s="200" t="s">
        <v>11</v>
      </c>
      <c r="W11" s="200" t="s">
        <v>345</v>
      </c>
      <c r="X11" s="112" t="s">
        <v>303</v>
      </c>
      <c r="Y11" s="113" t="s">
        <v>39</v>
      </c>
      <c r="Z11" s="114" t="s">
        <v>778</v>
      </c>
      <c r="AA11" s="115" t="s">
        <v>85</v>
      </c>
      <c r="AB11" s="117" t="s">
        <v>86</v>
      </c>
      <c r="AC11" s="118" t="s">
        <v>86</v>
      </c>
      <c r="AD11" s="119" t="s">
        <v>584</v>
      </c>
      <c r="AE11" s="120" t="s">
        <v>343</v>
      </c>
      <c r="AF11" s="121"/>
      <c r="AG11" s="837"/>
      <c r="AH11" s="7"/>
    </row>
    <row r="12" spans="1:34" ht="30" customHeight="1">
      <c r="A12" s="1705"/>
      <c r="B12" s="38" t="s">
        <v>51</v>
      </c>
      <c r="C12" s="102" t="s">
        <v>1234</v>
      </c>
      <c r="D12" s="102" t="s">
        <v>83</v>
      </c>
      <c r="E12" s="103" t="s">
        <v>838</v>
      </c>
      <c r="F12" s="103"/>
      <c r="G12" s="103" t="s">
        <v>1894</v>
      </c>
      <c r="H12" s="199" t="s">
        <v>344</v>
      </c>
      <c r="I12" s="200" t="s">
        <v>11</v>
      </c>
      <c r="J12" s="200" t="s">
        <v>345</v>
      </c>
      <c r="K12" s="104" t="s">
        <v>562</v>
      </c>
      <c r="L12" s="105">
        <v>0</v>
      </c>
      <c r="M12" s="106" t="s">
        <v>562</v>
      </c>
      <c r="N12" s="107">
        <v>0</v>
      </c>
      <c r="O12" s="1421"/>
      <c r="P12" s="108">
        <v>1254</v>
      </c>
      <c r="Q12" s="109" t="s">
        <v>95</v>
      </c>
      <c r="R12" s="1436"/>
      <c r="S12" s="1436"/>
      <c r="T12" s="110" t="s">
        <v>96</v>
      </c>
      <c r="U12" s="111" t="s">
        <v>344</v>
      </c>
      <c r="V12" s="200" t="s">
        <v>11</v>
      </c>
      <c r="W12" s="200" t="s">
        <v>345</v>
      </c>
      <c r="X12" s="112" t="s">
        <v>303</v>
      </c>
      <c r="Y12" s="113" t="s">
        <v>39</v>
      </c>
      <c r="Z12" s="114" t="s">
        <v>778</v>
      </c>
      <c r="AA12" s="115" t="s">
        <v>85</v>
      </c>
      <c r="AB12" s="117" t="s">
        <v>86</v>
      </c>
      <c r="AC12" s="118" t="s">
        <v>86</v>
      </c>
      <c r="AD12" s="119" t="s">
        <v>584</v>
      </c>
      <c r="AE12" s="120" t="s">
        <v>343</v>
      </c>
      <c r="AF12" s="121"/>
      <c r="AG12" s="837"/>
      <c r="AH12" s="7"/>
    </row>
    <row r="13" spans="1:34" ht="30" customHeight="1">
      <c r="A13" s="1705"/>
      <c r="B13" s="38" t="s">
        <v>52</v>
      </c>
      <c r="C13" s="102" t="s">
        <v>1234</v>
      </c>
      <c r="D13" s="102" t="s">
        <v>83</v>
      </c>
      <c r="E13" s="103" t="s">
        <v>838</v>
      </c>
      <c r="F13" s="103"/>
      <c r="G13" s="103" t="s">
        <v>1894</v>
      </c>
      <c r="H13" s="199" t="s">
        <v>344</v>
      </c>
      <c r="I13" s="200" t="s">
        <v>11</v>
      </c>
      <c r="J13" s="200" t="s">
        <v>345</v>
      </c>
      <c r="K13" s="104" t="s">
        <v>562</v>
      </c>
      <c r="L13" s="105">
        <v>0</v>
      </c>
      <c r="M13" s="106" t="s">
        <v>562</v>
      </c>
      <c r="N13" s="107">
        <v>0</v>
      </c>
      <c r="O13" s="1421"/>
      <c r="P13" s="108">
        <v>0</v>
      </c>
      <c r="Q13" s="109" t="s">
        <v>95</v>
      </c>
      <c r="R13" s="1436"/>
      <c r="S13" s="1436"/>
      <c r="T13" s="110" t="s">
        <v>96</v>
      </c>
      <c r="U13" s="111" t="s">
        <v>344</v>
      </c>
      <c r="V13" s="200" t="s">
        <v>11</v>
      </c>
      <c r="W13" s="200" t="s">
        <v>345</v>
      </c>
      <c r="X13" s="112" t="s">
        <v>303</v>
      </c>
      <c r="Y13" s="113" t="s">
        <v>39</v>
      </c>
      <c r="Z13" s="114" t="s">
        <v>778</v>
      </c>
      <c r="AA13" s="115" t="s">
        <v>85</v>
      </c>
      <c r="AB13" s="117" t="s">
        <v>86</v>
      </c>
      <c r="AC13" s="118" t="s">
        <v>86</v>
      </c>
      <c r="AD13" s="119" t="s">
        <v>584</v>
      </c>
      <c r="AE13" s="120" t="s">
        <v>343</v>
      </c>
      <c r="AF13" s="121"/>
      <c r="AG13" s="837"/>
      <c r="AH13" s="7"/>
    </row>
    <row r="14" spans="1:34" ht="30" customHeight="1">
      <c r="A14" s="1705"/>
      <c r="B14" s="38" t="s">
        <v>53</v>
      </c>
      <c r="C14" s="102" t="s">
        <v>424</v>
      </c>
      <c r="D14" s="102" t="s">
        <v>83</v>
      </c>
      <c r="E14" s="103" t="s">
        <v>1606</v>
      </c>
      <c r="F14" s="103"/>
      <c r="G14" s="103" t="s">
        <v>1895</v>
      </c>
      <c r="H14" s="199" t="s">
        <v>344</v>
      </c>
      <c r="I14" s="200" t="s">
        <v>11</v>
      </c>
      <c r="J14" s="200" t="s">
        <v>345</v>
      </c>
      <c r="K14" s="104" t="s">
        <v>433</v>
      </c>
      <c r="L14" s="105">
        <v>0</v>
      </c>
      <c r="M14" s="106">
        <v>662</v>
      </c>
      <c r="N14" s="107">
        <v>616</v>
      </c>
      <c r="O14" s="1421"/>
      <c r="P14" s="108">
        <v>0</v>
      </c>
      <c r="Q14" s="109" t="s">
        <v>91</v>
      </c>
      <c r="R14" s="1436"/>
      <c r="S14" s="1436"/>
      <c r="T14" s="110" t="s">
        <v>196</v>
      </c>
      <c r="U14" s="111"/>
      <c r="V14" s="200"/>
      <c r="W14" s="200"/>
      <c r="X14" s="112" t="s">
        <v>89</v>
      </c>
      <c r="Y14" s="113" t="s">
        <v>39</v>
      </c>
      <c r="Z14" s="114" t="s">
        <v>479</v>
      </c>
      <c r="AA14" s="115" t="s">
        <v>85</v>
      </c>
      <c r="AB14" s="117" t="s">
        <v>86</v>
      </c>
      <c r="AC14" s="118" t="s">
        <v>86</v>
      </c>
      <c r="AD14" s="119" t="s">
        <v>584</v>
      </c>
      <c r="AE14" s="120" t="s">
        <v>343</v>
      </c>
      <c r="AF14" s="121"/>
      <c r="AG14" s="837"/>
      <c r="AH14" s="7"/>
    </row>
    <row r="15" spans="1:34" ht="30" customHeight="1">
      <c r="A15" s="1705"/>
      <c r="B15" s="39" t="s">
        <v>54</v>
      </c>
      <c r="C15" s="122" t="s">
        <v>1234</v>
      </c>
      <c r="D15" s="122" t="s">
        <v>83</v>
      </c>
      <c r="E15" s="123" t="s">
        <v>321</v>
      </c>
      <c r="F15" s="123"/>
      <c r="G15" s="123" t="s">
        <v>932</v>
      </c>
      <c r="H15" s="79" t="s">
        <v>344</v>
      </c>
      <c r="I15" s="80" t="s">
        <v>11</v>
      </c>
      <c r="J15" s="80" t="s">
        <v>345</v>
      </c>
      <c r="K15" s="124" t="s">
        <v>433</v>
      </c>
      <c r="L15" s="105">
        <v>0</v>
      </c>
      <c r="M15" s="126">
        <v>0</v>
      </c>
      <c r="N15" s="127">
        <v>6633</v>
      </c>
      <c r="O15" s="1422"/>
      <c r="P15" s="128">
        <v>0</v>
      </c>
      <c r="Q15" s="129" t="s">
        <v>95</v>
      </c>
      <c r="R15" s="1437"/>
      <c r="S15" s="1437"/>
      <c r="T15" s="130" t="s">
        <v>96</v>
      </c>
      <c r="U15" s="131" t="s">
        <v>344</v>
      </c>
      <c r="V15" s="80" t="s">
        <v>11</v>
      </c>
      <c r="W15" s="80" t="s">
        <v>345</v>
      </c>
      <c r="X15" s="132" t="s">
        <v>303</v>
      </c>
      <c r="Y15" s="133" t="s">
        <v>39</v>
      </c>
      <c r="Z15" s="134" t="s">
        <v>1896</v>
      </c>
      <c r="AA15" s="135" t="s">
        <v>92</v>
      </c>
      <c r="AB15" s="117" t="s">
        <v>86</v>
      </c>
      <c r="AC15" s="118" t="s">
        <v>86</v>
      </c>
      <c r="AD15" s="119" t="s">
        <v>584</v>
      </c>
      <c r="AE15" s="120" t="s">
        <v>343</v>
      </c>
      <c r="AF15" s="121"/>
      <c r="AG15" s="837"/>
      <c r="AH15" s="7"/>
    </row>
    <row r="16" spans="1:34" ht="30" customHeight="1" thickBot="1">
      <c r="A16" s="1706"/>
      <c r="B16" s="40" t="s">
        <v>55</v>
      </c>
      <c r="C16" s="141" t="s">
        <v>1234</v>
      </c>
      <c r="D16" s="141" t="s">
        <v>83</v>
      </c>
      <c r="E16" s="142" t="s">
        <v>838</v>
      </c>
      <c r="F16" s="142" t="s">
        <v>1897</v>
      </c>
      <c r="G16" s="142" t="s">
        <v>1894</v>
      </c>
      <c r="H16" s="143" t="s">
        <v>344</v>
      </c>
      <c r="I16" s="144" t="s">
        <v>11</v>
      </c>
      <c r="J16" s="144" t="s">
        <v>345</v>
      </c>
      <c r="K16" s="145" t="s">
        <v>562</v>
      </c>
      <c r="L16" s="105">
        <v>0</v>
      </c>
      <c r="M16" s="147" t="s">
        <v>562</v>
      </c>
      <c r="N16" s="148">
        <v>0</v>
      </c>
      <c r="O16" s="1424"/>
      <c r="P16" s="149">
        <v>0</v>
      </c>
      <c r="Q16" s="150" t="s">
        <v>95</v>
      </c>
      <c r="R16" s="1438"/>
      <c r="S16" s="1438"/>
      <c r="T16" s="151" t="s">
        <v>96</v>
      </c>
      <c r="U16" s="152" t="s">
        <v>344</v>
      </c>
      <c r="V16" s="144" t="s">
        <v>11</v>
      </c>
      <c r="W16" s="144" t="s">
        <v>345</v>
      </c>
      <c r="X16" s="153" t="s">
        <v>303</v>
      </c>
      <c r="Y16" s="154" t="s">
        <v>39</v>
      </c>
      <c r="Z16" s="155" t="s">
        <v>1898</v>
      </c>
      <c r="AA16" s="156" t="s">
        <v>197</v>
      </c>
      <c r="AB16" s="158" t="s">
        <v>86</v>
      </c>
      <c r="AC16" s="159" t="s">
        <v>86</v>
      </c>
      <c r="AD16" s="160" t="s">
        <v>584</v>
      </c>
      <c r="AE16" s="161" t="s">
        <v>343</v>
      </c>
      <c r="AF16" s="162"/>
      <c r="AG16" s="837"/>
      <c r="AH16" s="7"/>
    </row>
    <row r="17" spans="1:34" ht="30" customHeight="1">
      <c r="A17" s="1707" t="s">
        <v>56</v>
      </c>
      <c r="B17" s="41" t="s">
        <v>57</v>
      </c>
      <c r="C17" s="81" t="s">
        <v>1234</v>
      </c>
      <c r="D17" s="81" t="s">
        <v>83</v>
      </c>
      <c r="E17" s="82" t="s">
        <v>1899</v>
      </c>
      <c r="F17" s="82"/>
      <c r="G17" s="82" t="s">
        <v>1894</v>
      </c>
      <c r="H17" s="83" t="s">
        <v>344</v>
      </c>
      <c r="I17" s="84" t="s">
        <v>11</v>
      </c>
      <c r="J17" s="84" t="s">
        <v>345</v>
      </c>
      <c r="K17" s="85" t="s">
        <v>562</v>
      </c>
      <c r="L17" s="86">
        <v>0</v>
      </c>
      <c r="M17" s="87" t="s">
        <v>562</v>
      </c>
      <c r="N17" s="88">
        <v>0</v>
      </c>
      <c r="O17" s="1423"/>
      <c r="P17" s="89">
        <v>0</v>
      </c>
      <c r="Q17" s="90" t="s">
        <v>95</v>
      </c>
      <c r="R17" s="1435"/>
      <c r="S17" s="1435"/>
      <c r="T17" s="91" t="s">
        <v>96</v>
      </c>
      <c r="U17" s="92" t="s">
        <v>344</v>
      </c>
      <c r="V17" s="84" t="s">
        <v>11</v>
      </c>
      <c r="W17" s="84" t="s">
        <v>345</v>
      </c>
      <c r="X17" s="93" t="s">
        <v>303</v>
      </c>
      <c r="Y17" s="94" t="s">
        <v>39</v>
      </c>
      <c r="Z17" s="95" t="s">
        <v>778</v>
      </c>
      <c r="AA17" s="96" t="s">
        <v>197</v>
      </c>
      <c r="AB17" s="97" t="s">
        <v>86</v>
      </c>
      <c r="AC17" s="98" t="s">
        <v>86</v>
      </c>
      <c r="AD17" s="99" t="s">
        <v>584</v>
      </c>
      <c r="AE17" s="100" t="s">
        <v>343</v>
      </c>
      <c r="AF17" s="101"/>
      <c r="AG17" s="837"/>
      <c r="AH17" s="7"/>
    </row>
    <row r="18" spans="1:34" ht="30" customHeight="1">
      <c r="A18" s="1708"/>
      <c r="B18" s="42" t="s">
        <v>58</v>
      </c>
      <c r="C18" s="102" t="s">
        <v>1234</v>
      </c>
      <c r="D18" s="102" t="s">
        <v>83</v>
      </c>
      <c r="E18" s="103" t="s">
        <v>838</v>
      </c>
      <c r="F18" s="103"/>
      <c r="G18" s="103" t="s">
        <v>1894</v>
      </c>
      <c r="H18" s="199" t="s">
        <v>344</v>
      </c>
      <c r="I18" s="200" t="s">
        <v>11</v>
      </c>
      <c r="J18" s="200" t="s">
        <v>345</v>
      </c>
      <c r="K18" s="104" t="s">
        <v>562</v>
      </c>
      <c r="L18" s="105">
        <v>0</v>
      </c>
      <c r="M18" s="106" t="s">
        <v>562</v>
      </c>
      <c r="N18" s="107">
        <v>0</v>
      </c>
      <c r="O18" s="1421"/>
      <c r="P18" s="108">
        <v>0</v>
      </c>
      <c r="Q18" s="109" t="s">
        <v>95</v>
      </c>
      <c r="R18" s="1436"/>
      <c r="S18" s="1436"/>
      <c r="T18" s="110" t="s">
        <v>96</v>
      </c>
      <c r="U18" s="111" t="s">
        <v>344</v>
      </c>
      <c r="V18" s="200" t="s">
        <v>11</v>
      </c>
      <c r="W18" s="200" t="s">
        <v>345</v>
      </c>
      <c r="X18" s="112" t="s">
        <v>303</v>
      </c>
      <c r="Y18" s="113" t="s">
        <v>39</v>
      </c>
      <c r="Z18" s="114" t="s">
        <v>1900</v>
      </c>
      <c r="AA18" s="115" t="s">
        <v>85</v>
      </c>
      <c r="AB18" s="117" t="s">
        <v>86</v>
      </c>
      <c r="AC18" s="118" t="s">
        <v>86</v>
      </c>
      <c r="AD18" s="119" t="s">
        <v>584</v>
      </c>
      <c r="AE18" s="120" t="s">
        <v>343</v>
      </c>
      <c r="AF18" s="121"/>
      <c r="AG18" s="837"/>
      <c r="AH18" s="7"/>
    </row>
    <row r="19" spans="1:34" ht="30" customHeight="1">
      <c r="A19" s="1708"/>
      <c r="B19" s="42" t="s">
        <v>59</v>
      </c>
      <c r="C19" s="102" t="s">
        <v>1901</v>
      </c>
      <c r="D19" s="102" t="s">
        <v>83</v>
      </c>
      <c r="E19" s="103" t="s">
        <v>396</v>
      </c>
      <c r="F19" s="103"/>
      <c r="G19" s="103" t="s">
        <v>1488</v>
      </c>
      <c r="H19" s="199" t="s">
        <v>344</v>
      </c>
      <c r="I19" s="200" t="s">
        <v>11</v>
      </c>
      <c r="J19" s="200" t="s">
        <v>345</v>
      </c>
      <c r="K19" s="104" t="s">
        <v>433</v>
      </c>
      <c r="L19" s="105">
        <v>0</v>
      </c>
      <c r="M19" s="106">
        <v>5209</v>
      </c>
      <c r="N19" s="107">
        <v>0</v>
      </c>
      <c r="O19" s="1421"/>
      <c r="P19" s="108">
        <v>0</v>
      </c>
      <c r="Q19" s="109" t="s">
        <v>95</v>
      </c>
      <c r="R19" s="1436"/>
      <c r="S19" s="1436"/>
      <c r="T19" s="110" t="s">
        <v>96</v>
      </c>
      <c r="U19" s="111" t="s">
        <v>344</v>
      </c>
      <c r="V19" s="200" t="s">
        <v>11</v>
      </c>
      <c r="W19" s="200" t="s">
        <v>345</v>
      </c>
      <c r="X19" s="112" t="s">
        <v>303</v>
      </c>
      <c r="Y19" s="113" t="s">
        <v>39</v>
      </c>
      <c r="Z19" s="114" t="s">
        <v>336</v>
      </c>
      <c r="AA19" s="115" t="s">
        <v>85</v>
      </c>
      <c r="AB19" s="117" t="s">
        <v>86</v>
      </c>
      <c r="AC19" s="118" t="s">
        <v>86</v>
      </c>
      <c r="AD19" s="119" t="s">
        <v>584</v>
      </c>
      <c r="AE19" s="120" t="s">
        <v>343</v>
      </c>
      <c r="AF19" s="121"/>
      <c r="AG19" s="837"/>
      <c r="AH19" s="7"/>
    </row>
    <row r="20" spans="1:34" ht="30" customHeight="1">
      <c r="A20" s="1708"/>
      <c r="B20" s="43" t="s">
        <v>60</v>
      </c>
      <c r="C20" s="122" t="s">
        <v>1234</v>
      </c>
      <c r="D20" s="122" t="s">
        <v>83</v>
      </c>
      <c r="E20" s="123" t="s">
        <v>1110</v>
      </c>
      <c r="F20" s="123" t="s">
        <v>1359</v>
      </c>
      <c r="G20" s="123" t="s">
        <v>1894</v>
      </c>
      <c r="H20" s="79" t="s">
        <v>344</v>
      </c>
      <c r="I20" s="80" t="s">
        <v>11</v>
      </c>
      <c r="J20" s="80" t="s">
        <v>345</v>
      </c>
      <c r="K20" s="124">
        <v>40068</v>
      </c>
      <c r="L20" s="105">
        <v>0</v>
      </c>
      <c r="M20" s="126">
        <v>19713</v>
      </c>
      <c r="N20" s="107">
        <v>0</v>
      </c>
      <c r="O20" s="1422"/>
      <c r="P20" s="108">
        <v>0</v>
      </c>
      <c r="Q20" s="129" t="s">
        <v>95</v>
      </c>
      <c r="R20" s="1437"/>
      <c r="S20" s="1437"/>
      <c r="T20" s="130" t="s">
        <v>96</v>
      </c>
      <c r="U20" s="131" t="s">
        <v>344</v>
      </c>
      <c r="V20" s="80" t="s">
        <v>11</v>
      </c>
      <c r="W20" s="80" t="s">
        <v>345</v>
      </c>
      <c r="X20" s="132" t="s">
        <v>303</v>
      </c>
      <c r="Y20" s="133" t="s">
        <v>39</v>
      </c>
      <c r="Z20" s="134" t="s">
        <v>1902</v>
      </c>
      <c r="AA20" s="135" t="s">
        <v>197</v>
      </c>
      <c r="AB20" s="117" t="s">
        <v>86</v>
      </c>
      <c r="AC20" s="118" t="s">
        <v>86</v>
      </c>
      <c r="AD20" s="119" t="s">
        <v>584</v>
      </c>
      <c r="AE20" s="120" t="s">
        <v>343</v>
      </c>
      <c r="AF20" s="121"/>
      <c r="AG20" s="837"/>
      <c r="AH20" s="7"/>
    </row>
    <row r="21" spans="1:34" ht="30" customHeight="1" thickBot="1">
      <c r="A21" s="1709"/>
      <c r="B21" s="44" t="s">
        <v>61</v>
      </c>
      <c r="C21" s="141" t="s">
        <v>1234</v>
      </c>
      <c r="D21" s="141" t="s">
        <v>83</v>
      </c>
      <c r="E21" s="142" t="s">
        <v>1899</v>
      </c>
      <c r="F21" s="142" t="s">
        <v>222</v>
      </c>
      <c r="G21" s="142" t="s">
        <v>1894</v>
      </c>
      <c r="H21" s="143" t="s">
        <v>344</v>
      </c>
      <c r="I21" s="144" t="s">
        <v>11</v>
      </c>
      <c r="J21" s="144" t="s">
        <v>345</v>
      </c>
      <c r="K21" s="145" t="s">
        <v>562</v>
      </c>
      <c r="L21" s="125">
        <v>0</v>
      </c>
      <c r="M21" s="147" t="s">
        <v>562</v>
      </c>
      <c r="N21" s="148">
        <v>0</v>
      </c>
      <c r="O21" s="1424"/>
      <c r="P21" s="128">
        <v>0</v>
      </c>
      <c r="Q21" s="150" t="s">
        <v>95</v>
      </c>
      <c r="R21" s="1438"/>
      <c r="S21" s="1438"/>
      <c r="T21" s="151" t="s">
        <v>96</v>
      </c>
      <c r="U21" s="152" t="s">
        <v>344</v>
      </c>
      <c r="V21" s="144" t="s">
        <v>11</v>
      </c>
      <c r="W21" s="144" t="s">
        <v>345</v>
      </c>
      <c r="X21" s="153" t="s">
        <v>303</v>
      </c>
      <c r="Y21" s="154" t="s">
        <v>39</v>
      </c>
      <c r="Z21" s="155" t="s">
        <v>1898</v>
      </c>
      <c r="AA21" s="156" t="s">
        <v>197</v>
      </c>
      <c r="AB21" s="158" t="s">
        <v>86</v>
      </c>
      <c r="AC21" s="159" t="s">
        <v>86</v>
      </c>
      <c r="AD21" s="160" t="s">
        <v>584</v>
      </c>
      <c r="AE21" s="161" t="s">
        <v>343</v>
      </c>
      <c r="AF21" s="162"/>
      <c r="AG21" s="837"/>
      <c r="AH21" s="7"/>
    </row>
    <row r="22" spans="1:34" ht="30" customHeight="1" thickBot="1">
      <c r="A22" s="45" t="s">
        <v>62</v>
      </c>
      <c r="B22" s="46" t="s">
        <v>63</v>
      </c>
      <c r="C22" s="163" t="s">
        <v>1234</v>
      </c>
      <c r="D22" s="163" t="s">
        <v>83</v>
      </c>
      <c r="E22" s="164" t="s">
        <v>838</v>
      </c>
      <c r="F22" s="164"/>
      <c r="G22" s="164" t="s">
        <v>1894</v>
      </c>
      <c r="H22" s="165" t="s">
        <v>344</v>
      </c>
      <c r="I22" s="166" t="s">
        <v>11</v>
      </c>
      <c r="J22" s="166" t="s">
        <v>345</v>
      </c>
      <c r="K22" s="167" t="s">
        <v>562</v>
      </c>
      <c r="L22" s="783">
        <v>0</v>
      </c>
      <c r="M22" s="169" t="s">
        <v>562</v>
      </c>
      <c r="N22" s="170">
        <v>0</v>
      </c>
      <c r="O22" s="1425"/>
      <c r="P22" s="188">
        <v>0</v>
      </c>
      <c r="Q22" s="171" t="s">
        <v>95</v>
      </c>
      <c r="R22" s="1439"/>
      <c r="S22" s="1439"/>
      <c r="T22" s="172" t="s">
        <v>96</v>
      </c>
      <c r="U22" s="173" t="s">
        <v>344</v>
      </c>
      <c r="V22" s="166" t="s">
        <v>11</v>
      </c>
      <c r="W22" s="166" t="s">
        <v>345</v>
      </c>
      <c r="X22" s="174" t="s">
        <v>303</v>
      </c>
      <c r="Y22" s="175" t="s">
        <v>39</v>
      </c>
      <c r="Z22" s="176" t="s">
        <v>778</v>
      </c>
      <c r="AA22" s="177" t="s">
        <v>85</v>
      </c>
      <c r="AB22" s="178" t="s">
        <v>86</v>
      </c>
      <c r="AC22" s="179" t="s">
        <v>86</v>
      </c>
      <c r="AD22" s="180" t="s">
        <v>584</v>
      </c>
      <c r="AE22" s="181" t="s">
        <v>343</v>
      </c>
      <c r="AF22" s="182"/>
      <c r="AG22" s="837"/>
      <c r="AH22" s="7"/>
    </row>
    <row r="23" spans="1:34" ht="30" customHeight="1">
      <c r="A23" s="1710" t="s">
        <v>64</v>
      </c>
      <c r="B23" s="47" t="s">
        <v>65</v>
      </c>
      <c r="C23" s="81" t="s">
        <v>1234</v>
      </c>
      <c r="D23" s="81" t="s">
        <v>83</v>
      </c>
      <c r="E23" s="82" t="s">
        <v>838</v>
      </c>
      <c r="F23" s="82" t="s">
        <v>1903</v>
      </c>
      <c r="G23" s="82" t="s">
        <v>1894</v>
      </c>
      <c r="H23" s="83" t="s">
        <v>344</v>
      </c>
      <c r="I23" s="84" t="s">
        <v>11</v>
      </c>
      <c r="J23" s="84" t="s">
        <v>345</v>
      </c>
      <c r="K23" s="85" t="s">
        <v>562</v>
      </c>
      <c r="L23" s="86">
        <v>0</v>
      </c>
      <c r="M23" s="87" t="s">
        <v>562</v>
      </c>
      <c r="N23" s="88">
        <v>0</v>
      </c>
      <c r="O23" s="1423"/>
      <c r="P23" s="89">
        <v>0</v>
      </c>
      <c r="Q23" s="90" t="s">
        <v>95</v>
      </c>
      <c r="R23" s="1435"/>
      <c r="S23" s="1435"/>
      <c r="T23" s="91" t="s">
        <v>96</v>
      </c>
      <c r="U23" s="92" t="s">
        <v>344</v>
      </c>
      <c r="V23" s="84" t="s">
        <v>11</v>
      </c>
      <c r="W23" s="84" t="s">
        <v>345</v>
      </c>
      <c r="X23" s="93" t="s">
        <v>303</v>
      </c>
      <c r="Y23" s="94" t="s">
        <v>39</v>
      </c>
      <c r="Z23" s="95" t="s">
        <v>945</v>
      </c>
      <c r="AA23" s="96" t="s">
        <v>85</v>
      </c>
      <c r="AB23" s="97" t="s">
        <v>86</v>
      </c>
      <c r="AC23" s="98" t="s">
        <v>86</v>
      </c>
      <c r="AD23" s="99" t="s">
        <v>584</v>
      </c>
      <c r="AE23" s="100" t="s">
        <v>343</v>
      </c>
      <c r="AF23" s="101"/>
      <c r="AG23" s="837"/>
      <c r="AH23" s="7"/>
    </row>
    <row r="24" spans="1:34" ht="30" customHeight="1">
      <c r="A24" s="1711"/>
      <c r="B24" s="48" t="s">
        <v>66</v>
      </c>
      <c r="C24" s="102" t="s">
        <v>1234</v>
      </c>
      <c r="D24" s="102" t="s">
        <v>83</v>
      </c>
      <c r="E24" s="103" t="s">
        <v>838</v>
      </c>
      <c r="F24" s="103" t="s">
        <v>366</v>
      </c>
      <c r="G24" s="103" t="s">
        <v>1894</v>
      </c>
      <c r="H24" s="199" t="s">
        <v>344</v>
      </c>
      <c r="I24" s="200" t="s">
        <v>11</v>
      </c>
      <c r="J24" s="200" t="s">
        <v>345</v>
      </c>
      <c r="K24" s="104" t="s">
        <v>562</v>
      </c>
      <c r="L24" s="105">
        <v>0</v>
      </c>
      <c r="M24" s="106" t="s">
        <v>562</v>
      </c>
      <c r="N24" s="107">
        <v>0</v>
      </c>
      <c r="O24" s="1421"/>
      <c r="P24" s="108">
        <v>0</v>
      </c>
      <c r="Q24" s="109" t="s">
        <v>95</v>
      </c>
      <c r="R24" s="1436"/>
      <c r="S24" s="1436"/>
      <c r="T24" s="110" t="s">
        <v>96</v>
      </c>
      <c r="U24" s="111" t="s">
        <v>344</v>
      </c>
      <c r="V24" s="200" t="s">
        <v>11</v>
      </c>
      <c r="W24" s="200" t="s">
        <v>345</v>
      </c>
      <c r="X24" s="112" t="s">
        <v>303</v>
      </c>
      <c r="Y24" s="113" t="s">
        <v>39</v>
      </c>
      <c r="Z24" s="114" t="s">
        <v>945</v>
      </c>
      <c r="AA24" s="115" t="s">
        <v>85</v>
      </c>
      <c r="AB24" s="117" t="s">
        <v>86</v>
      </c>
      <c r="AC24" s="118" t="s">
        <v>86</v>
      </c>
      <c r="AD24" s="119" t="s">
        <v>584</v>
      </c>
      <c r="AE24" s="120" t="s">
        <v>343</v>
      </c>
      <c r="AF24" s="121"/>
      <c r="AG24" s="837"/>
      <c r="AH24" s="7"/>
    </row>
    <row r="25" spans="1:34" ht="30" customHeight="1">
      <c r="A25" s="1711"/>
      <c r="B25" s="49" t="s">
        <v>67</v>
      </c>
      <c r="C25" s="122" t="s">
        <v>1234</v>
      </c>
      <c r="D25" s="122" t="s">
        <v>83</v>
      </c>
      <c r="E25" s="103" t="s">
        <v>828</v>
      </c>
      <c r="F25" s="123" t="s">
        <v>670</v>
      </c>
      <c r="G25" s="123" t="s">
        <v>1894</v>
      </c>
      <c r="H25" s="79" t="s">
        <v>344</v>
      </c>
      <c r="I25" s="80" t="s">
        <v>11</v>
      </c>
      <c r="J25" s="80" t="s">
        <v>345</v>
      </c>
      <c r="K25" s="124" t="s">
        <v>668</v>
      </c>
      <c r="L25" s="105">
        <v>0</v>
      </c>
      <c r="M25" s="126" t="s">
        <v>668</v>
      </c>
      <c r="N25" s="107">
        <v>0</v>
      </c>
      <c r="O25" s="1422"/>
      <c r="P25" s="128">
        <v>0</v>
      </c>
      <c r="Q25" s="129" t="s">
        <v>95</v>
      </c>
      <c r="R25" s="1437"/>
      <c r="S25" s="1437"/>
      <c r="T25" s="130" t="s">
        <v>96</v>
      </c>
      <c r="U25" s="131" t="s">
        <v>344</v>
      </c>
      <c r="V25" s="80" t="s">
        <v>11</v>
      </c>
      <c r="W25" s="80" t="s">
        <v>345</v>
      </c>
      <c r="X25" s="132" t="s">
        <v>303</v>
      </c>
      <c r="Y25" s="133" t="s">
        <v>39</v>
      </c>
      <c r="Z25" s="134" t="s">
        <v>447</v>
      </c>
      <c r="AA25" s="135" t="s">
        <v>197</v>
      </c>
      <c r="AB25" s="117" t="s">
        <v>86</v>
      </c>
      <c r="AC25" s="118" t="s">
        <v>86</v>
      </c>
      <c r="AD25" s="119" t="s">
        <v>584</v>
      </c>
      <c r="AE25" s="120" t="s">
        <v>343</v>
      </c>
      <c r="AF25" s="121"/>
      <c r="AG25" s="837"/>
      <c r="AH25" s="7"/>
    </row>
    <row r="26" spans="1:34" ht="30" customHeight="1">
      <c r="A26" s="1711"/>
      <c r="B26" s="49" t="s">
        <v>184</v>
      </c>
      <c r="C26" s="122" t="s">
        <v>1234</v>
      </c>
      <c r="D26" s="122" t="s">
        <v>83</v>
      </c>
      <c r="E26" s="123" t="s">
        <v>838</v>
      </c>
      <c r="F26" s="123" t="s">
        <v>366</v>
      </c>
      <c r="G26" s="123" t="s">
        <v>1894</v>
      </c>
      <c r="H26" s="79" t="s">
        <v>344</v>
      </c>
      <c r="I26" s="80" t="s">
        <v>11</v>
      </c>
      <c r="J26" s="80" t="s">
        <v>345</v>
      </c>
      <c r="K26" s="104" t="s">
        <v>562</v>
      </c>
      <c r="L26" s="105">
        <v>0</v>
      </c>
      <c r="M26" s="126" t="s">
        <v>562</v>
      </c>
      <c r="N26" s="107">
        <v>0</v>
      </c>
      <c r="O26" s="1426"/>
      <c r="P26" s="128">
        <v>0</v>
      </c>
      <c r="Q26" s="129" t="s">
        <v>95</v>
      </c>
      <c r="R26" s="1437"/>
      <c r="S26" s="1437"/>
      <c r="T26" s="130" t="s">
        <v>96</v>
      </c>
      <c r="U26" s="131" t="s">
        <v>344</v>
      </c>
      <c r="V26" s="80" t="s">
        <v>11</v>
      </c>
      <c r="W26" s="80" t="s">
        <v>345</v>
      </c>
      <c r="X26" s="132" t="s">
        <v>303</v>
      </c>
      <c r="Y26" s="133" t="s">
        <v>39</v>
      </c>
      <c r="Z26" s="134" t="s">
        <v>945</v>
      </c>
      <c r="AA26" s="135" t="s">
        <v>85</v>
      </c>
      <c r="AB26" s="117" t="s">
        <v>86</v>
      </c>
      <c r="AC26" s="118" t="s">
        <v>86</v>
      </c>
      <c r="AD26" s="119" t="s">
        <v>584</v>
      </c>
      <c r="AE26" s="120" t="s">
        <v>343</v>
      </c>
      <c r="AF26" s="121"/>
      <c r="AG26" s="837"/>
      <c r="AH26" s="7"/>
    </row>
    <row r="27" spans="1:34" ht="30" customHeight="1">
      <c r="A27" s="1711"/>
      <c r="B27" s="50" t="s">
        <v>68</v>
      </c>
      <c r="C27" s="102" t="s">
        <v>1234</v>
      </c>
      <c r="D27" s="102" t="s">
        <v>83</v>
      </c>
      <c r="E27" s="103" t="s">
        <v>828</v>
      </c>
      <c r="F27" s="103" t="s">
        <v>670</v>
      </c>
      <c r="G27" s="103" t="s">
        <v>1894</v>
      </c>
      <c r="H27" s="199" t="s">
        <v>344</v>
      </c>
      <c r="I27" s="200" t="s">
        <v>11</v>
      </c>
      <c r="J27" s="200" t="s">
        <v>345</v>
      </c>
      <c r="K27" s="104" t="s">
        <v>668</v>
      </c>
      <c r="L27" s="105">
        <v>0</v>
      </c>
      <c r="M27" s="106" t="s">
        <v>668</v>
      </c>
      <c r="N27" s="107">
        <v>0</v>
      </c>
      <c r="O27" s="1421"/>
      <c r="P27" s="128">
        <v>0</v>
      </c>
      <c r="Q27" s="109" t="s">
        <v>95</v>
      </c>
      <c r="R27" s="1436"/>
      <c r="S27" s="1436"/>
      <c r="T27" s="110" t="s">
        <v>96</v>
      </c>
      <c r="U27" s="111" t="s">
        <v>344</v>
      </c>
      <c r="V27" s="200" t="s">
        <v>11</v>
      </c>
      <c r="W27" s="200" t="s">
        <v>345</v>
      </c>
      <c r="X27" s="112" t="s">
        <v>303</v>
      </c>
      <c r="Y27" s="113" t="s">
        <v>39</v>
      </c>
      <c r="Z27" s="114" t="s">
        <v>447</v>
      </c>
      <c r="AA27" s="115" t="s">
        <v>197</v>
      </c>
      <c r="AB27" s="117" t="s">
        <v>86</v>
      </c>
      <c r="AC27" s="118" t="s">
        <v>86</v>
      </c>
      <c r="AD27" s="119" t="s">
        <v>584</v>
      </c>
      <c r="AE27" s="120" t="s">
        <v>343</v>
      </c>
      <c r="AF27" s="121"/>
      <c r="AG27" s="837"/>
      <c r="AH27" s="7"/>
    </row>
    <row r="28" spans="1:34" ht="30" customHeight="1">
      <c r="A28" s="1711"/>
      <c r="B28" s="48" t="s">
        <v>69</v>
      </c>
      <c r="C28" s="102" t="s">
        <v>1234</v>
      </c>
      <c r="D28" s="102" t="s">
        <v>83</v>
      </c>
      <c r="E28" s="103" t="s">
        <v>828</v>
      </c>
      <c r="F28" s="103" t="s">
        <v>670</v>
      </c>
      <c r="G28" s="103" t="s">
        <v>1894</v>
      </c>
      <c r="H28" s="199" t="s">
        <v>344</v>
      </c>
      <c r="I28" s="200" t="s">
        <v>11</v>
      </c>
      <c r="J28" s="200" t="s">
        <v>345</v>
      </c>
      <c r="K28" s="104" t="s">
        <v>668</v>
      </c>
      <c r="L28" s="105">
        <v>0</v>
      </c>
      <c r="M28" s="106" t="s">
        <v>668</v>
      </c>
      <c r="N28" s="107">
        <v>0</v>
      </c>
      <c r="O28" s="1421"/>
      <c r="P28" s="128">
        <v>0</v>
      </c>
      <c r="Q28" s="109" t="s">
        <v>95</v>
      </c>
      <c r="R28" s="1436"/>
      <c r="S28" s="1436"/>
      <c r="T28" s="110" t="s">
        <v>96</v>
      </c>
      <c r="U28" s="111" t="s">
        <v>344</v>
      </c>
      <c r="V28" s="200" t="s">
        <v>11</v>
      </c>
      <c r="W28" s="200" t="s">
        <v>345</v>
      </c>
      <c r="X28" s="112" t="s">
        <v>303</v>
      </c>
      <c r="Y28" s="113" t="s">
        <v>39</v>
      </c>
      <c r="Z28" s="114" t="s">
        <v>447</v>
      </c>
      <c r="AA28" s="115" t="s">
        <v>197</v>
      </c>
      <c r="AB28" s="117" t="s">
        <v>86</v>
      </c>
      <c r="AC28" s="118" t="s">
        <v>86</v>
      </c>
      <c r="AD28" s="119" t="s">
        <v>584</v>
      </c>
      <c r="AE28" s="120" t="s">
        <v>343</v>
      </c>
      <c r="AF28" s="121"/>
      <c r="AG28" s="837"/>
      <c r="AH28" s="7"/>
    </row>
    <row r="29" spans="1:34" ht="30" customHeight="1">
      <c r="A29" s="1711"/>
      <c r="B29" s="48" t="s">
        <v>70</v>
      </c>
      <c r="C29" s="102" t="s">
        <v>1234</v>
      </c>
      <c r="D29" s="102" t="s">
        <v>83</v>
      </c>
      <c r="E29" s="103" t="s">
        <v>828</v>
      </c>
      <c r="F29" s="103" t="s">
        <v>670</v>
      </c>
      <c r="G29" s="103" t="s">
        <v>1894</v>
      </c>
      <c r="H29" s="199" t="s">
        <v>344</v>
      </c>
      <c r="I29" s="200" t="s">
        <v>11</v>
      </c>
      <c r="J29" s="200" t="s">
        <v>345</v>
      </c>
      <c r="K29" s="104" t="s">
        <v>668</v>
      </c>
      <c r="L29" s="105">
        <v>0</v>
      </c>
      <c r="M29" s="106" t="s">
        <v>668</v>
      </c>
      <c r="N29" s="107">
        <v>0</v>
      </c>
      <c r="O29" s="1421"/>
      <c r="P29" s="128">
        <v>0</v>
      </c>
      <c r="Q29" s="109" t="s">
        <v>95</v>
      </c>
      <c r="R29" s="1436"/>
      <c r="S29" s="1436"/>
      <c r="T29" s="110" t="s">
        <v>96</v>
      </c>
      <c r="U29" s="111" t="s">
        <v>344</v>
      </c>
      <c r="V29" s="200" t="s">
        <v>11</v>
      </c>
      <c r="W29" s="200" t="s">
        <v>345</v>
      </c>
      <c r="X29" s="112" t="s">
        <v>303</v>
      </c>
      <c r="Y29" s="113" t="s">
        <v>39</v>
      </c>
      <c r="Z29" s="114" t="s">
        <v>447</v>
      </c>
      <c r="AA29" s="115" t="s">
        <v>197</v>
      </c>
      <c r="AB29" s="117" t="s">
        <v>86</v>
      </c>
      <c r="AC29" s="118" t="s">
        <v>86</v>
      </c>
      <c r="AD29" s="119" t="s">
        <v>584</v>
      </c>
      <c r="AE29" s="120" t="s">
        <v>343</v>
      </c>
      <c r="AF29" s="121"/>
      <c r="AG29" s="837"/>
      <c r="AH29" s="7"/>
    </row>
    <row r="30" spans="1:34" ht="30" customHeight="1">
      <c r="A30" s="1711"/>
      <c r="B30" s="48" t="s">
        <v>71</v>
      </c>
      <c r="C30" s="102" t="s">
        <v>1234</v>
      </c>
      <c r="D30" s="102" t="s">
        <v>83</v>
      </c>
      <c r="E30" s="103" t="s">
        <v>828</v>
      </c>
      <c r="F30" s="103"/>
      <c r="G30" s="103" t="s">
        <v>1894</v>
      </c>
      <c r="H30" s="199" t="s">
        <v>344</v>
      </c>
      <c r="I30" s="200" t="s">
        <v>11</v>
      </c>
      <c r="J30" s="200" t="s">
        <v>345</v>
      </c>
      <c r="K30" s="104" t="s">
        <v>668</v>
      </c>
      <c r="L30" s="105">
        <v>0</v>
      </c>
      <c r="M30" s="106" t="s">
        <v>668</v>
      </c>
      <c r="N30" s="107">
        <v>0</v>
      </c>
      <c r="O30" s="1421"/>
      <c r="P30" s="108">
        <v>18517</v>
      </c>
      <c r="Q30" s="109" t="s">
        <v>95</v>
      </c>
      <c r="R30" s="1436"/>
      <c r="S30" s="1436"/>
      <c r="T30" s="110" t="s">
        <v>96</v>
      </c>
      <c r="U30" s="111" t="s">
        <v>344</v>
      </c>
      <c r="V30" s="200" t="s">
        <v>11</v>
      </c>
      <c r="W30" s="200" t="s">
        <v>345</v>
      </c>
      <c r="X30" s="112" t="s">
        <v>303</v>
      </c>
      <c r="Y30" s="113" t="s">
        <v>39</v>
      </c>
      <c r="Z30" s="114" t="s">
        <v>1445</v>
      </c>
      <c r="AA30" s="115" t="s">
        <v>85</v>
      </c>
      <c r="AB30" s="117" t="s">
        <v>86</v>
      </c>
      <c r="AC30" s="118" t="s">
        <v>86</v>
      </c>
      <c r="AD30" s="119" t="s">
        <v>584</v>
      </c>
      <c r="AE30" s="120" t="s">
        <v>343</v>
      </c>
      <c r="AF30" s="121"/>
      <c r="AG30" s="837"/>
      <c r="AH30" s="7"/>
    </row>
    <row r="31" spans="1:34" ht="30" customHeight="1">
      <c r="A31" s="1711"/>
      <c r="B31" s="49" t="s">
        <v>72</v>
      </c>
      <c r="C31" s="122" t="s">
        <v>820</v>
      </c>
      <c r="D31" s="122" t="s">
        <v>83</v>
      </c>
      <c r="E31" s="123" t="s">
        <v>201</v>
      </c>
      <c r="F31" s="123"/>
      <c r="G31" s="123" t="s">
        <v>437</v>
      </c>
      <c r="H31" s="79" t="s">
        <v>344</v>
      </c>
      <c r="I31" s="80" t="s">
        <v>11</v>
      </c>
      <c r="J31" s="80" t="s">
        <v>345</v>
      </c>
      <c r="K31" s="124">
        <v>18900</v>
      </c>
      <c r="L31" s="105">
        <v>0</v>
      </c>
      <c r="M31" s="126">
        <v>1076</v>
      </c>
      <c r="N31" s="107">
        <v>0</v>
      </c>
      <c r="O31" s="1422"/>
      <c r="P31" s="128">
        <v>0</v>
      </c>
      <c r="Q31" s="129" t="s">
        <v>95</v>
      </c>
      <c r="R31" s="1437"/>
      <c r="S31" s="1437"/>
      <c r="T31" s="130" t="s">
        <v>96</v>
      </c>
      <c r="U31" s="131" t="s">
        <v>344</v>
      </c>
      <c r="V31" s="80" t="s">
        <v>11</v>
      </c>
      <c r="W31" s="80" t="s">
        <v>345</v>
      </c>
      <c r="X31" s="132" t="s">
        <v>303</v>
      </c>
      <c r="Y31" s="133" t="s">
        <v>39</v>
      </c>
      <c r="Z31" s="134" t="s">
        <v>220</v>
      </c>
      <c r="AA31" s="135" t="s">
        <v>85</v>
      </c>
      <c r="AB31" s="117" t="s">
        <v>86</v>
      </c>
      <c r="AC31" s="118" t="s">
        <v>86</v>
      </c>
      <c r="AD31" s="119" t="s">
        <v>584</v>
      </c>
      <c r="AE31" s="120" t="s">
        <v>343</v>
      </c>
      <c r="AF31" s="121"/>
      <c r="AG31" s="837"/>
      <c r="AH31" s="7"/>
    </row>
    <row r="32" spans="1:34" ht="30" customHeight="1">
      <c r="A32" s="1711"/>
      <c r="B32" s="50" t="s">
        <v>73</v>
      </c>
      <c r="C32" s="102" t="s">
        <v>1901</v>
      </c>
      <c r="D32" s="102" t="s">
        <v>83</v>
      </c>
      <c r="E32" s="103" t="s">
        <v>396</v>
      </c>
      <c r="F32" s="103"/>
      <c r="G32" s="103" t="s">
        <v>1488</v>
      </c>
      <c r="H32" s="199" t="s">
        <v>344</v>
      </c>
      <c r="I32" s="200" t="s">
        <v>11</v>
      </c>
      <c r="J32" s="200" t="s">
        <v>345</v>
      </c>
      <c r="K32" s="104" t="s">
        <v>433</v>
      </c>
      <c r="L32" s="105">
        <v>0</v>
      </c>
      <c r="M32" s="106" t="s">
        <v>1904</v>
      </c>
      <c r="N32" s="107">
        <v>0</v>
      </c>
      <c r="O32" s="1421"/>
      <c r="P32" s="108">
        <v>0</v>
      </c>
      <c r="Q32" s="109" t="s">
        <v>95</v>
      </c>
      <c r="R32" s="1436"/>
      <c r="S32" s="1436"/>
      <c r="T32" s="110" t="s">
        <v>96</v>
      </c>
      <c r="U32" s="111" t="s">
        <v>344</v>
      </c>
      <c r="V32" s="200" t="s">
        <v>11</v>
      </c>
      <c r="W32" s="200" t="s">
        <v>345</v>
      </c>
      <c r="X32" s="112" t="s">
        <v>303</v>
      </c>
      <c r="Y32" s="113" t="s">
        <v>39</v>
      </c>
      <c r="Z32" s="114" t="s">
        <v>336</v>
      </c>
      <c r="AA32" s="115" t="s">
        <v>85</v>
      </c>
      <c r="AB32" s="117" t="s">
        <v>86</v>
      </c>
      <c r="AC32" s="118" t="s">
        <v>86</v>
      </c>
      <c r="AD32" s="119" t="s">
        <v>584</v>
      </c>
      <c r="AE32" s="120" t="s">
        <v>343</v>
      </c>
      <c r="AF32" s="121"/>
      <c r="AG32" s="837"/>
      <c r="AH32" s="7"/>
    </row>
    <row r="33" spans="1:34" ht="30" customHeight="1">
      <c r="A33" s="1711"/>
      <c r="B33" s="48" t="s">
        <v>74</v>
      </c>
      <c r="C33" s="102" t="s">
        <v>1901</v>
      </c>
      <c r="D33" s="102" t="s">
        <v>83</v>
      </c>
      <c r="E33" s="103" t="s">
        <v>396</v>
      </c>
      <c r="F33" s="103"/>
      <c r="G33" s="103" t="s">
        <v>1488</v>
      </c>
      <c r="H33" s="199" t="s">
        <v>344</v>
      </c>
      <c r="I33" s="200" t="s">
        <v>11</v>
      </c>
      <c r="J33" s="200" t="s">
        <v>345</v>
      </c>
      <c r="K33" s="104" t="s">
        <v>433</v>
      </c>
      <c r="L33" s="105">
        <v>0</v>
      </c>
      <c r="M33" s="106" t="s">
        <v>1905</v>
      </c>
      <c r="N33" s="107">
        <v>0</v>
      </c>
      <c r="O33" s="1421"/>
      <c r="P33" s="108">
        <v>380</v>
      </c>
      <c r="Q33" s="109" t="s">
        <v>95</v>
      </c>
      <c r="R33" s="1436"/>
      <c r="S33" s="1436"/>
      <c r="T33" s="110" t="s">
        <v>96</v>
      </c>
      <c r="U33" s="111" t="s">
        <v>344</v>
      </c>
      <c r="V33" s="200" t="s">
        <v>11</v>
      </c>
      <c r="W33" s="200" t="s">
        <v>345</v>
      </c>
      <c r="X33" s="112" t="s">
        <v>303</v>
      </c>
      <c r="Y33" s="113" t="s">
        <v>39</v>
      </c>
      <c r="Z33" s="114" t="s">
        <v>336</v>
      </c>
      <c r="AA33" s="115" t="s">
        <v>85</v>
      </c>
      <c r="AB33" s="117" t="s">
        <v>86</v>
      </c>
      <c r="AC33" s="118" t="s">
        <v>86</v>
      </c>
      <c r="AD33" s="119" t="s">
        <v>584</v>
      </c>
      <c r="AE33" s="120" t="s">
        <v>343</v>
      </c>
      <c r="AF33" s="121"/>
      <c r="AG33" s="837"/>
      <c r="AH33" s="7"/>
    </row>
    <row r="34" spans="1:34" ht="30" customHeight="1" thickBot="1">
      <c r="A34" s="1712"/>
      <c r="B34" s="51" t="s">
        <v>75</v>
      </c>
      <c r="C34" s="1386" t="s">
        <v>2147</v>
      </c>
      <c r="D34" s="141" t="s">
        <v>83</v>
      </c>
      <c r="E34" s="142" t="s">
        <v>205</v>
      </c>
      <c r="F34" s="142"/>
      <c r="G34" s="142"/>
      <c r="H34" s="143"/>
      <c r="I34" s="144"/>
      <c r="J34" s="144"/>
      <c r="K34" s="145"/>
      <c r="L34" s="105"/>
      <c r="M34" s="147"/>
      <c r="N34" s="107"/>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81" t="s">
        <v>1234</v>
      </c>
      <c r="D35" s="81" t="s">
        <v>83</v>
      </c>
      <c r="E35" s="103" t="s">
        <v>838</v>
      </c>
      <c r="F35" s="82" t="s">
        <v>1906</v>
      </c>
      <c r="G35" s="82" t="s">
        <v>1894</v>
      </c>
      <c r="H35" s="83" t="s">
        <v>344</v>
      </c>
      <c r="I35" s="84" t="s">
        <v>11</v>
      </c>
      <c r="J35" s="84" t="s">
        <v>345</v>
      </c>
      <c r="K35" s="85" t="s">
        <v>562</v>
      </c>
      <c r="L35" s="86">
        <v>0</v>
      </c>
      <c r="M35" s="87" t="s">
        <v>562</v>
      </c>
      <c r="N35" s="88">
        <v>0</v>
      </c>
      <c r="O35" s="1423"/>
      <c r="P35" s="89">
        <v>0</v>
      </c>
      <c r="Q35" s="90" t="s">
        <v>95</v>
      </c>
      <c r="R35" s="1435"/>
      <c r="S35" s="1435"/>
      <c r="T35" s="91" t="s">
        <v>96</v>
      </c>
      <c r="U35" s="92" t="s">
        <v>344</v>
      </c>
      <c r="V35" s="84" t="s">
        <v>11</v>
      </c>
      <c r="W35" s="84" t="s">
        <v>345</v>
      </c>
      <c r="X35" s="93" t="s">
        <v>303</v>
      </c>
      <c r="Y35" s="94" t="s">
        <v>39</v>
      </c>
      <c r="Z35" s="95" t="s">
        <v>1907</v>
      </c>
      <c r="AA35" s="96" t="s">
        <v>197</v>
      </c>
      <c r="AB35" s="97" t="s">
        <v>492</v>
      </c>
      <c r="AC35" s="98" t="s">
        <v>492</v>
      </c>
      <c r="AD35" s="99" t="s">
        <v>584</v>
      </c>
      <c r="AE35" s="100" t="s">
        <v>343</v>
      </c>
      <c r="AF35" s="101"/>
      <c r="AG35" s="837"/>
      <c r="AH35" s="7"/>
    </row>
    <row r="36" spans="1:34" ht="30" customHeight="1">
      <c r="A36" s="1735"/>
      <c r="B36" s="352" t="s">
        <v>78</v>
      </c>
      <c r="C36" s="122"/>
      <c r="D36" s="122" t="s">
        <v>1908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41" t="s">
        <v>1234</v>
      </c>
      <c r="D37" s="141" t="s">
        <v>83</v>
      </c>
      <c r="E37" s="142" t="s">
        <v>838</v>
      </c>
      <c r="F37" s="142" t="s">
        <v>366</v>
      </c>
      <c r="G37" s="142" t="s">
        <v>1894</v>
      </c>
      <c r="H37" s="143" t="s">
        <v>344</v>
      </c>
      <c r="I37" s="144" t="s">
        <v>11</v>
      </c>
      <c r="J37" s="144" t="s">
        <v>345</v>
      </c>
      <c r="K37" s="145" t="s">
        <v>562</v>
      </c>
      <c r="L37" s="146">
        <v>0</v>
      </c>
      <c r="M37" s="147" t="s">
        <v>562</v>
      </c>
      <c r="N37" s="148">
        <v>0</v>
      </c>
      <c r="O37" s="1424"/>
      <c r="P37" s="149">
        <v>0</v>
      </c>
      <c r="Q37" s="150" t="s">
        <v>95</v>
      </c>
      <c r="R37" s="1438"/>
      <c r="S37" s="1438"/>
      <c r="T37" s="151" t="s">
        <v>96</v>
      </c>
      <c r="U37" s="152" t="s">
        <v>344</v>
      </c>
      <c r="V37" s="144" t="s">
        <v>11</v>
      </c>
      <c r="W37" s="144" t="s">
        <v>345</v>
      </c>
      <c r="X37" s="153" t="s">
        <v>303</v>
      </c>
      <c r="Y37" s="154" t="s">
        <v>39</v>
      </c>
      <c r="Z37" s="155" t="s">
        <v>945</v>
      </c>
      <c r="AA37" s="156" t="s">
        <v>85</v>
      </c>
      <c r="AB37" s="158" t="s">
        <v>86</v>
      </c>
      <c r="AC37" s="159" t="s">
        <v>86</v>
      </c>
      <c r="AD37" s="160" t="s">
        <v>584</v>
      </c>
      <c r="AE37" s="161" t="s">
        <v>343</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477098</v>
      </c>
      <c r="L62" s="57">
        <f>SUM(L5:L37)</f>
        <v>0</v>
      </c>
      <c r="M62" s="57">
        <f>SUM(M5:M37)</f>
        <v>97144</v>
      </c>
      <c r="N62" s="57">
        <f>SUM(N5:N37)</f>
        <v>11374</v>
      </c>
      <c r="O62" s="10"/>
      <c r="P62" s="57">
        <f>SUM(P5:P37)</f>
        <v>72486</v>
      </c>
    </row>
    <row r="63" spans="1:34" ht="18.75" customHeight="1">
      <c r="C63" s="11"/>
      <c r="D63" s="11"/>
      <c r="L63" s="1700" t="s">
        <v>80</v>
      </c>
      <c r="M63" s="1700"/>
      <c r="N63" s="1701"/>
      <c r="O63" s="10"/>
      <c r="P63" s="9">
        <f>K62+(L62+M62+N62+P62)*5</f>
        <v>1382118</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900-000000000000}">
      <formula1>"①AWS,②OCI,③Azure,④GC,⑤さくら"</formula1>
    </dataValidation>
    <dataValidation type="list" allowBlank="1" showInputMessage="1" showErrorMessage="1" sqref="R5:R37 R41:R60" xr:uid="{00000000-0002-0000-1900-000001000000}">
      <formula1>"①システム事業者,②別途用意している(LGCS),③別途用意している(その他),"</formula1>
    </dataValidation>
    <dataValidation type="list" allowBlank="1" showInputMessage="1" sqref="D38:D40" xr:uid="{00000000-0002-0000-1900-000002000000}">
      <formula1>"①導入済,②無償版導入済（実証実験を含む）,③今年度導入予定,④導入予定なし,⑤当該事務自体を実施していない"</formula1>
    </dataValidation>
    <dataValidation type="list" allowBlank="1" showInputMessage="1" sqref="D41:D60" xr:uid="{00000000-0002-0000-19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29" orientation="landscape"/>
  <colBreaks count="3" manualBreakCount="3">
    <brk id="7" max="39" man="1"/>
    <brk id="19" max="39" man="1"/>
    <brk id="30" max="39" man="1"/>
  </colBreaks>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329" customWidth="1"/>
    <col min="2" max="2" width="25.08203125" style="330" customWidth="1"/>
    <col min="3" max="3" width="22.5" style="329" customWidth="1"/>
    <col min="4" max="4" width="17.33203125" style="329" customWidth="1"/>
    <col min="5" max="5" width="22.83203125" style="331" customWidth="1"/>
    <col min="6" max="6" width="26.08203125" style="331" customWidth="1"/>
    <col min="7" max="7" width="23.08203125" style="331" customWidth="1"/>
    <col min="8" max="8" width="18.5" style="331" customWidth="1"/>
    <col min="9" max="9" width="3.83203125" style="331" bestFit="1" customWidth="1"/>
    <col min="10" max="10" width="17.83203125" style="331" bestFit="1" customWidth="1"/>
    <col min="11" max="11" width="14" style="331" customWidth="1"/>
    <col min="12" max="12" width="11.58203125" style="331" customWidth="1"/>
    <col min="13" max="13" width="11.83203125" style="329" customWidth="1"/>
    <col min="14" max="14" width="11.83203125" style="331" customWidth="1"/>
    <col min="15" max="15" width="11.83203125" style="11" customWidth="1"/>
    <col min="16" max="16" width="11.58203125" style="329" customWidth="1"/>
    <col min="17" max="17" width="29.83203125" style="329" customWidth="1"/>
    <col min="18" max="18" width="17.58203125" style="10" customWidth="1"/>
    <col min="19" max="19" width="14.5" style="55" bestFit="1" customWidth="1"/>
    <col min="20" max="20" width="20.08203125" style="329" customWidth="1"/>
    <col min="21" max="21" width="18.5" style="329" customWidth="1"/>
    <col min="22" max="22" width="5" style="329" customWidth="1"/>
    <col min="23" max="23" width="18.5" style="329" customWidth="1"/>
    <col min="24" max="24" width="20.5" style="329" customWidth="1"/>
    <col min="25" max="25" width="17.83203125" style="329" customWidth="1"/>
    <col min="26" max="26" width="17.58203125" style="333" customWidth="1"/>
    <col min="27" max="27" width="16.83203125" style="329" customWidth="1"/>
    <col min="28" max="29" width="23.83203125" style="295" customWidth="1"/>
    <col min="30" max="30" width="39" style="295" customWidth="1"/>
    <col min="31" max="31" width="38.5" style="295" customWidth="1"/>
    <col min="32" max="32" width="23" style="295" customWidth="1"/>
    <col min="33" max="33" width="8.83203125" style="295" customWidth="1"/>
    <col min="34" max="63" width="8.83203125" style="296" customWidth="1"/>
    <col min="64" max="16384" width="9" style="296"/>
  </cols>
  <sheetData>
    <row r="1" spans="1:34" s="247" customFormat="1" ht="16.5" customHeight="1">
      <c r="A1" s="1835" t="s">
        <v>697</v>
      </c>
      <c r="B1" s="1836"/>
      <c r="C1" s="1841" t="s">
        <v>698</v>
      </c>
      <c r="D1" s="1842"/>
      <c r="E1" s="1842"/>
      <c r="F1" s="1843"/>
      <c r="G1" s="1861" t="s">
        <v>699</v>
      </c>
      <c r="H1" s="1849"/>
      <c r="I1" s="1849"/>
      <c r="J1" s="1849"/>
      <c r="K1" s="1862" t="s">
        <v>700</v>
      </c>
      <c r="L1" s="1863"/>
      <c r="M1" s="1863"/>
      <c r="N1" s="1863"/>
      <c r="O1" s="1863"/>
      <c r="P1" s="1864"/>
      <c r="Q1" s="1861" t="s">
        <v>513</v>
      </c>
      <c r="R1" s="1861"/>
      <c r="S1" s="1861"/>
      <c r="T1" s="1865"/>
      <c r="U1" s="1865"/>
      <c r="V1" s="1865"/>
      <c r="W1" s="1865"/>
      <c r="X1" s="1865"/>
      <c r="Y1" s="1849" t="s">
        <v>701</v>
      </c>
      <c r="Z1" s="1851"/>
      <c r="AA1" s="1851"/>
      <c r="AB1" s="1849" t="s">
        <v>702</v>
      </c>
      <c r="AC1" s="1843"/>
      <c r="AD1" s="1849" t="s">
        <v>703</v>
      </c>
      <c r="AE1" s="1842"/>
      <c r="AF1" s="1850"/>
      <c r="AG1" s="246"/>
      <c r="AH1" s="246"/>
    </row>
    <row r="2" spans="1:34" s="261" customFormat="1" ht="15.75" customHeight="1">
      <c r="A2" s="1837"/>
      <c r="B2" s="1838"/>
      <c r="C2" s="348" t="s">
        <v>704</v>
      </c>
      <c r="D2" s="346" t="s">
        <v>705</v>
      </c>
      <c r="E2" s="250" t="s">
        <v>704</v>
      </c>
      <c r="F2" s="251" t="s">
        <v>704</v>
      </c>
      <c r="G2" s="250" t="s">
        <v>704</v>
      </c>
      <c r="H2" s="1855" t="s">
        <v>706</v>
      </c>
      <c r="I2" s="1856"/>
      <c r="J2" s="1857"/>
      <c r="K2" s="349" t="s">
        <v>707</v>
      </c>
      <c r="L2" s="1852" t="s">
        <v>708</v>
      </c>
      <c r="M2" s="1853"/>
      <c r="N2" s="1853"/>
      <c r="O2" s="1854"/>
      <c r="P2" s="253" t="s">
        <v>522</v>
      </c>
      <c r="Q2" s="254" t="s">
        <v>709</v>
      </c>
      <c r="R2" s="1417" t="s">
        <v>2168</v>
      </c>
      <c r="S2" s="1417" t="s">
        <v>2169</v>
      </c>
      <c r="T2" s="254" t="s">
        <v>710</v>
      </c>
      <c r="U2" s="1858" t="s">
        <v>711</v>
      </c>
      <c r="V2" s="1859"/>
      <c r="W2" s="1860"/>
      <c r="X2" s="346" t="s">
        <v>705</v>
      </c>
      <c r="Y2" s="254" t="s">
        <v>705</v>
      </c>
      <c r="Z2" s="255" t="s">
        <v>712</v>
      </c>
      <c r="AA2" s="256" t="s">
        <v>713</v>
      </c>
      <c r="AB2" s="254" t="s">
        <v>7</v>
      </c>
      <c r="AC2" s="257" t="s">
        <v>7</v>
      </c>
      <c r="AD2" s="346" t="s">
        <v>7</v>
      </c>
      <c r="AE2" s="347"/>
      <c r="AF2" s="259" t="s">
        <v>8</v>
      </c>
      <c r="AG2" s="260"/>
      <c r="AH2" s="260"/>
    </row>
    <row r="3" spans="1:34" s="275" customFormat="1" ht="155.25" customHeight="1" thickBot="1">
      <c r="A3" s="1839"/>
      <c r="B3" s="1840"/>
      <c r="C3" s="262" t="s">
        <v>714</v>
      </c>
      <c r="D3" s="1682" t="s">
        <v>2211</v>
      </c>
      <c r="E3" s="263" t="s">
        <v>529</v>
      </c>
      <c r="F3" s="264" t="s">
        <v>715</v>
      </c>
      <c r="G3" s="265" t="s">
        <v>716</v>
      </c>
      <c r="H3" s="1844" t="s">
        <v>717</v>
      </c>
      <c r="I3" s="1845"/>
      <c r="J3" s="1845"/>
      <c r="K3" s="1679" t="s">
        <v>2209</v>
      </c>
      <c r="L3" s="1665" t="s">
        <v>2199</v>
      </c>
      <c r="M3" s="1668" t="s">
        <v>2201</v>
      </c>
      <c r="N3" s="1671" t="s">
        <v>2203</v>
      </c>
      <c r="O3" s="1419" t="s">
        <v>2167</v>
      </c>
      <c r="P3" s="1674" t="s">
        <v>2205</v>
      </c>
      <c r="Q3" s="1677" t="s">
        <v>2207</v>
      </c>
      <c r="R3" s="1434" t="s">
        <v>2170</v>
      </c>
      <c r="S3" s="1434" t="s">
        <v>2171</v>
      </c>
      <c r="T3" s="266" t="s">
        <v>718</v>
      </c>
      <c r="U3" s="1846" t="s">
        <v>719</v>
      </c>
      <c r="V3" s="1847"/>
      <c r="W3" s="1848"/>
      <c r="X3" s="267" t="s">
        <v>720</v>
      </c>
      <c r="Y3" s="268" t="s">
        <v>721</v>
      </c>
      <c r="Z3" s="269" t="s">
        <v>537</v>
      </c>
      <c r="AA3" s="270" t="s">
        <v>722</v>
      </c>
      <c r="AB3" s="271" t="s">
        <v>723</v>
      </c>
      <c r="AC3" s="272" t="s">
        <v>724</v>
      </c>
      <c r="AD3" s="1833" t="s">
        <v>725</v>
      </c>
      <c r="AE3" s="1834"/>
      <c r="AF3" s="273" t="s">
        <v>726</v>
      </c>
      <c r="AG3" s="274"/>
      <c r="AH3" s="274"/>
    </row>
    <row r="4" spans="1:34" s="261" customFormat="1" ht="15.75" customHeight="1" thickBot="1">
      <c r="A4" s="276"/>
      <c r="B4" s="277" t="s">
        <v>727</v>
      </c>
      <c r="C4" s="278" t="s">
        <v>728</v>
      </c>
      <c r="D4" s="278" t="s">
        <v>83</v>
      </c>
      <c r="E4" s="279" t="s">
        <v>82</v>
      </c>
      <c r="F4" s="279" t="s">
        <v>545</v>
      </c>
      <c r="G4" s="279" t="s">
        <v>729</v>
      </c>
      <c r="H4" s="280" t="s">
        <v>730</v>
      </c>
      <c r="I4" s="281" t="s">
        <v>11</v>
      </c>
      <c r="J4" s="282" t="s">
        <v>731</v>
      </c>
      <c r="K4" s="283">
        <v>1000000</v>
      </c>
      <c r="L4" s="283">
        <v>1000</v>
      </c>
      <c r="M4" s="284">
        <v>2000</v>
      </c>
      <c r="N4" s="285">
        <v>5000</v>
      </c>
      <c r="O4" s="1418"/>
      <c r="P4" s="286">
        <v>3500</v>
      </c>
      <c r="Q4" s="287" t="s">
        <v>2208</v>
      </c>
      <c r="R4" s="1662" t="s">
        <v>2196</v>
      </c>
      <c r="S4" s="1662" t="s">
        <v>2197</v>
      </c>
      <c r="T4" s="288" t="s">
        <v>732</v>
      </c>
      <c r="U4" s="280" t="s">
        <v>730</v>
      </c>
      <c r="V4" s="281" t="s">
        <v>11</v>
      </c>
      <c r="W4" s="282" t="s">
        <v>731</v>
      </c>
      <c r="X4" s="289" t="s">
        <v>303</v>
      </c>
      <c r="Y4" s="287" t="s">
        <v>39</v>
      </c>
      <c r="Z4" s="290" t="s">
        <v>550</v>
      </c>
      <c r="AA4" s="291" t="s">
        <v>92</v>
      </c>
      <c r="AB4" s="287" t="s">
        <v>733</v>
      </c>
      <c r="AC4" s="291" t="s">
        <v>734</v>
      </c>
      <c r="AD4" s="288" t="s">
        <v>87</v>
      </c>
      <c r="AE4" s="290" t="s">
        <v>735</v>
      </c>
      <c r="AF4" s="292" t="s">
        <v>736</v>
      </c>
      <c r="AG4" s="260"/>
      <c r="AH4" s="260"/>
    </row>
    <row r="5" spans="1:34" ht="30" customHeight="1">
      <c r="A5" s="1822" t="s">
        <v>555</v>
      </c>
      <c r="B5" s="293" t="s">
        <v>556</v>
      </c>
      <c r="C5" s="353" t="s">
        <v>193</v>
      </c>
      <c r="D5" s="353" t="s">
        <v>83</v>
      </c>
      <c r="E5" s="354" t="s">
        <v>737</v>
      </c>
      <c r="F5" s="354"/>
      <c r="G5" s="354" t="s">
        <v>379</v>
      </c>
      <c r="H5" s="355" t="s">
        <v>344</v>
      </c>
      <c r="I5" s="356" t="s">
        <v>11</v>
      </c>
      <c r="J5" s="356" t="s">
        <v>345</v>
      </c>
      <c r="K5" s="357">
        <v>47358</v>
      </c>
      <c r="L5" s="358">
        <v>0</v>
      </c>
      <c r="M5" s="359">
        <v>0</v>
      </c>
      <c r="N5" s="360">
        <v>51441</v>
      </c>
      <c r="O5" s="1420"/>
      <c r="P5" s="361">
        <v>0</v>
      </c>
      <c r="Q5" s="362" t="s">
        <v>36</v>
      </c>
      <c r="R5" s="1435"/>
      <c r="S5" s="1435"/>
      <c r="T5" s="363" t="s">
        <v>96</v>
      </c>
      <c r="U5" s="364" t="s">
        <v>344</v>
      </c>
      <c r="V5" s="365" t="s">
        <v>11</v>
      </c>
      <c r="W5" s="365" t="s">
        <v>345</v>
      </c>
      <c r="X5" s="366" t="s">
        <v>194</v>
      </c>
      <c r="Y5" s="367" t="s">
        <v>39</v>
      </c>
      <c r="Z5" s="368" t="s">
        <v>738</v>
      </c>
      <c r="AA5" s="369" t="s">
        <v>90</v>
      </c>
      <c r="AB5" s="370" t="s">
        <v>364</v>
      </c>
      <c r="AC5" s="371" t="s">
        <v>206</v>
      </c>
      <c r="AD5" s="372"/>
      <c r="AE5" s="373"/>
      <c r="AF5" s="374"/>
      <c r="AG5" s="885"/>
      <c r="AH5" s="295"/>
    </row>
    <row r="6" spans="1:34" ht="30" customHeight="1">
      <c r="A6" s="1823"/>
      <c r="B6" s="297" t="s">
        <v>561</v>
      </c>
      <c r="C6" s="375" t="s">
        <v>193</v>
      </c>
      <c r="D6" s="375" t="s">
        <v>83</v>
      </c>
      <c r="E6" s="376" t="s">
        <v>737</v>
      </c>
      <c r="F6" s="376"/>
      <c r="G6" s="376" t="s">
        <v>379</v>
      </c>
      <c r="H6" s="377" t="s">
        <v>344</v>
      </c>
      <c r="I6" s="378" t="s">
        <v>11</v>
      </c>
      <c r="J6" s="379" t="s">
        <v>345</v>
      </c>
      <c r="K6" s="380" t="s">
        <v>739</v>
      </c>
      <c r="L6" s="381">
        <v>0</v>
      </c>
      <c r="M6" s="382">
        <v>0</v>
      </c>
      <c r="N6" s="383" t="s">
        <v>740</v>
      </c>
      <c r="O6" s="1421"/>
      <c r="P6" s="384">
        <v>0</v>
      </c>
      <c r="Q6" s="385" t="s">
        <v>36</v>
      </c>
      <c r="R6" s="1436"/>
      <c r="S6" s="1436"/>
      <c r="T6" s="386" t="s">
        <v>96</v>
      </c>
      <c r="U6" s="364" t="s">
        <v>344</v>
      </c>
      <c r="V6" s="365" t="s">
        <v>11</v>
      </c>
      <c r="W6" s="365" t="s">
        <v>345</v>
      </c>
      <c r="X6" s="387" t="s">
        <v>194</v>
      </c>
      <c r="Y6" s="388" t="s">
        <v>39</v>
      </c>
      <c r="Z6" s="389" t="s">
        <v>738</v>
      </c>
      <c r="AA6" s="390" t="s">
        <v>90</v>
      </c>
      <c r="AB6" s="391" t="s">
        <v>364</v>
      </c>
      <c r="AC6" s="392" t="s">
        <v>206</v>
      </c>
      <c r="AD6" s="393"/>
      <c r="AE6" s="394"/>
      <c r="AF6" s="395"/>
      <c r="AG6" s="885"/>
      <c r="AH6" s="295"/>
    </row>
    <row r="7" spans="1:34" ht="30" customHeight="1">
      <c r="A7" s="1823"/>
      <c r="B7" s="297" t="s">
        <v>563</v>
      </c>
      <c r="C7" s="375" t="s">
        <v>193</v>
      </c>
      <c r="D7" s="375" t="s">
        <v>83</v>
      </c>
      <c r="E7" s="376" t="s">
        <v>205</v>
      </c>
      <c r="F7" s="376"/>
      <c r="G7" s="376" t="s">
        <v>741</v>
      </c>
      <c r="H7" s="377" t="s">
        <v>344</v>
      </c>
      <c r="I7" s="378" t="s">
        <v>11</v>
      </c>
      <c r="J7" s="379" t="s">
        <v>345</v>
      </c>
      <c r="K7" s="380" t="s">
        <v>742</v>
      </c>
      <c r="L7" s="381">
        <v>0</v>
      </c>
      <c r="M7" s="382">
        <v>322</v>
      </c>
      <c r="N7" s="383"/>
      <c r="O7" s="1421"/>
      <c r="P7" s="384">
        <v>0</v>
      </c>
      <c r="Q7" s="385" t="s">
        <v>310</v>
      </c>
      <c r="R7" s="1436"/>
      <c r="S7" s="1436"/>
      <c r="T7" s="386" t="s">
        <v>84</v>
      </c>
      <c r="U7" s="364" t="s">
        <v>344</v>
      </c>
      <c r="V7" s="365" t="s">
        <v>11</v>
      </c>
      <c r="W7" s="365" t="s">
        <v>345</v>
      </c>
      <c r="X7" s="387" t="s">
        <v>89</v>
      </c>
      <c r="Y7" s="388" t="s">
        <v>39</v>
      </c>
      <c r="Z7" s="389" t="s">
        <v>743</v>
      </c>
      <c r="AA7" s="390" t="s">
        <v>90</v>
      </c>
      <c r="AB7" s="391" t="s">
        <v>93</v>
      </c>
      <c r="AC7" s="392" t="s">
        <v>206</v>
      </c>
      <c r="AD7" s="393" t="s">
        <v>343</v>
      </c>
      <c r="AE7" s="394" t="s">
        <v>204</v>
      </c>
      <c r="AF7" s="395"/>
      <c r="AG7" s="885"/>
      <c r="AH7" s="295"/>
    </row>
    <row r="8" spans="1:34" ht="30" customHeight="1">
      <c r="A8" s="1823"/>
      <c r="B8" s="297" t="s">
        <v>569</v>
      </c>
      <c r="C8" s="375" t="s">
        <v>193</v>
      </c>
      <c r="D8" s="375" t="s">
        <v>83</v>
      </c>
      <c r="E8" s="376" t="s">
        <v>737</v>
      </c>
      <c r="F8" s="376"/>
      <c r="G8" s="376" t="s">
        <v>379</v>
      </c>
      <c r="H8" s="377" t="s">
        <v>344</v>
      </c>
      <c r="I8" s="396" t="s">
        <v>11</v>
      </c>
      <c r="J8" s="379" t="s">
        <v>345</v>
      </c>
      <c r="K8" s="380" t="s">
        <v>739</v>
      </c>
      <c r="L8" s="381">
        <v>0</v>
      </c>
      <c r="M8" s="382">
        <v>0</v>
      </c>
      <c r="N8" s="383" t="s">
        <v>740</v>
      </c>
      <c r="O8" s="1421"/>
      <c r="P8" s="384">
        <v>0</v>
      </c>
      <c r="Q8" s="385" t="s">
        <v>36</v>
      </c>
      <c r="R8" s="1436"/>
      <c r="S8" s="1436"/>
      <c r="T8" s="386" t="s">
        <v>96</v>
      </c>
      <c r="U8" s="364" t="s">
        <v>344</v>
      </c>
      <c r="V8" s="365" t="s">
        <v>11</v>
      </c>
      <c r="W8" s="365" t="s">
        <v>345</v>
      </c>
      <c r="X8" s="387" t="s">
        <v>194</v>
      </c>
      <c r="Y8" s="388" t="s">
        <v>39</v>
      </c>
      <c r="Z8" s="389" t="s">
        <v>738</v>
      </c>
      <c r="AA8" s="390" t="s">
        <v>90</v>
      </c>
      <c r="AB8" s="391" t="s">
        <v>364</v>
      </c>
      <c r="AC8" s="392" t="s">
        <v>206</v>
      </c>
      <c r="AD8" s="393"/>
      <c r="AE8" s="394"/>
      <c r="AF8" s="395"/>
      <c r="AG8" s="885"/>
      <c r="AH8" s="295"/>
    </row>
    <row r="9" spans="1:34" ht="30" customHeight="1" thickBot="1">
      <c r="A9" s="1823"/>
      <c r="B9" s="299" t="s">
        <v>571</v>
      </c>
      <c r="C9" s="397" t="s">
        <v>744</v>
      </c>
      <c r="D9" s="397" t="s">
        <v>83</v>
      </c>
      <c r="E9" s="398" t="s">
        <v>737</v>
      </c>
      <c r="F9" s="398"/>
      <c r="G9" s="398" t="s">
        <v>379</v>
      </c>
      <c r="H9" s="399" t="s">
        <v>344</v>
      </c>
      <c r="I9" s="400" t="s">
        <v>11</v>
      </c>
      <c r="J9" s="400" t="s">
        <v>345</v>
      </c>
      <c r="K9" s="401" t="s">
        <v>739</v>
      </c>
      <c r="L9" s="381">
        <v>0</v>
      </c>
      <c r="M9" s="318">
        <v>0</v>
      </c>
      <c r="N9" s="402" t="s">
        <v>740</v>
      </c>
      <c r="O9" s="1422"/>
      <c r="P9" s="384">
        <v>0</v>
      </c>
      <c r="Q9" s="319" t="s">
        <v>36</v>
      </c>
      <c r="R9" s="1437"/>
      <c r="S9" s="1437"/>
      <c r="T9" s="320" t="s">
        <v>96</v>
      </c>
      <c r="U9" s="403" t="s">
        <v>344</v>
      </c>
      <c r="V9" s="404" t="s">
        <v>11</v>
      </c>
      <c r="W9" s="404" t="s">
        <v>345</v>
      </c>
      <c r="X9" s="321" t="s">
        <v>194</v>
      </c>
      <c r="Y9" s="322" t="s">
        <v>39</v>
      </c>
      <c r="Z9" s="323" t="s">
        <v>738</v>
      </c>
      <c r="AA9" s="324" t="s">
        <v>90</v>
      </c>
      <c r="AB9" s="405" t="s">
        <v>86</v>
      </c>
      <c r="AC9" s="406" t="s">
        <v>86</v>
      </c>
      <c r="AD9" s="407"/>
      <c r="AE9" s="408"/>
      <c r="AF9" s="409"/>
      <c r="AG9" s="885"/>
      <c r="AH9" s="295"/>
    </row>
    <row r="10" spans="1:34" ht="30" customHeight="1">
      <c r="A10" s="1824" t="s">
        <v>573</v>
      </c>
      <c r="B10" s="301" t="s">
        <v>574</v>
      </c>
      <c r="C10" s="353" t="s">
        <v>316</v>
      </c>
      <c r="D10" s="353" t="s">
        <v>83</v>
      </c>
      <c r="E10" s="354" t="s">
        <v>737</v>
      </c>
      <c r="F10" s="354"/>
      <c r="G10" s="354" t="s">
        <v>379</v>
      </c>
      <c r="H10" s="355" t="s">
        <v>344</v>
      </c>
      <c r="I10" s="356" t="s">
        <v>11</v>
      </c>
      <c r="J10" s="356" t="s">
        <v>345</v>
      </c>
      <c r="K10" s="357" t="s">
        <v>739</v>
      </c>
      <c r="L10" s="358">
        <v>0</v>
      </c>
      <c r="M10" s="359">
        <v>0</v>
      </c>
      <c r="N10" s="360" t="s">
        <v>740</v>
      </c>
      <c r="O10" s="1423"/>
      <c r="P10" s="361">
        <v>0</v>
      </c>
      <c r="Q10" s="362" t="s">
        <v>36</v>
      </c>
      <c r="R10" s="1435"/>
      <c r="S10" s="1435"/>
      <c r="T10" s="363" t="s">
        <v>96</v>
      </c>
      <c r="U10" s="410" t="s">
        <v>344</v>
      </c>
      <c r="V10" s="396" t="s">
        <v>11</v>
      </c>
      <c r="W10" s="396" t="s">
        <v>345</v>
      </c>
      <c r="X10" s="366" t="s">
        <v>194</v>
      </c>
      <c r="Y10" s="367" t="s">
        <v>39</v>
      </c>
      <c r="Z10" s="368" t="s">
        <v>738</v>
      </c>
      <c r="AA10" s="369" t="s">
        <v>90</v>
      </c>
      <c r="AB10" s="370" t="s">
        <v>86</v>
      </c>
      <c r="AC10" s="371" t="s">
        <v>86</v>
      </c>
      <c r="AD10" s="372"/>
      <c r="AE10" s="373"/>
      <c r="AF10" s="374"/>
      <c r="AG10" s="885"/>
      <c r="AH10" s="295"/>
    </row>
    <row r="11" spans="1:34" ht="30" customHeight="1">
      <c r="A11" s="1825"/>
      <c r="B11" s="302" t="s">
        <v>576</v>
      </c>
      <c r="C11" s="375" t="s">
        <v>316</v>
      </c>
      <c r="D11" s="375" t="s">
        <v>83</v>
      </c>
      <c r="E11" s="376" t="s">
        <v>737</v>
      </c>
      <c r="F11" s="376"/>
      <c r="G11" s="376" t="s">
        <v>379</v>
      </c>
      <c r="H11" s="377" t="s">
        <v>344</v>
      </c>
      <c r="I11" s="365" t="s">
        <v>11</v>
      </c>
      <c r="J11" s="411" t="s">
        <v>345</v>
      </c>
      <c r="K11" s="380" t="s">
        <v>739</v>
      </c>
      <c r="L11" s="381">
        <v>0</v>
      </c>
      <c r="M11" s="382">
        <v>0</v>
      </c>
      <c r="N11" s="383" t="s">
        <v>740</v>
      </c>
      <c r="O11" s="1421"/>
      <c r="P11" s="384">
        <v>0</v>
      </c>
      <c r="Q11" s="385" t="s">
        <v>36</v>
      </c>
      <c r="R11" s="1436"/>
      <c r="S11" s="1436"/>
      <c r="T11" s="386" t="s">
        <v>96</v>
      </c>
      <c r="U11" s="364" t="s">
        <v>344</v>
      </c>
      <c r="V11" s="365" t="s">
        <v>11</v>
      </c>
      <c r="W11" s="365" t="s">
        <v>345</v>
      </c>
      <c r="X11" s="387" t="s">
        <v>194</v>
      </c>
      <c r="Y11" s="388" t="s">
        <v>39</v>
      </c>
      <c r="Z11" s="389" t="s">
        <v>738</v>
      </c>
      <c r="AA11" s="390" t="s">
        <v>90</v>
      </c>
      <c r="AB11" s="391" t="s">
        <v>86</v>
      </c>
      <c r="AC11" s="392" t="s">
        <v>86</v>
      </c>
      <c r="AD11" s="393"/>
      <c r="AE11" s="394"/>
      <c r="AF11" s="395"/>
      <c r="AG11" s="885"/>
      <c r="AH11" s="295"/>
    </row>
    <row r="12" spans="1:34" ht="30" customHeight="1">
      <c r="A12" s="1825"/>
      <c r="B12" s="303" t="s">
        <v>577</v>
      </c>
      <c r="C12" s="375" t="s">
        <v>316</v>
      </c>
      <c r="D12" s="375" t="s">
        <v>83</v>
      </c>
      <c r="E12" s="376" t="s">
        <v>737</v>
      </c>
      <c r="F12" s="376"/>
      <c r="G12" s="376" t="s">
        <v>379</v>
      </c>
      <c r="H12" s="377" t="s">
        <v>344</v>
      </c>
      <c r="I12" s="365" t="s">
        <v>11</v>
      </c>
      <c r="J12" s="411" t="s">
        <v>345</v>
      </c>
      <c r="K12" s="380" t="s">
        <v>739</v>
      </c>
      <c r="L12" s="381">
        <v>0</v>
      </c>
      <c r="M12" s="382">
        <v>0</v>
      </c>
      <c r="N12" s="383" t="s">
        <v>740</v>
      </c>
      <c r="O12" s="1421"/>
      <c r="P12" s="384">
        <v>0</v>
      </c>
      <c r="Q12" s="385" t="s">
        <v>36</v>
      </c>
      <c r="R12" s="1436"/>
      <c r="S12" s="1436"/>
      <c r="T12" s="386" t="s">
        <v>96</v>
      </c>
      <c r="U12" s="364" t="s">
        <v>344</v>
      </c>
      <c r="V12" s="365" t="s">
        <v>11</v>
      </c>
      <c r="W12" s="365" t="s">
        <v>345</v>
      </c>
      <c r="X12" s="387" t="s">
        <v>194</v>
      </c>
      <c r="Y12" s="388" t="s">
        <v>39</v>
      </c>
      <c r="Z12" s="389" t="s">
        <v>738</v>
      </c>
      <c r="AA12" s="390" t="s">
        <v>90</v>
      </c>
      <c r="AB12" s="391" t="s">
        <v>86</v>
      </c>
      <c r="AC12" s="392" t="s">
        <v>86</v>
      </c>
      <c r="AD12" s="393"/>
      <c r="AE12" s="394"/>
      <c r="AF12" s="395"/>
      <c r="AG12" s="885"/>
      <c r="AH12" s="295"/>
    </row>
    <row r="13" spans="1:34" ht="30" customHeight="1">
      <c r="A13" s="1825"/>
      <c r="B13" s="303" t="s">
        <v>578</v>
      </c>
      <c r="C13" s="375" t="s">
        <v>316</v>
      </c>
      <c r="D13" s="375" t="s">
        <v>83</v>
      </c>
      <c r="E13" s="376" t="s">
        <v>737</v>
      </c>
      <c r="F13" s="376"/>
      <c r="G13" s="376" t="s">
        <v>379</v>
      </c>
      <c r="H13" s="377" t="s">
        <v>344</v>
      </c>
      <c r="I13" s="365" t="s">
        <v>11</v>
      </c>
      <c r="J13" s="411" t="s">
        <v>345</v>
      </c>
      <c r="K13" s="380" t="s">
        <v>739</v>
      </c>
      <c r="L13" s="381">
        <v>0</v>
      </c>
      <c r="M13" s="382">
        <v>0</v>
      </c>
      <c r="N13" s="383" t="s">
        <v>740</v>
      </c>
      <c r="O13" s="1421"/>
      <c r="P13" s="384">
        <v>0</v>
      </c>
      <c r="Q13" s="385" t="s">
        <v>36</v>
      </c>
      <c r="R13" s="1436"/>
      <c r="S13" s="1436"/>
      <c r="T13" s="386" t="s">
        <v>96</v>
      </c>
      <c r="U13" s="364" t="s">
        <v>344</v>
      </c>
      <c r="V13" s="365" t="s">
        <v>11</v>
      </c>
      <c r="W13" s="365" t="s">
        <v>345</v>
      </c>
      <c r="X13" s="387" t="s">
        <v>194</v>
      </c>
      <c r="Y13" s="388" t="s">
        <v>39</v>
      </c>
      <c r="Z13" s="389" t="s">
        <v>738</v>
      </c>
      <c r="AA13" s="390" t="s">
        <v>90</v>
      </c>
      <c r="AB13" s="391" t="s">
        <v>206</v>
      </c>
      <c r="AC13" s="392" t="s">
        <v>206</v>
      </c>
      <c r="AD13" s="393"/>
      <c r="AE13" s="394"/>
      <c r="AF13" s="395"/>
      <c r="AG13" s="885"/>
      <c r="AH13" s="295"/>
    </row>
    <row r="14" spans="1:34" ht="30" customHeight="1">
      <c r="A14" s="1825"/>
      <c r="B14" s="303" t="s">
        <v>53</v>
      </c>
      <c r="C14" s="375" t="s">
        <v>316</v>
      </c>
      <c r="D14" s="375" t="s">
        <v>83</v>
      </c>
      <c r="E14" s="376" t="s">
        <v>745</v>
      </c>
      <c r="F14" s="376"/>
      <c r="G14" s="376" t="s">
        <v>379</v>
      </c>
      <c r="H14" s="377" t="s">
        <v>344</v>
      </c>
      <c r="I14" s="365" t="s">
        <v>11</v>
      </c>
      <c r="J14" s="411" t="s">
        <v>345</v>
      </c>
      <c r="K14" s="380" t="s">
        <v>742</v>
      </c>
      <c r="L14" s="381">
        <v>0</v>
      </c>
      <c r="M14" s="382">
        <v>0</v>
      </c>
      <c r="N14" s="383" t="s">
        <v>740</v>
      </c>
      <c r="O14" s="1421"/>
      <c r="P14" s="384">
        <v>0</v>
      </c>
      <c r="Q14" s="385" t="s">
        <v>310</v>
      </c>
      <c r="R14" s="1436"/>
      <c r="S14" s="1436"/>
      <c r="T14" s="386" t="s">
        <v>84</v>
      </c>
      <c r="U14" s="364" t="s">
        <v>344</v>
      </c>
      <c r="V14" s="365" t="s">
        <v>11</v>
      </c>
      <c r="W14" s="365" t="s">
        <v>345</v>
      </c>
      <c r="X14" s="387" t="s">
        <v>89</v>
      </c>
      <c r="Y14" s="388" t="s">
        <v>39</v>
      </c>
      <c r="Z14" s="389" t="s">
        <v>746</v>
      </c>
      <c r="AA14" s="390" t="s">
        <v>90</v>
      </c>
      <c r="AB14" s="391" t="s">
        <v>206</v>
      </c>
      <c r="AC14" s="392" t="s">
        <v>206</v>
      </c>
      <c r="AD14" s="393"/>
      <c r="AE14" s="394"/>
      <c r="AF14" s="395"/>
      <c r="AG14" s="885"/>
      <c r="AH14" s="295"/>
    </row>
    <row r="15" spans="1:34" ht="30" customHeight="1">
      <c r="A15" s="1825"/>
      <c r="B15" s="304" t="s">
        <v>54</v>
      </c>
      <c r="C15" s="397" t="s">
        <v>316</v>
      </c>
      <c r="D15" s="397" t="s">
        <v>83</v>
      </c>
      <c r="E15" s="398" t="s">
        <v>737</v>
      </c>
      <c r="F15" s="398"/>
      <c r="G15" s="398" t="s">
        <v>379</v>
      </c>
      <c r="H15" s="377" t="s">
        <v>344</v>
      </c>
      <c r="I15" s="365" t="s">
        <v>11</v>
      </c>
      <c r="J15" s="411" t="s">
        <v>345</v>
      </c>
      <c r="K15" s="401" t="s">
        <v>739</v>
      </c>
      <c r="L15" s="381">
        <v>0</v>
      </c>
      <c r="M15" s="382">
        <v>0</v>
      </c>
      <c r="N15" s="402" t="s">
        <v>740</v>
      </c>
      <c r="O15" s="1422"/>
      <c r="P15" s="384">
        <v>0</v>
      </c>
      <c r="Q15" s="319" t="s">
        <v>36</v>
      </c>
      <c r="R15" s="1437"/>
      <c r="S15" s="1437"/>
      <c r="T15" s="320" t="s">
        <v>96</v>
      </c>
      <c r="U15" s="364" t="s">
        <v>344</v>
      </c>
      <c r="V15" s="365" t="s">
        <v>11</v>
      </c>
      <c r="W15" s="365" t="s">
        <v>345</v>
      </c>
      <c r="X15" s="321" t="s">
        <v>194</v>
      </c>
      <c r="Y15" s="322" t="s">
        <v>39</v>
      </c>
      <c r="Z15" s="323" t="s">
        <v>738</v>
      </c>
      <c r="AA15" s="324" t="s">
        <v>90</v>
      </c>
      <c r="AB15" s="391" t="s">
        <v>86</v>
      </c>
      <c r="AC15" s="392" t="s">
        <v>86</v>
      </c>
      <c r="AD15" s="393"/>
      <c r="AE15" s="394"/>
      <c r="AF15" s="395"/>
      <c r="AG15" s="885"/>
      <c r="AH15" s="295"/>
    </row>
    <row r="16" spans="1:34" ht="30" customHeight="1" thickBot="1">
      <c r="A16" s="1826"/>
      <c r="B16" s="305" t="s">
        <v>585</v>
      </c>
      <c r="C16" s="412" t="s">
        <v>316</v>
      </c>
      <c r="D16" s="412" t="s">
        <v>83</v>
      </c>
      <c r="E16" s="413" t="s">
        <v>737</v>
      </c>
      <c r="F16" s="413"/>
      <c r="G16" s="413" t="s">
        <v>379</v>
      </c>
      <c r="H16" s="414" t="s">
        <v>344</v>
      </c>
      <c r="I16" s="396" t="s">
        <v>11</v>
      </c>
      <c r="J16" s="396" t="s">
        <v>345</v>
      </c>
      <c r="K16" s="415" t="s">
        <v>739</v>
      </c>
      <c r="L16" s="381">
        <v>0</v>
      </c>
      <c r="M16" s="382">
        <v>0</v>
      </c>
      <c r="N16" s="416" t="s">
        <v>740</v>
      </c>
      <c r="O16" s="1424"/>
      <c r="P16" s="384">
        <v>0</v>
      </c>
      <c r="Q16" s="417" t="s">
        <v>36</v>
      </c>
      <c r="R16" s="1438"/>
      <c r="S16" s="1438"/>
      <c r="T16" s="418" t="s">
        <v>96</v>
      </c>
      <c r="U16" s="403" t="s">
        <v>344</v>
      </c>
      <c r="V16" s="404" t="s">
        <v>11</v>
      </c>
      <c r="W16" s="404" t="s">
        <v>345</v>
      </c>
      <c r="X16" s="419" t="s">
        <v>194</v>
      </c>
      <c r="Y16" s="420" t="s">
        <v>39</v>
      </c>
      <c r="Z16" s="421" t="s">
        <v>738</v>
      </c>
      <c r="AA16" s="422" t="s">
        <v>90</v>
      </c>
      <c r="AB16" s="423" t="s">
        <v>86</v>
      </c>
      <c r="AC16" s="424" t="s">
        <v>86</v>
      </c>
      <c r="AD16" s="425"/>
      <c r="AE16" s="426"/>
      <c r="AF16" s="427"/>
      <c r="AG16" s="885"/>
      <c r="AH16" s="295"/>
    </row>
    <row r="17" spans="1:34" ht="30" customHeight="1">
      <c r="A17" s="1827" t="s">
        <v>587</v>
      </c>
      <c r="B17" s="307" t="s">
        <v>588</v>
      </c>
      <c r="C17" s="353" t="s">
        <v>747</v>
      </c>
      <c r="D17" s="353" t="s">
        <v>83</v>
      </c>
      <c r="E17" s="354" t="s">
        <v>737</v>
      </c>
      <c r="F17" s="354"/>
      <c r="G17" s="354" t="s">
        <v>379</v>
      </c>
      <c r="H17" s="355" t="s">
        <v>344</v>
      </c>
      <c r="I17" s="356" t="s">
        <v>11</v>
      </c>
      <c r="J17" s="356" t="s">
        <v>345</v>
      </c>
      <c r="K17" s="357" t="s">
        <v>739</v>
      </c>
      <c r="L17" s="358">
        <v>0</v>
      </c>
      <c r="M17" s="359">
        <v>0</v>
      </c>
      <c r="N17" s="360" t="s">
        <v>740</v>
      </c>
      <c r="O17" s="1423"/>
      <c r="P17" s="361">
        <v>0</v>
      </c>
      <c r="Q17" s="362" t="s">
        <v>36</v>
      </c>
      <c r="R17" s="1435"/>
      <c r="S17" s="1435"/>
      <c r="T17" s="363" t="s">
        <v>96</v>
      </c>
      <c r="U17" s="364" t="s">
        <v>344</v>
      </c>
      <c r="V17" s="365" t="s">
        <v>11</v>
      </c>
      <c r="W17" s="365" t="s">
        <v>345</v>
      </c>
      <c r="X17" s="366" t="s">
        <v>194</v>
      </c>
      <c r="Y17" s="367" t="s">
        <v>39</v>
      </c>
      <c r="Z17" s="368" t="s">
        <v>738</v>
      </c>
      <c r="AA17" s="369" t="s">
        <v>90</v>
      </c>
      <c r="AB17" s="370" t="s">
        <v>206</v>
      </c>
      <c r="AC17" s="371" t="s">
        <v>206</v>
      </c>
      <c r="AD17" s="372"/>
      <c r="AE17" s="373"/>
      <c r="AF17" s="374"/>
      <c r="AG17" s="885"/>
      <c r="AH17" s="295"/>
    </row>
    <row r="18" spans="1:34" ht="30" customHeight="1">
      <c r="A18" s="1828"/>
      <c r="B18" s="308" t="s">
        <v>590</v>
      </c>
      <c r="C18" s="375" t="s">
        <v>747</v>
      </c>
      <c r="D18" s="375" t="s">
        <v>83</v>
      </c>
      <c r="E18" s="376" t="s">
        <v>737</v>
      </c>
      <c r="F18" s="376"/>
      <c r="G18" s="376" t="s">
        <v>379</v>
      </c>
      <c r="H18" s="377" t="s">
        <v>344</v>
      </c>
      <c r="I18" s="365" t="s">
        <v>11</v>
      </c>
      <c r="J18" s="411" t="s">
        <v>345</v>
      </c>
      <c r="K18" s="380" t="s">
        <v>739</v>
      </c>
      <c r="L18" s="936">
        <v>0</v>
      </c>
      <c r="M18" s="382">
        <v>0</v>
      </c>
      <c r="N18" s="383" t="s">
        <v>740</v>
      </c>
      <c r="O18" s="1421"/>
      <c r="P18" s="384">
        <v>0</v>
      </c>
      <c r="Q18" s="385" t="s">
        <v>36</v>
      </c>
      <c r="R18" s="1436"/>
      <c r="S18" s="1436"/>
      <c r="T18" s="386" t="s">
        <v>96</v>
      </c>
      <c r="U18" s="364" t="s">
        <v>344</v>
      </c>
      <c r="V18" s="365" t="s">
        <v>11</v>
      </c>
      <c r="W18" s="365" t="s">
        <v>345</v>
      </c>
      <c r="X18" s="387" t="s">
        <v>194</v>
      </c>
      <c r="Y18" s="388" t="s">
        <v>39</v>
      </c>
      <c r="Z18" s="389" t="s">
        <v>738</v>
      </c>
      <c r="AA18" s="390" t="s">
        <v>90</v>
      </c>
      <c r="AB18" s="391" t="s">
        <v>86</v>
      </c>
      <c r="AC18" s="392" t="s">
        <v>364</v>
      </c>
      <c r="AD18" s="393"/>
      <c r="AE18" s="394"/>
      <c r="AF18" s="395"/>
      <c r="AG18" s="885"/>
      <c r="AH18" s="295"/>
    </row>
    <row r="19" spans="1:34" ht="30" customHeight="1">
      <c r="A19" s="1828"/>
      <c r="B19" s="308" t="s">
        <v>59</v>
      </c>
      <c r="C19" s="375" t="s">
        <v>747</v>
      </c>
      <c r="D19" s="375" t="s">
        <v>83</v>
      </c>
      <c r="E19" s="376" t="s">
        <v>748</v>
      </c>
      <c r="F19" s="376"/>
      <c r="G19" s="376" t="s">
        <v>436</v>
      </c>
      <c r="H19" s="377" t="s">
        <v>344</v>
      </c>
      <c r="I19" s="365" t="s">
        <v>11</v>
      </c>
      <c r="J19" s="411" t="s">
        <v>345</v>
      </c>
      <c r="K19" s="380" t="s">
        <v>742</v>
      </c>
      <c r="L19" s="381">
        <v>0</v>
      </c>
      <c r="M19" s="382">
        <v>0</v>
      </c>
      <c r="N19" s="383">
        <v>0</v>
      </c>
      <c r="O19" s="1421"/>
      <c r="P19" s="384">
        <v>0</v>
      </c>
      <c r="Q19" s="385" t="s">
        <v>91</v>
      </c>
      <c r="R19" s="1436"/>
      <c r="S19" s="1436"/>
      <c r="T19" s="386" t="s">
        <v>196</v>
      </c>
      <c r="U19" s="364"/>
      <c r="V19" s="365"/>
      <c r="W19" s="365"/>
      <c r="X19" s="387" t="s">
        <v>194</v>
      </c>
      <c r="Y19" s="388" t="s">
        <v>39</v>
      </c>
      <c r="Z19" s="389" t="s">
        <v>749</v>
      </c>
      <c r="AA19" s="390" t="s">
        <v>92</v>
      </c>
      <c r="AB19" s="391" t="s">
        <v>86</v>
      </c>
      <c r="AC19" s="392" t="s">
        <v>86</v>
      </c>
      <c r="AD19" s="393"/>
      <c r="AE19" s="394"/>
      <c r="AF19" s="395"/>
      <c r="AG19" s="885"/>
      <c r="AH19" s="295"/>
    </row>
    <row r="20" spans="1:34" ht="30" customHeight="1">
      <c r="A20" s="1828"/>
      <c r="B20" s="309" t="s">
        <v>593</v>
      </c>
      <c r="C20" s="397" t="s">
        <v>747</v>
      </c>
      <c r="D20" s="397" t="s">
        <v>83</v>
      </c>
      <c r="E20" s="398" t="s">
        <v>737</v>
      </c>
      <c r="F20" s="398"/>
      <c r="G20" s="398" t="s">
        <v>379</v>
      </c>
      <c r="H20" s="377" t="s">
        <v>344</v>
      </c>
      <c r="I20" s="365" t="s">
        <v>11</v>
      </c>
      <c r="J20" s="411" t="s">
        <v>345</v>
      </c>
      <c r="K20" s="401" t="s">
        <v>739</v>
      </c>
      <c r="L20" s="381">
        <v>0</v>
      </c>
      <c r="M20" s="382">
        <v>0</v>
      </c>
      <c r="N20" s="402" t="s">
        <v>740</v>
      </c>
      <c r="O20" s="1422"/>
      <c r="P20" s="428">
        <v>0</v>
      </c>
      <c r="Q20" s="319" t="s">
        <v>36</v>
      </c>
      <c r="R20" s="1437"/>
      <c r="S20" s="1437"/>
      <c r="T20" s="320" t="s">
        <v>96</v>
      </c>
      <c r="U20" s="364" t="s">
        <v>344</v>
      </c>
      <c r="V20" s="365" t="s">
        <v>11</v>
      </c>
      <c r="W20" s="365" t="s">
        <v>345</v>
      </c>
      <c r="X20" s="321" t="s">
        <v>194</v>
      </c>
      <c r="Y20" s="322" t="s">
        <v>39</v>
      </c>
      <c r="Z20" s="323" t="s">
        <v>738</v>
      </c>
      <c r="AA20" s="324" t="s">
        <v>90</v>
      </c>
      <c r="AB20" s="391" t="s">
        <v>86</v>
      </c>
      <c r="AC20" s="392" t="s">
        <v>86</v>
      </c>
      <c r="AD20" s="393"/>
      <c r="AE20" s="394"/>
      <c r="AF20" s="395"/>
      <c r="AG20" s="885"/>
      <c r="AH20" s="295"/>
    </row>
    <row r="21" spans="1:34" ht="30" customHeight="1" thickBot="1">
      <c r="A21" s="1829"/>
      <c r="B21" s="310" t="s">
        <v>594</v>
      </c>
      <c r="C21" s="412" t="s">
        <v>747</v>
      </c>
      <c r="D21" s="412" t="s">
        <v>83</v>
      </c>
      <c r="E21" s="413" t="s">
        <v>737</v>
      </c>
      <c r="F21" s="413"/>
      <c r="G21" s="413" t="s">
        <v>379</v>
      </c>
      <c r="H21" s="414" t="s">
        <v>344</v>
      </c>
      <c r="I21" s="396" t="s">
        <v>11</v>
      </c>
      <c r="J21" s="396" t="s">
        <v>345</v>
      </c>
      <c r="K21" s="415" t="s">
        <v>739</v>
      </c>
      <c r="L21" s="429">
        <v>0</v>
      </c>
      <c r="M21" s="430">
        <v>0</v>
      </c>
      <c r="N21" s="416" t="s">
        <v>750</v>
      </c>
      <c r="O21" s="1424"/>
      <c r="P21" s="431">
        <v>0</v>
      </c>
      <c r="Q21" s="417" t="s">
        <v>36</v>
      </c>
      <c r="R21" s="1438"/>
      <c r="S21" s="1438"/>
      <c r="T21" s="418" t="s">
        <v>96</v>
      </c>
      <c r="U21" s="403" t="s">
        <v>344</v>
      </c>
      <c r="V21" s="404" t="s">
        <v>11</v>
      </c>
      <c r="W21" s="404" t="s">
        <v>345</v>
      </c>
      <c r="X21" s="419" t="s">
        <v>194</v>
      </c>
      <c r="Y21" s="420" t="s">
        <v>39</v>
      </c>
      <c r="Z21" s="421" t="s">
        <v>738</v>
      </c>
      <c r="AA21" s="422" t="s">
        <v>90</v>
      </c>
      <c r="AB21" s="423" t="s">
        <v>206</v>
      </c>
      <c r="AC21" s="424" t="s">
        <v>206</v>
      </c>
      <c r="AD21" s="425"/>
      <c r="AE21" s="426"/>
      <c r="AF21" s="427"/>
      <c r="AG21" s="885"/>
      <c r="AH21" s="295"/>
    </row>
    <row r="22" spans="1:34" ht="30" customHeight="1" thickBot="1">
      <c r="A22" s="311" t="s">
        <v>595</v>
      </c>
      <c r="B22" s="312" t="s">
        <v>596</v>
      </c>
      <c r="C22" s="432" t="s">
        <v>193</v>
      </c>
      <c r="D22" s="432" t="s">
        <v>83</v>
      </c>
      <c r="E22" s="433" t="s">
        <v>737</v>
      </c>
      <c r="F22" s="433"/>
      <c r="G22" s="433" t="s">
        <v>379</v>
      </c>
      <c r="H22" s="434" t="s">
        <v>344</v>
      </c>
      <c r="I22" s="435" t="s">
        <v>11</v>
      </c>
      <c r="J22" s="435" t="s">
        <v>345</v>
      </c>
      <c r="K22" s="436" t="s">
        <v>739</v>
      </c>
      <c r="L22" s="437">
        <v>0</v>
      </c>
      <c r="M22" s="438">
        <v>0</v>
      </c>
      <c r="N22" s="439" t="s">
        <v>740</v>
      </c>
      <c r="O22" s="1425"/>
      <c r="P22" s="440">
        <v>0</v>
      </c>
      <c r="Q22" s="441" t="s">
        <v>36</v>
      </c>
      <c r="R22" s="1439"/>
      <c r="S22" s="1439"/>
      <c r="T22" s="442" t="s">
        <v>96</v>
      </c>
      <c r="U22" s="443" t="s">
        <v>344</v>
      </c>
      <c r="V22" s="444" t="s">
        <v>11</v>
      </c>
      <c r="W22" s="444" t="s">
        <v>345</v>
      </c>
      <c r="X22" s="445" t="s">
        <v>194</v>
      </c>
      <c r="Y22" s="420" t="s">
        <v>39</v>
      </c>
      <c r="Z22" s="421" t="s">
        <v>738</v>
      </c>
      <c r="AA22" s="422" t="s">
        <v>90</v>
      </c>
      <c r="AB22" s="447" t="s">
        <v>86</v>
      </c>
      <c r="AC22" s="448" t="s">
        <v>86</v>
      </c>
      <c r="AD22" s="449"/>
      <c r="AE22" s="450"/>
      <c r="AF22" s="451"/>
      <c r="AG22" s="885"/>
      <c r="AH22" s="295"/>
    </row>
    <row r="23" spans="1:34" ht="30" customHeight="1">
      <c r="A23" s="1830" t="s">
        <v>597</v>
      </c>
      <c r="B23" s="314" t="s">
        <v>598</v>
      </c>
      <c r="C23" s="353" t="s">
        <v>751</v>
      </c>
      <c r="D23" s="353" t="s">
        <v>83</v>
      </c>
      <c r="E23" s="354" t="s">
        <v>737</v>
      </c>
      <c r="F23" s="354"/>
      <c r="G23" s="354" t="s">
        <v>752</v>
      </c>
      <c r="H23" s="355" t="s">
        <v>344</v>
      </c>
      <c r="I23" s="356" t="s">
        <v>11</v>
      </c>
      <c r="J23" s="356" t="s">
        <v>345</v>
      </c>
      <c r="K23" s="357" t="s">
        <v>739</v>
      </c>
      <c r="L23" s="358">
        <v>0</v>
      </c>
      <c r="M23" s="359">
        <v>0</v>
      </c>
      <c r="N23" s="360" t="s">
        <v>740</v>
      </c>
      <c r="O23" s="1423"/>
      <c r="P23" s="361">
        <v>0</v>
      </c>
      <c r="Q23" s="362" t="s">
        <v>36</v>
      </c>
      <c r="R23" s="1435"/>
      <c r="S23" s="1435"/>
      <c r="T23" s="363" t="s">
        <v>96</v>
      </c>
      <c r="U23" s="410" t="s">
        <v>344</v>
      </c>
      <c r="V23" s="396" t="s">
        <v>11</v>
      </c>
      <c r="W23" s="396" t="s">
        <v>345</v>
      </c>
      <c r="X23" s="366" t="s">
        <v>194</v>
      </c>
      <c r="Y23" s="367" t="s">
        <v>39</v>
      </c>
      <c r="Z23" s="368" t="s">
        <v>738</v>
      </c>
      <c r="AA23" s="369" t="s">
        <v>90</v>
      </c>
      <c r="AB23" s="370" t="s">
        <v>93</v>
      </c>
      <c r="AC23" s="371" t="s">
        <v>93</v>
      </c>
      <c r="AD23" s="372"/>
      <c r="AE23" s="373"/>
      <c r="AF23" s="374"/>
      <c r="AG23" s="885"/>
      <c r="AH23" s="295"/>
    </row>
    <row r="24" spans="1:34" ht="30" customHeight="1">
      <c r="A24" s="1831"/>
      <c r="B24" s="315" t="s">
        <v>600</v>
      </c>
      <c r="C24" s="375" t="s">
        <v>751</v>
      </c>
      <c r="D24" s="375" t="s">
        <v>83</v>
      </c>
      <c r="E24" s="376" t="s">
        <v>737</v>
      </c>
      <c r="F24" s="376"/>
      <c r="G24" s="376" t="s">
        <v>379</v>
      </c>
      <c r="H24" s="377" t="s">
        <v>344</v>
      </c>
      <c r="I24" s="365" t="s">
        <v>11</v>
      </c>
      <c r="J24" s="411" t="s">
        <v>345</v>
      </c>
      <c r="K24" s="380" t="s">
        <v>739</v>
      </c>
      <c r="L24" s="381">
        <v>0</v>
      </c>
      <c r="M24" s="382">
        <v>0</v>
      </c>
      <c r="N24" s="383" t="s">
        <v>740</v>
      </c>
      <c r="O24" s="1421"/>
      <c r="P24" s="384">
        <v>0</v>
      </c>
      <c r="Q24" s="385" t="s">
        <v>36</v>
      </c>
      <c r="R24" s="1436"/>
      <c r="S24" s="1436"/>
      <c r="T24" s="386" t="s">
        <v>96</v>
      </c>
      <c r="U24" s="364" t="s">
        <v>344</v>
      </c>
      <c r="V24" s="365" t="s">
        <v>11</v>
      </c>
      <c r="W24" s="365" t="s">
        <v>345</v>
      </c>
      <c r="X24" s="387" t="s">
        <v>194</v>
      </c>
      <c r="Y24" s="388" t="s">
        <v>39</v>
      </c>
      <c r="Z24" s="389" t="s">
        <v>738</v>
      </c>
      <c r="AA24" s="390" t="s">
        <v>90</v>
      </c>
      <c r="AB24" s="391" t="s">
        <v>93</v>
      </c>
      <c r="AC24" s="392" t="s">
        <v>93</v>
      </c>
      <c r="AD24" s="393"/>
      <c r="AE24" s="394"/>
      <c r="AF24" s="395"/>
      <c r="AG24" s="885"/>
      <c r="AH24" s="295"/>
    </row>
    <row r="25" spans="1:34" ht="30" customHeight="1">
      <c r="A25" s="1831"/>
      <c r="B25" s="316" t="s">
        <v>67</v>
      </c>
      <c r="C25" s="397" t="s">
        <v>753</v>
      </c>
      <c r="D25" s="397" t="s">
        <v>83</v>
      </c>
      <c r="E25" s="398" t="s">
        <v>737</v>
      </c>
      <c r="F25" s="398"/>
      <c r="G25" s="398" t="s">
        <v>379</v>
      </c>
      <c r="H25" s="377" t="s">
        <v>344</v>
      </c>
      <c r="I25" s="365" t="s">
        <v>11</v>
      </c>
      <c r="J25" s="411" t="s">
        <v>345</v>
      </c>
      <c r="K25" s="401" t="s">
        <v>739</v>
      </c>
      <c r="L25" s="381">
        <v>0</v>
      </c>
      <c r="M25" s="382">
        <v>0</v>
      </c>
      <c r="N25" s="402" t="s">
        <v>740</v>
      </c>
      <c r="O25" s="1422"/>
      <c r="P25" s="384">
        <v>0</v>
      </c>
      <c r="Q25" s="319" t="s">
        <v>36</v>
      </c>
      <c r="R25" s="1437"/>
      <c r="S25" s="1437"/>
      <c r="T25" s="320" t="s">
        <v>96</v>
      </c>
      <c r="U25" s="364" t="s">
        <v>344</v>
      </c>
      <c r="V25" s="365" t="s">
        <v>11</v>
      </c>
      <c r="W25" s="365" t="s">
        <v>345</v>
      </c>
      <c r="X25" s="321" t="s">
        <v>194</v>
      </c>
      <c r="Y25" s="322" t="s">
        <v>39</v>
      </c>
      <c r="Z25" s="323" t="s">
        <v>738</v>
      </c>
      <c r="AA25" s="324" t="s">
        <v>90</v>
      </c>
      <c r="AB25" s="391" t="s">
        <v>364</v>
      </c>
      <c r="AC25" s="392" t="s">
        <v>364</v>
      </c>
      <c r="AD25" s="393"/>
      <c r="AE25" s="394"/>
      <c r="AF25" s="395"/>
      <c r="AG25" s="885"/>
      <c r="AH25" s="295"/>
    </row>
    <row r="26" spans="1:34" ht="30" customHeight="1">
      <c r="A26" s="1831"/>
      <c r="B26" s="316" t="s">
        <v>184</v>
      </c>
      <c r="C26" s="397" t="s">
        <v>198</v>
      </c>
      <c r="D26" s="397" t="s">
        <v>83</v>
      </c>
      <c r="E26" s="398" t="s">
        <v>737</v>
      </c>
      <c r="F26" s="398"/>
      <c r="G26" s="398" t="s">
        <v>446</v>
      </c>
      <c r="H26" s="377" t="s">
        <v>344</v>
      </c>
      <c r="I26" s="365" t="s">
        <v>11</v>
      </c>
      <c r="J26" s="411" t="s">
        <v>345</v>
      </c>
      <c r="K26" s="401" t="s">
        <v>739</v>
      </c>
      <c r="L26" s="381">
        <v>0</v>
      </c>
      <c r="M26" s="382">
        <v>0</v>
      </c>
      <c r="N26" s="402" t="s">
        <v>740</v>
      </c>
      <c r="O26" s="1426"/>
      <c r="P26" s="384">
        <v>0</v>
      </c>
      <c r="Q26" s="319" t="s">
        <v>36</v>
      </c>
      <c r="R26" s="1437"/>
      <c r="S26" s="1437"/>
      <c r="T26" s="320" t="s">
        <v>96</v>
      </c>
      <c r="U26" s="364" t="s">
        <v>344</v>
      </c>
      <c r="V26" s="365" t="s">
        <v>11</v>
      </c>
      <c r="W26" s="365" t="s">
        <v>345</v>
      </c>
      <c r="X26" s="321" t="s">
        <v>194</v>
      </c>
      <c r="Y26" s="322" t="s">
        <v>39</v>
      </c>
      <c r="Z26" s="323" t="s">
        <v>738</v>
      </c>
      <c r="AA26" s="324" t="s">
        <v>90</v>
      </c>
      <c r="AB26" s="391" t="s">
        <v>86</v>
      </c>
      <c r="AC26" s="392" t="s">
        <v>86</v>
      </c>
      <c r="AD26" s="393"/>
      <c r="AE26" s="394"/>
      <c r="AF26" s="395"/>
      <c r="AG26" s="885"/>
      <c r="AH26" s="295"/>
    </row>
    <row r="27" spans="1:34" ht="30" customHeight="1">
      <c r="A27" s="1831"/>
      <c r="B27" s="325" t="s">
        <v>68</v>
      </c>
      <c r="C27" s="375"/>
      <c r="D27" s="375" t="s">
        <v>88</v>
      </c>
      <c r="E27" s="376"/>
      <c r="F27" s="376"/>
      <c r="G27" s="376"/>
      <c r="H27" s="452"/>
      <c r="I27" s="365"/>
      <c r="J27" s="411"/>
      <c r="K27" s="380"/>
      <c r="L27" s="381"/>
      <c r="M27" s="382"/>
      <c r="N27" s="383"/>
      <c r="O27" s="1421"/>
      <c r="P27" s="384"/>
      <c r="Q27" s="385"/>
      <c r="R27" s="1436"/>
      <c r="S27" s="1436"/>
      <c r="T27" s="386"/>
      <c r="U27" s="364"/>
      <c r="V27" s="365"/>
      <c r="W27" s="365"/>
      <c r="X27" s="387"/>
      <c r="Y27" s="388"/>
      <c r="Z27" s="389"/>
      <c r="AA27" s="390"/>
      <c r="AB27" s="391"/>
      <c r="AC27" s="392"/>
      <c r="AD27" s="393"/>
      <c r="AE27" s="394"/>
      <c r="AF27" s="395"/>
      <c r="AG27" s="885"/>
      <c r="AH27" s="295"/>
    </row>
    <row r="28" spans="1:34" ht="30" customHeight="1">
      <c r="A28" s="1831"/>
      <c r="B28" s="315" t="s">
        <v>606</v>
      </c>
      <c r="C28" s="375" t="s">
        <v>753</v>
      </c>
      <c r="D28" s="375" t="s">
        <v>83</v>
      </c>
      <c r="E28" s="376" t="s">
        <v>670</v>
      </c>
      <c r="F28" s="376"/>
      <c r="G28" s="376" t="s">
        <v>367</v>
      </c>
      <c r="H28" s="377" t="s">
        <v>344</v>
      </c>
      <c r="I28" s="365" t="s">
        <v>11</v>
      </c>
      <c r="J28" s="411" t="s">
        <v>345</v>
      </c>
      <c r="K28" s="380">
        <v>6696</v>
      </c>
      <c r="L28" s="381">
        <v>0</v>
      </c>
      <c r="M28" s="382">
        <v>842</v>
      </c>
      <c r="N28" s="383">
        <v>0</v>
      </c>
      <c r="O28" s="1421"/>
      <c r="P28" s="384">
        <v>0</v>
      </c>
      <c r="Q28" s="385" t="s">
        <v>95</v>
      </c>
      <c r="R28" s="1436"/>
      <c r="S28" s="1436"/>
      <c r="T28" s="386" t="s">
        <v>196</v>
      </c>
      <c r="U28" s="364"/>
      <c r="V28" s="365"/>
      <c r="W28" s="365"/>
      <c r="X28" s="387" t="s">
        <v>303</v>
      </c>
      <c r="Y28" s="388" t="s">
        <v>39</v>
      </c>
      <c r="Z28" s="389" t="s">
        <v>447</v>
      </c>
      <c r="AA28" s="390" t="s">
        <v>92</v>
      </c>
      <c r="AB28" s="391" t="s">
        <v>206</v>
      </c>
      <c r="AC28" s="392" t="s">
        <v>206</v>
      </c>
      <c r="AD28" s="393" t="s">
        <v>87</v>
      </c>
      <c r="AE28" s="394" t="s">
        <v>223</v>
      </c>
      <c r="AF28" s="395"/>
      <c r="AG28" s="885"/>
      <c r="AH28" s="295"/>
    </row>
    <row r="29" spans="1:34" ht="30" customHeight="1">
      <c r="A29" s="1831"/>
      <c r="B29" s="315" t="s">
        <v>70</v>
      </c>
      <c r="C29" s="375"/>
      <c r="D29" s="375" t="s">
        <v>88</v>
      </c>
      <c r="E29" s="376"/>
      <c r="F29" s="376"/>
      <c r="G29" s="376"/>
      <c r="H29" s="452"/>
      <c r="I29" s="365"/>
      <c r="J29" s="411"/>
      <c r="K29" s="380"/>
      <c r="L29" s="381"/>
      <c r="M29" s="382"/>
      <c r="N29" s="383"/>
      <c r="O29" s="1421"/>
      <c r="P29" s="384"/>
      <c r="Q29" s="385"/>
      <c r="R29" s="1436"/>
      <c r="S29" s="1436"/>
      <c r="T29" s="386"/>
      <c r="U29" s="364"/>
      <c r="V29" s="365"/>
      <c r="W29" s="365"/>
      <c r="X29" s="387"/>
      <c r="Y29" s="388"/>
      <c r="Z29" s="389"/>
      <c r="AA29" s="390"/>
      <c r="AB29" s="391"/>
      <c r="AC29" s="392"/>
      <c r="AD29" s="393"/>
      <c r="AE29" s="394"/>
      <c r="AF29" s="395"/>
      <c r="AG29" s="885"/>
      <c r="AH29" s="295"/>
    </row>
    <row r="30" spans="1:34" ht="30" customHeight="1">
      <c r="A30" s="1831"/>
      <c r="B30" s="315" t="s">
        <v>609</v>
      </c>
      <c r="C30" s="375" t="s">
        <v>747</v>
      </c>
      <c r="D30" s="375" t="s">
        <v>83</v>
      </c>
      <c r="E30" s="376" t="s">
        <v>737</v>
      </c>
      <c r="F30" s="376"/>
      <c r="G30" s="376" t="s">
        <v>379</v>
      </c>
      <c r="H30" s="377" t="s">
        <v>344</v>
      </c>
      <c r="I30" s="365" t="s">
        <v>11</v>
      </c>
      <c r="J30" s="411" t="s">
        <v>345</v>
      </c>
      <c r="K30" s="380" t="s">
        <v>739</v>
      </c>
      <c r="L30" s="381">
        <v>0</v>
      </c>
      <c r="M30" s="382">
        <v>0</v>
      </c>
      <c r="N30" s="383" t="s">
        <v>740</v>
      </c>
      <c r="O30" s="1421"/>
      <c r="P30" s="384">
        <v>0</v>
      </c>
      <c r="Q30" s="385" t="s">
        <v>36</v>
      </c>
      <c r="R30" s="1436"/>
      <c r="S30" s="1436"/>
      <c r="T30" s="386" t="s">
        <v>96</v>
      </c>
      <c r="U30" s="364" t="s">
        <v>344</v>
      </c>
      <c r="V30" s="365" t="s">
        <v>11</v>
      </c>
      <c r="W30" s="365" t="s">
        <v>345</v>
      </c>
      <c r="X30" s="387" t="s">
        <v>194</v>
      </c>
      <c r="Y30" s="388" t="s">
        <v>39</v>
      </c>
      <c r="Z30" s="389" t="s">
        <v>754</v>
      </c>
      <c r="AA30" s="390" t="s">
        <v>92</v>
      </c>
      <c r="AB30" s="391" t="s">
        <v>93</v>
      </c>
      <c r="AC30" s="392" t="s">
        <v>93</v>
      </c>
      <c r="AD30" s="393"/>
      <c r="AE30" s="394"/>
      <c r="AF30" s="395"/>
      <c r="AG30" s="885"/>
      <c r="AH30" s="295"/>
    </row>
    <row r="31" spans="1:34" ht="30" customHeight="1">
      <c r="A31" s="1831"/>
      <c r="B31" s="316" t="s">
        <v>611</v>
      </c>
      <c r="C31" s="397" t="s">
        <v>755</v>
      </c>
      <c r="D31" s="397" t="s">
        <v>83</v>
      </c>
      <c r="E31" s="398" t="s">
        <v>670</v>
      </c>
      <c r="F31" s="398"/>
      <c r="G31" s="398" t="s">
        <v>367</v>
      </c>
      <c r="H31" s="377" t="s">
        <v>344</v>
      </c>
      <c r="I31" s="365" t="s">
        <v>11</v>
      </c>
      <c r="J31" s="411" t="s">
        <v>345</v>
      </c>
      <c r="K31" s="401">
        <v>6696</v>
      </c>
      <c r="L31" s="317">
        <v>0</v>
      </c>
      <c r="M31" s="318">
        <v>1249</v>
      </c>
      <c r="N31" s="402">
        <v>0</v>
      </c>
      <c r="O31" s="1422"/>
      <c r="P31" s="428">
        <v>0</v>
      </c>
      <c r="Q31" s="319" t="s">
        <v>95</v>
      </c>
      <c r="R31" s="1437"/>
      <c r="S31" s="1437"/>
      <c r="T31" s="320" t="s">
        <v>196</v>
      </c>
      <c r="U31" s="453"/>
      <c r="V31" s="400"/>
      <c r="W31" s="400"/>
      <c r="X31" s="321" t="s">
        <v>303</v>
      </c>
      <c r="Y31" s="322" t="s">
        <v>39</v>
      </c>
      <c r="Z31" s="323" t="s">
        <v>447</v>
      </c>
      <c r="AA31" s="324" t="s">
        <v>92</v>
      </c>
      <c r="AB31" s="391" t="s">
        <v>206</v>
      </c>
      <c r="AC31" s="392" t="s">
        <v>93</v>
      </c>
      <c r="AD31" s="393" t="s">
        <v>584</v>
      </c>
      <c r="AE31" s="394" t="s">
        <v>476</v>
      </c>
      <c r="AF31" s="395" t="s">
        <v>756</v>
      </c>
      <c r="AG31" s="885"/>
      <c r="AH31" s="295"/>
    </row>
    <row r="32" spans="1:34" ht="30" customHeight="1">
      <c r="A32" s="1831"/>
      <c r="B32" s="325" t="s">
        <v>73</v>
      </c>
      <c r="C32" s="375" t="s">
        <v>757</v>
      </c>
      <c r="D32" s="375" t="s">
        <v>83</v>
      </c>
      <c r="E32" s="376" t="s">
        <v>758</v>
      </c>
      <c r="F32" s="376"/>
      <c r="G32" s="376" t="s">
        <v>759</v>
      </c>
      <c r="H32" s="377" t="s">
        <v>344</v>
      </c>
      <c r="I32" s="365" t="s">
        <v>11</v>
      </c>
      <c r="J32" s="411" t="s">
        <v>345</v>
      </c>
      <c r="K32" s="380" t="s">
        <v>742</v>
      </c>
      <c r="L32" s="381">
        <v>2633</v>
      </c>
      <c r="M32" s="382">
        <v>0</v>
      </c>
      <c r="N32" s="383">
        <v>0</v>
      </c>
      <c r="O32" s="1421"/>
      <c r="P32" s="384">
        <v>0</v>
      </c>
      <c r="Q32" s="385" t="s">
        <v>310</v>
      </c>
      <c r="R32" s="1436"/>
      <c r="S32" s="1436"/>
      <c r="T32" s="386" t="s">
        <v>84</v>
      </c>
      <c r="U32" s="364" t="s">
        <v>308</v>
      </c>
      <c r="V32" s="365" t="s">
        <v>11</v>
      </c>
      <c r="W32" s="365" t="s">
        <v>350</v>
      </c>
      <c r="X32" s="387" t="s">
        <v>89</v>
      </c>
      <c r="Y32" s="388" t="s">
        <v>39</v>
      </c>
      <c r="Z32" s="389" t="s">
        <v>760</v>
      </c>
      <c r="AA32" s="390" t="s">
        <v>90</v>
      </c>
      <c r="AB32" s="391" t="s">
        <v>86</v>
      </c>
      <c r="AC32" s="392" t="s">
        <v>86</v>
      </c>
      <c r="AD32" s="393" t="s">
        <v>343</v>
      </c>
      <c r="AE32" s="394" t="s">
        <v>204</v>
      </c>
      <c r="AF32" s="395"/>
      <c r="AG32" s="885"/>
      <c r="AH32" s="295"/>
    </row>
    <row r="33" spans="1:34" ht="30" customHeight="1">
      <c r="A33" s="1831"/>
      <c r="B33" s="315" t="s">
        <v>612</v>
      </c>
      <c r="C33" s="375" t="s">
        <v>757</v>
      </c>
      <c r="D33" s="375" t="s">
        <v>83</v>
      </c>
      <c r="E33" s="376" t="s">
        <v>758</v>
      </c>
      <c r="F33" s="376"/>
      <c r="G33" s="376" t="s">
        <v>759</v>
      </c>
      <c r="H33" s="377" t="s">
        <v>344</v>
      </c>
      <c r="I33" s="365" t="s">
        <v>11</v>
      </c>
      <c r="J33" s="411" t="s">
        <v>345</v>
      </c>
      <c r="K33" s="380" t="s">
        <v>742</v>
      </c>
      <c r="L33" s="381" t="s">
        <v>761</v>
      </c>
      <c r="M33" s="382">
        <v>0</v>
      </c>
      <c r="N33" s="383">
        <v>0</v>
      </c>
      <c r="O33" s="1421"/>
      <c r="P33" s="384">
        <v>0</v>
      </c>
      <c r="Q33" s="385" t="s">
        <v>310</v>
      </c>
      <c r="R33" s="1436"/>
      <c r="S33" s="1436"/>
      <c r="T33" s="386" t="s">
        <v>84</v>
      </c>
      <c r="U33" s="364" t="s">
        <v>308</v>
      </c>
      <c r="V33" s="365" t="s">
        <v>11</v>
      </c>
      <c r="W33" s="365" t="s">
        <v>350</v>
      </c>
      <c r="X33" s="387" t="s">
        <v>89</v>
      </c>
      <c r="Y33" s="388" t="s">
        <v>39</v>
      </c>
      <c r="Z33" s="389" t="s">
        <v>760</v>
      </c>
      <c r="AA33" s="390" t="s">
        <v>90</v>
      </c>
      <c r="AB33" s="391" t="s">
        <v>86</v>
      </c>
      <c r="AC33" s="392" t="s">
        <v>86</v>
      </c>
      <c r="AD33" s="393" t="s">
        <v>343</v>
      </c>
      <c r="AE33" s="394" t="s">
        <v>87</v>
      </c>
      <c r="AF33" s="395"/>
      <c r="AG33" s="885"/>
      <c r="AH33" s="295"/>
    </row>
    <row r="34" spans="1:34" ht="30" customHeight="1" thickBot="1">
      <c r="A34" s="1832"/>
      <c r="B34" s="326" t="s">
        <v>75</v>
      </c>
      <c r="C34" s="412" t="s">
        <v>762</v>
      </c>
      <c r="D34" s="412" t="s">
        <v>83</v>
      </c>
      <c r="E34" s="413" t="s">
        <v>737</v>
      </c>
      <c r="F34" s="413"/>
      <c r="G34" s="413" t="s">
        <v>379</v>
      </c>
      <c r="H34" s="414" t="s">
        <v>344</v>
      </c>
      <c r="I34" s="396" t="s">
        <v>11</v>
      </c>
      <c r="J34" s="396" t="s">
        <v>345</v>
      </c>
      <c r="K34" s="415" t="s">
        <v>739</v>
      </c>
      <c r="L34" s="429">
        <v>0</v>
      </c>
      <c r="M34" s="430">
        <v>0</v>
      </c>
      <c r="N34" s="416" t="s">
        <v>740</v>
      </c>
      <c r="O34" s="1424"/>
      <c r="P34" s="431">
        <v>0</v>
      </c>
      <c r="Q34" s="417" t="s">
        <v>36</v>
      </c>
      <c r="R34" s="1438"/>
      <c r="S34" s="1438"/>
      <c r="T34" s="418" t="s">
        <v>96</v>
      </c>
      <c r="U34" s="403" t="s">
        <v>344</v>
      </c>
      <c r="V34" s="404" t="s">
        <v>11</v>
      </c>
      <c r="W34" s="404" t="s">
        <v>345</v>
      </c>
      <c r="X34" s="419" t="s">
        <v>194</v>
      </c>
      <c r="Y34" s="420" t="s">
        <v>39</v>
      </c>
      <c r="Z34" s="421" t="s">
        <v>738</v>
      </c>
      <c r="AA34" s="422" t="s">
        <v>90</v>
      </c>
      <c r="AB34" s="423" t="s">
        <v>364</v>
      </c>
      <c r="AC34" s="424" t="s">
        <v>364</v>
      </c>
      <c r="AD34" s="425"/>
      <c r="AE34" s="426"/>
      <c r="AF34" s="427"/>
      <c r="AG34" s="885"/>
      <c r="AH34" s="295"/>
    </row>
    <row r="35" spans="1:34" ht="30" customHeight="1">
      <c r="A35" s="1819" t="s">
        <v>617</v>
      </c>
      <c r="B35" s="327" t="s">
        <v>618</v>
      </c>
      <c r="C35" s="353" t="s">
        <v>763</v>
      </c>
      <c r="D35" s="353" t="s">
        <v>83</v>
      </c>
      <c r="E35" s="354" t="s">
        <v>737</v>
      </c>
      <c r="F35" s="354"/>
      <c r="G35" s="354" t="s">
        <v>379</v>
      </c>
      <c r="H35" s="434" t="s">
        <v>344</v>
      </c>
      <c r="I35" s="435" t="s">
        <v>11</v>
      </c>
      <c r="J35" s="435" t="s">
        <v>345</v>
      </c>
      <c r="K35" s="357" t="s">
        <v>739</v>
      </c>
      <c r="L35" s="358">
        <v>0</v>
      </c>
      <c r="M35" s="359">
        <v>0</v>
      </c>
      <c r="N35" s="360" t="s">
        <v>740</v>
      </c>
      <c r="O35" s="1423"/>
      <c r="P35" s="361">
        <v>0</v>
      </c>
      <c r="Q35" s="362" t="s">
        <v>36</v>
      </c>
      <c r="R35" s="1435"/>
      <c r="S35" s="1435"/>
      <c r="T35" s="363" t="s">
        <v>96</v>
      </c>
      <c r="U35" s="410" t="s">
        <v>344</v>
      </c>
      <c r="V35" s="396" t="s">
        <v>11</v>
      </c>
      <c r="W35" s="396" t="s">
        <v>345</v>
      </c>
      <c r="X35" s="366" t="s">
        <v>194</v>
      </c>
      <c r="Y35" s="367" t="s">
        <v>39</v>
      </c>
      <c r="Z35" s="368" t="s">
        <v>738</v>
      </c>
      <c r="AA35" s="369" t="s">
        <v>90</v>
      </c>
      <c r="AB35" s="370" t="s">
        <v>86</v>
      </c>
      <c r="AC35" s="371" t="s">
        <v>86</v>
      </c>
      <c r="AD35" s="372"/>
      <c r="AE35" s="373"/>
      <c r="AF35" s="374"/>
      <c r="AG35" s="885"/>
      <c r="AH35" s="295"/>
    </row>
    <row r="36" spans="1:34" ht="30" customHeight="1">
      <c r="A36" s="1820"/>
      <c r="B36" s="1387" t="s">
        <v>78</v>
      </c>
      <c r="C36" s="397"/>
      <c r="D36" s="397" t="s">
        <v>88</v>
      </c>
      <c r="E36" s="398"/>
      <c r="F36" s="398"/>
      <c r="G36" s="398"/>
      <c r="H36" s="399"/>
      <c r="I36" s="400"/>
      <c r="J36" s="400"/>
      <c r="K36" s="401"/>
      <c r="L36" s="317"/>
      <c r="M36" s="318"/>
      <c r="N36" s="402"/>
      <c r="O36" s="1422"/>
      <c r="P36" s="428"/>
      <c r="Q36" s="319"/>
      <c r="R36" s="1437"/>
      <c r="S36" s="1437"/>
      <c r="T36" s="320"/>
      <c r="U36" s="453"/>
      <c r="V36" s="400"/>
      <c r="W36" s="400"/>
      <c r="X36" s="321"/>
      <c r="Y36" s="322"/>
      <c r="Z36" s="323"/>
      <c r="AA36" s="324"/>
      <c r="AB36" s="391"/>
      <c r="AC36" s="392"/>
      <c r="AD36" s="393"/>
      <c r="AE36" s="394"/>
      <c r="AF36" s="395"/>
      <c r="AG36" s="885"/>
      <c r="AH36" s="295"/>
    </row>
    <row r="37" spans="1:34" ht="30" customHeight="1" thickBot="1">
      <c r="A37" s="1821"/>
      <c r="B37" s="328" t="s">
        <v>79</v>
      </c>
      <c r="C37" s="412" t="s">
        <v>751</v>
      </c>
      <c r="D37" s="412" t="s">
        <v>83</v>
      </c>
      <c r="E37" s="413" t="s">
        <v>737</v>
      </c>
      <c r="F37" s="413"/>
      <c r="G37" s="413" t="s">
        <v>379</v>
      </c>
      <c r="H37" s="454" t="s">
        <v>344</v>
      </c>
      <c r="I37" s="404" t="s">
        <v>11</v>
      </c>
      <c r="J37" s="455" t="s">
        <v>345</v>
      </c>
      <c r="K37" s="415" t="s">
        <v>739</v>
      </c>
      <c r="L37" s="429">
        <v>0</v>
      </c>
      <c r="M37" s="430">
        <v>0</v>
      </c>
      <c r="N37" s="416" t="s">
        <v>740</v>
      </c>
      <c r="O37" s="1424"/>
      <c r="P37" s="431">
        <v>0</v>
      </c>
      <c r="Q37" s="417" t="s">
        <v>36</v>
      </c>
      <c r="R37" s="1438"/>
      <c r="S37" s="1438"/>
      <c r="T37" s="418" t="s">
        <v>96</v>
      </c>
      <c r="U37" s="403" t="s">
        <v>344</v>
      </c>
      <c r="V37" s="404" t="s">
        <v>11</v>
      </c>
      <c r="W37" s="404" t="s">
        <v>345</v>
      </c>
      <c r="X37" s="419" t="s">
        <v>194</v>
      </c>
      <c r="Y37" s="420" t="s">
        <v>39</v>
      </c>
      <c r="Z37" s="421" t="s">
        <v>738</v>
      </c>
      <c r="AA37" s="422" t="s">
        <v>90</v>
      </c>
      <c r="AB37" s="423" t="s">
        <v>93</v>
      </c>
      <c r="AC37" s="424" t="s">
        <v>93</v>
      </c>
      <c r="AD37" s="425"/>
      <c r="AE37" s="426"/>
      <c r="AF37" s="427"/>
      <c r="AG37" s="885"/>
      <c r="AH37" s="295"/>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85"/>
      <c r="AH38" s="295"/>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85"/>
      <c r="AH39" s="295"/>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85"/>
      <c r="AH40" s="295"/>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85"/>
      <c r="AH41" s="295"/>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85"/>
      <c r="AH42" s="295"/>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85"/>
      <c r="AH43" s="295"/>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85"/>
      <c r="AH44" s="295"/>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85"/>
      <c r="AH45" s="295"/>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85"/>
      <c r="AH46" s="295"/>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85"/>
      <c r="AH47" s="295"/>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85"/>
      <c r="AH48" s="295"/>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85"/>
      <c r="AH49" s="295"/>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85"/>
      <c r="AH50" s="295"/>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85"/>
      <c r="AH51" s="295"/>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85"/>
      <c r="AH52" s="295"/>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85"/>
      <c r="AH53" s="295"/>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85"/>
      <c r="AH54" s="295"/>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85"/>
      <c r="AH55" s="295"/>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85"/>
      <c r="AH56" s="295"/>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85"/>
      <c r="AH57" s="295"/>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85"/>
      <c r="AH58" s="295"/>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85"/>
      <c r="AH59" s="295"/>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85"/>
      <c r="AH60" s="295"/>
    </row>
    <row r="61" spans="1:34" ht="20.149999999999999" customHeight="1">
      <c r="C61" s="331"/>
      <c r="D61" s="331"/>
      <c r="K61" s="332"/>
      <c r="L61" s="332"/>
      <c r="M61" s="332"/>
      <c r="N61" s="332"/>
      <c r="O61" s="10"/>
      <c r="P61" s="332"/>
      <c r="AB61" s="296"/>
      <c r="AC61" s="296"/>
      <c r="AH61" s="295"/>
    </row>
    <row r="62" spans="1:34">
      <c r="C62" s="331"/>
      <c r="D62" s="331"/>
      <c r="K62" s="334">
        <f>SUM(K5:K37)</f>
        <v>60750</v>
      </c>
      <c r="L62" s="334">
        <f>SUM(L5:L37)</f>
        <v>2633</v>
      </c>
      <c r="M62" s="334">
        <f>SUM(M5:M37)</f>
        <v>2413</v>
      </c>
      <c r="N62" s="334">
        <f>SUM(N5:N37)</f>
        <v>51441</v>
      </c>
      <c r="O62" s="10"/>
      <c r="P62" s="334">
        <f>SUM(P5:P37)</f>
        <v>0</v>
      </c>
    </row>
    <row r="63" spans="1:34" ht="18.75" customHeight="1">
      <c r="C63" s="331"/>
      <c r="D63" s="331"/>
      <c r="L63" s="1817" t="s">
        <v>764</v>
      </c>
      <c r="M63" s="1817"/>
      <c r="N63" s="1818"/>
      <c r="O63" s="10"/>
      <c r="P63" s="335">
        <f>K62+(L62+M62+N62+P62)*5</f>
        <v>343185</v>
      </c>
    </row>
    <row r="64" spans="1:34">
      <c r="C64" s="331"/>
      <c r="D64" s="331"/>
      <c r="L64" s="329"/>
      <c r="N64" s="329"/>
      <c r="O64" s="10"/>
    </row>
    <row r="65" spans="3:15">
      <c r="C65" s="331"/>
      <c r="D65" s="331"/>
      <c r="L65" s="329"/>
      <c r="N65" s="329"/>
      <c r="O65" s="10"/>
    </row>
    <row r="66" spans="3:15">
      <c r="C66" s="331"/>
      <c r="D66" s="331"/>
      <c r="L66" s="329"/>
      <c r="N66" s="329"/>
      <c r="O66" s="10"/>
    </row>
    <row r="67" spans="3:15">
      <c r="C67" s="331"/>
      <c r="D67" s="331"/>
      <c r="L67" s="329"/>
      <c r="N67" s="329"/>
      <c r="O67" s="10"/>
    </row>
    <row r="68" spans="3:15">
      <c r="C68" s="331"/>
      <c r="D68" s="331"/>
      <c r="L68" s="329"/>
      <c r="N68" s="329"/>
      <c r="O68" s="10"/>
    </row>
    <row r="69" spans="3:15">
      <c r="C69" s="331"/>
      <c r="D69" s="331"/>
      <c r="L69" s="329"/>
      <c r="N69" s="329"/>
      <c r="O69" s="10"/>
    </row>
    <row r="70" spans="3:15">
      <c r="C70" s="331"/>
      <c r="D70" s="331"/>
      <c r="L70" s="329"/>
      <c r="N70" s="329"/>
      <c r="O70" s="10"/>
    </row>
    <row r="71" spans="3:15">
      <c r="C71" s="331"/>
      <c r="D71" s="331"/>
      <c r="L71" s="329"/>
      <c r="N71" s="329"/>
      <c r="O71" s="10"/>
    </row>
    <row r="72" spans="3:15">
      <c r="C72" s="331"/>
      <c r="D72" s="331"/>
      <c r="L72" s="329"/>
      <c r="N72" s="329"/>
      <c r="O72" s="10"/>
    </row>
    <row r="73" spans="3:15">
      <c r="C73" s="331"/>
      <c r="D73" s="331"/>
      <c r="L73" s="329"/>
      <c r="N73" s="329"/>
      <c r="O73" s="10"/>
    </row>
    <row r="74" spans="3:15">
      <c r="C74" s="331"/>
      <c r="D74" s="331"/>
      <c r="L74" s="329"/>
      <c r="N74" s="329"/>
      <c r="O74" s="10"/>
    </row>
    <row r="75" spans="3:15">
      <c r="C75" s="331"/>
      <c r="D75" s="331"/>
      <c r="L75" s="329"/>
      <c r="N75" s="329"/>
      <c r="O75" s="10"/>
    </row>
    <row r="76" spans="3:15">
      <c r="C76" s="331"/>
      <c r="D76" s="331"/>
      <c r="L76" s="329"/>
      <c r="N76" s="329"/>
      <c r="O76" s="10"/>
    </row>
    <row r="77" spans="3:15">
      <c r="C77" s="331"/>
      <c r="D77" s="331"/>
      <c r="L77" s="329"/>
      <c r="N77" s="329"/>
      <c r="O77" s="10"/>
    </row>
    <row r="78" spans="3:15">
      <c r="C78" s="331"/>
      <c r="D78" s="331"/>
      <c r="L78" s="329"/>
      <c r="N78" s="329"/>
      <c r="O78" s="10"/>
    </row>
    <row r="79" spans="3:15">
      <c r="C79" s="331"/>
      <c r="D79" s="331"/>
      <c r="L79" s="329"/>
      <c r="N79" s="329"/>
      <c r="O79" s="10"/>
    </row>
    <row r="80" spans="3:15">
      <c r="C80" s="331"/>
      <c r="D80" s="331"/>
      <c r="L80" s="329"/>
      <c r="N80" s="329"/>
      <c r="O80" s="10"/>
    </row>
    <row r="81" spans="3:15">
      <c r="C81" s="331"/>
      <c r="D81" s="331"/>
      <c r="L81" s="329"/>
      <c r="N81" s="329"/>
      <c r="O81" s="10"/>
    </row>
    <row r="82" spans="3:15">
      <c r="C82" s="331"/>
      <c r="D82" s="331"/>
      <c r="L82" s="329"/>
      <c r="N82" s="329"/>
      <c r="O82" s="10"/>
    </row>
    <row r="83" spans="3:15">
      <c r="C83" s="331"/>
      <c r="D83" s="331"/>
      <c r="L83" s="329"/>
      <c r="N83" s="329"/>
      <c r="O83" s="10"/>
    </row>
    <row r="84" spans="3:15">
      <c r="C84" s="331"/>
      <c r="D84" s="331"/>
      <c r="L84" s="329"/>
      <c r="N84" s="329"/>
      <c r="O84" s="10"/>
    </row>
    <row r="85" spans="3:15">
      <c r="C85" s="331"/>
      <c r="D85" s="331"/>
      <c r="L85" s="329"/>
      <c r="N85" s="329"/>
      <c r="O85" s="10"/>
    </row>
    <row r="86" spans="3:15">
      <c r="C86" s="331"/>
      <c r="D86" s="331"/>
      <c r="L86" s="329"/>
      <c r="N86" s="329"/>
      <c r="O86" s="10"/>
    </row>
    <row r="87" spans="3:15">
      <c r="C87" s="331"/>
      <c r="D87" s="331"/>
      <c r="L87" s="329"/>
      <c r="N87" s="329"/>
      <c r="O87" s="10"/>
    </row>
    <row r="88" spans="3:15">
      <c r="C88" s="331"/>
      <c r="D88" s="331"/>
      <c r="L88" s="329"/>
      <c r="N88" s="329"/>
      <c r="O88" s="10"/>
    </row>
    <row r="89" spans="3:15">
      <c r="C89" s="331"/>
      <c r="D89" s="331"/>
      <c r="L89" s="329"/>
      <c r="N89" s="329"/>
      <c r="O89" s="10"/>
    </row>
    <row r="90" spans="3:15">
      <c r="C90" s="331"/>
      <c r="D90" s="331"/>
      <c r="L90" s="329"/>
      <c r="N90" s="329"/>
      <c r="O90" s="10"/>
    </row>
    <row r="91" spans="3:15">
      <c r="C91" s="331"/>
      <c r="D91" s="331"/>
      <c r="L91" s="329"/>
      <c r="N91" s="329"/>
      <c r="O91" s="10"/>
    </row>
    <row r="92" spans="3:15">
      <c r="C92" s="331"/>
      <c r="D92" s="331"/>
      <c r="L92" s="329"/>
      <c r="N92" s="329"/>
      <c r="O92" s="10"/>
    </row>
    <row r="93" spans="3:15">
      <c r="C93" s="331"/>
      <c r="D93" s="331"/>
      <c r="L93" s="329"/>
      <c r="N93" s="329"/>
      <c r="O93" s="10"/>
    </row>
    <row r="94" spans="3:15">
      <c r="C94" s="331"/>
      <c r="D94" s="331"/>
      <c r="L94" s="329"/>
      <c r="N94" s="329"/>
      <c r="O94" s="10"/>
    </row>
    <row r="95" spans="3:15">
      <c r="C95" s="331"/>
      <c r="D95" s="331"/>
      <c r="L95" s="329"/>
      <c r="N95" s="329"/>
      <c r="O95" s="10"/>
    </row>
    <row r="96" spans="3:15">
      <c r="C96" s="331"/>
      <c r="D96" s="331"/>
      <c r="L96" s="329"/>
      <c r="N96" s="329"/>
      <c r="O96" s="10"/>
    </row>
    <row r="97" spans="3:15">
      <c r="C97" s="331"/>
      <c r="D97" s="331"/>
      <c r="L97" s="329"/>
      <c r="N97" s="329"/>
      <c r="O97" s="10"/>
    </row>
    <row r="98" spans="3:15">
      <c r="C98" s="331"/>
      <c r="D98" s="331"/>
      <c r="L98" s="329"/>
      <c r="N98" s="329"/>
      <c r="O98" s="10"/>
    </row>
    <row r="99" spans="3:15">
      <c r="C99" s="331"/>
      <c r="D99" s="331"/>
      <c r="L99" s="329"/>
      <c r="N99" s="329"/>
      <c r="O99" s="10"/>
    </row>
    <row r="100" spans="3:15">
      <c r="C100" s="331"/>
      <c r="D100" s="331"/>
      <c r="L100" s="329"/>
      <c r="N100" s="329"/>
      <c r="O100" s="10"/>
    </row>
    <row r="101" spans="3:15">
      <c r="C101" s="331"/>
      <c r="D101" s="331"/>
      <c r="L101" s="329"/>
      <c r="N101" s="329"/>
      <c r="O101" s="10"/>
    </row>
    <row r="102" spans="3:15">
      <c r="C102" s="331"/>
      <c r="D102" s="331"/>
      <c r="L102" s="329"/>
      <c r="N102" s="329"/>
      <c r="O102" s="10"/>
    </row>
    <row r="103" spans="3:15">
      <c r="C103" s="331"/>
      <c r="D103" s="331"/>
      <c r="L103" s="329"/>
      <c r="N103" s="329"/>
      <c r="O103" s="10"/>
    </row>
    <row r="104" spans="3:15">
      <c r="C104" s="331"/>
      <c r="D104" s="331"/>
      <c r="L104" s="329"/>
      <c r="N104" s="329"/>
      <c r="O104" s="10"/>
    </row>
    <row r="105" spans="3:15">
      <c r="C105" s="331"/>
      <c r="D105" s="331"/>
      <c r="L105" s="329"/>
      <c r="N105" s="329"/>
      <c r="O105" s="10"/>
    </row>
    <row r="106" spans="3:15">
      <c r="C106" s="331"/>
      <c r="D106" s="331"/>
      <c r="L106" s="329"/>
      <c r="N106" s="329"/>
      <c r="O106" s="10"/>
    </row>
    <row r="107" spans="3:15">
      <c r="C107" s="331"/>
      <c r="D107" s="331"/>
      <c r="L107" s="329"/>
      <c r="N107" s="329"/>
      <c r="O107" s="10"/>
    </row>
    <row r="108" spans="3:15">
      <c r="C108" s="331"/>
      <c r="D108" s="331"/>
      <c r="L108" s="329"/>
      <c r="N108" s="329"/>
      <c r="O108" s="10"/>
    </row>
    <row r="109" spans="3:15">
      <c r="C109" s="331"/>
      <c r="D109" s="331"/>
      <c r="L109" s="329"/>
      <c r="N109" s="329"/>
      <c r="O109" s="10"/>
    </row>
    <row r="110" spans="3:15">
      <c r="C110" s="331"/>
      <c r="D110" s="331"/>
      <c r="L110" s="329"/>
      <c r="N110" s="329"/>
      <c r="O110" s="10"/>
    </row>
    <row r="111" spans="3:15">
      <c r="C111" s="331"/>
      <c r="D111" s="331"/>
      <c r="L111" s="329"/>
      <c r="N111" s="329"/>
      <c r="O111" s="10"/>
    </row>
    <row r="112" spans="3:15">
      <c r="C112" s="331"/>
      <c r="D112" s="331"/>
      <c r="L112" s="329"/>
      <c r="N112" s="329"/>
      <c r="O112" s="10"/>
    </row>
    <row r="113" spans="3:15">
      <c r="C113" s="331"/>
      <c r="D113" s="331"/>
      <c r="L113" s="329"/>
      <c r="N113" s="329"/>
      <c r="O113" s="10"/>
    </row>
    <row r="114" spans="3:15">
      <c r="C114" s="331"/>
      <c r="D114" s="331"/>
      <c r="L114" s="329"/>
      <c r="N114" s="329"/>
      <c r="O114" s="10"/>
    </row>
    <row r="115" spans="3:15">
      <c r="C115" s="331"/>
      <c r="D115" s="331"/>
      <c r="L115" s="329"/>
      <c r="N115" s="329"/>
      <c r="O115" s="10"/>
    </row>
    <row r="116" spans="3:15">
      <c r="C116" s="331"/>
      <c r="D116" s="331"/>
      <c r="L116" s="329"/>
      <c r="N116" s="329"/>
      <c r="O116" s="10"/>
    </row>
    <row r="117" spans="3:15">
      <c r="C117" s="331"/>
      <c r="D117" s="331"/>
      <c r="L117" s="329"/>
      <c r="N117" s="329"/>
      <c r="O117" s="10"/>
    </row>
    <row r="118" spans="3:15">
      <c r="C118" s="331"/>
      <c r="D118" s="331"/>
      <c r="L118" s="329"/>
      <c r="N118" s="329"/>
      <c r="O118" s="10"/>
    </row>
    <row r="119" spans="3:15">
      <c r="C119" s="331"/>
      <c r="D119" s="331"/>
      <c r="L119" s="329"/>
      <c r="N119" s="329"/>
      <c r="O119" s="10"/>
    </row>
    <row r="120" spans="3:15">
      <c r="C120" s="331"/>
      <c r="D120" s="331"/>
      <c r="L120" s="329"/>
      <c r="N120" s="329"/>
      <c r="O120" s="10"/>
    </row>
    <row r="121" spans="3:15">
      <c r="C121" s="331"/>
      <c r="D121" s="331"/>
      <c r="L121" s="329"/>
      <c r="N121" s="329"/>
      <c r="O121" s="10"/>
    </row>
    <row r="122" spans="3:15">
      <c r="C122" s="331"/>
      <c r="D122" s="331"/>
      <c r="L122" s="329"/>
      <c r="N122" s="329"/>
      <c r="O122" s="10"/>
    </row>
    <row r="123" spans="3:15">
      <c r="C123" s="331"/>
      <c r="D123" s="331"/>
      <c r="L123" s="329"/>
      <c r="N123" s="329"/>
      <c r="O123" s="10"/>
    </row>
    <row r="124" spans="3:15">
      <c r="C124" s="331"/>
      <c r="D124" s="331"/>
      <c r="L124" s="329"/>
      <c r="N124" s="329"/>
      <c r="O124" s="10"/>
    </row>
    <row r="125" spans="3:15">
      <c r="C125" s="331"/>
      <c r="D125" s="331"/>
      <c r="L125" s="329"/>
      <c r="N125" s="329"/>
      <c r="O125" s="10"/>
    </row>
    <row r="126" spans="3:15">
      <c r="C126" s="331"/>
      <c r="D126" s="331"/>
      <c r="L126" s="329"/>
      <c r="N126" s="329"/>
      <c r="O126" s="10"/>
    </row>
    <row r="127" spans="3:15">
      <c r="C127" s="331"/>
      <c r="D127" s="331"/>
      <c r="L127" s="329"/>
      <c r="N127" s="329"/>
      <c r="O127" s="10"/>
    </row>
    <row r="128" spans="3:15">
      <c r="C128" s="331"/>
      <c r="D128" s="331"/>
      <c r="L128" s="329"/>
      <c r="N128" s="329"/>
      <c r="O128" s="10"/>
    </row>
    <row r="129" spans="3:15">
      <c r="C129" s="331"/>
      <c r="D129" s="331"/>
      <c r="L129" s="329"/>
      <c r="N129" s="329"/>
      <c r="O129" s="10"/>
    </row>
    <row r="130" spans="3:15">
      <c r="C130" s="331"/>
      <c r="D130" s="331"/>
      <c r="L130" s="329"/>
      <c r="N130" s="329"/>
      <c r="O130" s="10"/>
    </row>
    <row r="131" spans="3:15">
      <c r="C131" s="331"/>
      <c r="D131" s="331"/>
      <c r="L131" s="329"/>
      <c r="N131" s="329"/>
      <c r="O131" s="10"/>
    </row>
    <row r="132" spans="3:15">
      <c r="C132" s="331"/>
      <c r="D132" s="331"/>
      <c r="L132" s="329"/>
      <c r="N132" s="329"/>
      <c r="O132" s="10"/>
    </row>
    <row r="133" spans="3:15">
      <c r="C133" s="331"/>
      <c r="D133" s="331"/>
      <c r="L133" s="329"/>
      <c r="N133" s="329"/>
      <c r="O133" s="10"/>
    </row>
    <row r="134" spans="3:15">
      <c r="C134" s="331"/>
      <c r="D134" s="331"/>
      <c r="L134" s="329"/>
      <c r="N134" s="329"/>
      <c r="O134" s="10"/>
    </row>
    <row r="135" spans="3:15">
      <c r="C135" s="331"/>
      <c r="D135" s="331"/>
      <c r="L135" s="329"/>
      <c r="N135" s="329"/>
      <c r="O135" s="10"/>
    </row>
    <row r="136" spans="3:15">
      <c r="C136" s="331"/>
      <c r="D136" s="331"/>
      <c r="L136" s="329"/>
      <c r="N136" s="329"/>
      <c r="O136" s="10"/>
    </row>
    <row r="137" spans="3:15">
      <c r="C137" s="331"/>
      <c r="D137" s="331"/>
      <c r="L137" s="329"/>
      <c r="N137" s="329"/>
      <c r="O137" s="10"/>
    </row>
    <row r="138" spans="3:15">
      <c r="C138" s="331"/>
      <c r="D138" s="331"/>
      <c r="L138" s="329"/>
      <c r="N138" s="329"/>
      <c r="O138" s="10"/>
    </row>
    <row r="139" spans="3:15">
      <c r="C139" s="331"/>
      <c r="D139" s="331"/>
      <c r="L139" s="329"/>
      <c r="N139" s="329"/>
      <c r="O139" s="10"/>
    </row>
    <row r="140" spans="3:15">
      <c r="C140" s="331"/>
      <c r="D140" s="331"/>
      <c r="L140" s="329"/>
      <c r="N140" s="329"/>
      <c r="O140" s="10"/>
    </row>
    <row r="141" spans="3:15">
      <c r="C141" s="331"/>
      <c r="D141" s="331"/>
      <c r="L141" s="329"/>
      <c r="N141" s="329"/>
      <c r="O141" s="10"/>
    </row>
    <row r="142" spans="3:15">
      <c r="C142" s="331"/>
      <c r="D142" s="331"/>
      <c r="L142" s="329"/>
      <c r="N142" s="329"/>
    </row>
    <row r="143" spans="3:15">
      <c r="C143" s="331"/>
      <c r="D143" s="331"/>
      <c r="L143" s="329"/>
      <c r="N143" s="329"/>
    </row>
    <row r="144" spans="3:15">
      <c r="C144" s="331"/>
      <c r="D144" s="331"/>
      <c r="L144" s="329"/>
      <c r="N144" s="329"/>
    </row>
    <row r="145" spans="3:14">
      <c r="C145" s="331"/>
      <c r="D145" s="331"/>
      <c r="L145" s="329"/>
      <c r="N145" s="329"/>
    </row>
    <row r="146" spans="3:14">
      <c r="C146" s="331"/>
      <c r="D146" s="331"/>
      <c r="L146" s="329"/>
      <c r="N146" s="329"/>
    </row>
    <row r="147" spans="3:14">
      <c r="C147" s="331"/>
      <c r="D147" s="331"/>
      <c r="L147" s="329"/>
      <c r="N147" s="329"/>
    </row>
    <row r="148" spans="3:14">
      <c r="C148" s="331"/>
      <c r="D148" s="331"/>
      <c r="L148" s="329"/>
      <c r="N148" s="329"/>
    </row>
    <row r="149" spans="3:14">
      <c r="C149" s="331"/>
      <c r="D149" s="331"/>
      <c r="L149" s="329"/>
      <c r="N149" s="329"/>
    </row>
    <row r="150" spans="3:14">
      <c r="C150" s="331"/>
      <c r="D150" s="331"/>
      <c r="L150" s="329"/>
      <c r="N150" s="329"/>
    </row>
    <row r="151" spans="3:14">
      <c r="C151" s="331"/>
      <c r="D151" s="331"/>
      <c r="L151" s="329"/>
      <c r="N151" s="329"/>
    </row>
    <row r="152" spans="3:14">
      <c r="C152" s="331"/>
      <c r="D152" s="331"/>
      <c r="L152" s="329"/>
      <c r="N152" s="329"/>
    </row>
    <row r="153" spans="3:14">
      <c r="C153" s="331"/>
      <c r="D153" s="331"/>
      <c r="L153" s="329"/>
      <c r="N153" s="329"/>
    </row>
    <row r="154" spans="3:14">
      <c r="C154" s="331"/>
      <c r="D154" s="331"/>
      <c r="L154" s="329"/>
      <c r="N154" s="329"/>
    </row>
    <row r="155" spans="3:14">
      <c r="H155" s="329"/>
      <c r="I155" s="329"/>
      <c r="J155" s="329"/>
      <c r="K155" s="329"/>
      <c r="L155" s="329"/>
      <c r="N155" s="329"/>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A00-000000000000}">
      <formula1>"①AWS,②OCI,③Azure,④GC,⑤さくら"</formula1>
    </dataValidation>
    <dataValidation type="list" allowBlank="1" showInputMessage="1" showErrorMessage="1" sqref="R5:R37 R41:R60" xr:uid="{00000000-0002-0000-1A00-000001000000}">
      <formula1>"①システム事業者,②別途用意している(LGCS),③別途用意している(その他),"</formula1>
    </dataValidation>
    <dataValidation type="list" allowBlank="1" showInputMessage="1" sqref="D38:D40" xr:uid="{00000000-0002-0000-1A00-000002000000}">
      <formula1>"①導入済,②無償版導入済（実証実験を含む）,③今年度導入予定,④導入予定なし,⑤当該事務自体を実施していない"</formula1>
    </dataValidation>
    <dataValidation type="list" allowBlank="1" showInputMessage="1" sqref="D41:D60" xr:uid="{00000000-0002-0000-1A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55" t="s">
        <v>3</v>
      </c>
      <c r="D2" s="653" t="s">
        <v>4</v>
      </c>
      <c r="E2" s="1" t="s">
        <v>3</v>
      </c>
      <c r="F2" s="193" t="s">
        <v>3</v>
      </c>
      <c r="G2" s="1" t="s">
        <v>3</v>
      </c>
      <c r="H2" s="1717" t="s">
        <v>5</v>
      </c>
      <c r="I2" s="1718"/>
      <c r="J2" s="1719"/>
      <c r="K2" s="656"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53" t="s">
        <v>7</v>
      </c>
      <c r="AE2" s="654"/>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1225</v>
      </c>
      <c r="D5" s="81" t="s">
        <v>83</v>
      </c>
      <c r="E5" s="82" t="s">
        <v>224</v>
      </c>
      <c r="F5" s="82"/>
      <c r="G5" s="82" t="s">
        <v>1226</v>
      </c>
      <c r="H5" s="83" t="s">
        <v>358</v>
      </c>
      <c r="I5" s="84" t="s">
        <v>11</v>
      </c>
      <c r="J5" s="84" t="s">
        <v>225</v>
      </c>
      <c r="K5" s="85" t="s">
        <v>1227</v>
      </c>
      <c r="L5" s="86">
        <v>2310</v>
      </c>
      <c r="M5" s="87">
        <v>2880</v>
      </c>
      <c r="N5" s="88">
        <v>600</v>
      </c>
      <c r="O5" s="1420"/>
      <c r="P5" s="89">
        <v>0</v>
      </c>
      <c r="Q5" s="90" t="s">
        <v>91</v>
      </c>
      <c r="R5" s="1435"/>
      <c r="S5" s="1435"/>
      <c r="T5" s="91" t="s">
        <v>96</v>
      </c>
      <c r="U5" s="92" t="s">
        <v>358</v>
      </c>
      <c r="V5" s="84" t="s">
        <v>11</v>
      </c>
      <c r="W5" s="84" t="s">
        <v>225</v>
      </c>
      <c r="X5" s="93" t="s">
        <v>380</v>
      </c>
      <c r="Y5" s="94" t="s">
        <v>39</v>
      </c>
      <c r="Z5" s="95" t="s">
        <v>1228</v>
      </c>
      <c r="AA5" s="96" t="s">
        <v>90</v>
      </c>
      <c r="AB5" s="97" t="s">
        <v>364</v>
      </c>
      <c r="AC5" s="98" t="s">
        <v>206</v>
      </c>
      <c r="AD5" s="99" t="s">
        <v>304</v>
      </c>
      <c r="AE5" s="100" t="s">
        <v>223</v>
      </c>
      <c r="AF5" s="101"/>
      <c r="AG5" s="837"/>
      <c r="AH5" s="7"/>
    </row>
    <row r="6" spans="1:34" ht="30" customHeight="1">
      <c r="A6" s="1703"/>
      <c r="B6" s="34" t="s">
        <v>44</v>
      </c>
      <c r="C6" s="102" t="s">
        <v>1225</v>
      </c>
      <c r="D6" s="102" t="s">
        <v>83</v>
      </c>
      <c r="E6" s="103" t="s">
        <v>224</v>
      </c>
      <c r="F6" s="103"/>
      <c r="G6" s="103" t="s">
        <v>1226</v>
      </c>
      <c r="H6" s="199" t="s">
        <v>358</v>
      </c>
      <c r="I6" s="200" t="s">
        <v>11</v>
      </c>
      <c r="J6" s="200" t="s">
        <v>225</v>
      </c>
      <c r="K6" s="104" t="s">
        <v>1227</v>
      </c>
      <c r="L6" s="105" t="s">
        <v>1229</v>
      </c>
      <c r="M6" s="106" t="s">
        <v>1229</v>
      </c>
      <c r="N6" s="107" t="s">
        <v>1229</v>
      </c>
      <c r="O6" s="1421"/>
      <c r="P6" s="108" t="s">
        <v>1229</v>
      </c>
      <c r="Q6" s="109" t="s">
        <v>91</v>
      </c>
      <c r="R6" s="1436"/>
      <c r="S6" s="1436"/>
      <c r="T6" s="110" t="s">
        <v>96</v>
      </c>
      <c r="U6" s="111" t="s">
        <v>358</v>
      </c>
      <c r="V6" s="200" t="s">
        <v>11</v>
      </c>
      <c r="W6" s="200" t="s">
        <v>225</v>
      </c>
      <c r="X6" s="112" t="s">
        <v>380</v>
      </c>
      <c r="Y6" s="113" t="s">
        <v>39</v>
      </c>
      <c r="Z6" s="114" t="s">
        <v>1228</v>
      </c>
      <c r="AA6" s="115" t="s">
        <v>90</v>
      </c>
      <c r="AB6" s="117" t="s">
        <v>364</v>
      </c>
      <c r="AC6" s="118" t="s">
        <v>206</v>
      </c>
      <c r="AD6" s="119" t="s">
        <v>304</v>
      </c>
      <c r="AE6" s="120" t="s">
        <v>223</v>
      </c>
      <c r="AF6" s="121"/>
      <c r="AG6" s="837"/>
      <c r="AH6" s="7"/>
    </row>
    <row r="7" spans="1:34" ht="30" customHeight="1">
      <c r="A7" s="1703"/>
      <c r="B7" s="34" t="s">
        <v>45</v>
      </c>
      <c r="C7" s="102" t="s">
        <v>193</v>
      </c>
      <c r="D7" s="102" t="s">
        <v>83</v>
      </c>
      <c r="E7" s="103" t="s">
        <v>1230</v>
      </c>
      <c r="F7" s="103"/>
      <c r="G7" s="103" t="s">
        <v>1226</v>
      </c>
      <c r="H7" s="199" t="s">
        <v>261</v>
      </c>
      <c r="I7" s="200" t="s">
        <v>11</v>
      </c>
      <c r="J7" s="200" t="s">
        <v>1231</v>
      </c>
      <c r="K7" s="104">
        <v>6574</v>
      </c>
      <c r="L7" s="105">
        <v>2383</v>
      </c>
      <c r="M7" s="106">
        <v>291</v>
      </c>
      <c r="N7" s="107">
        <v>0</v>
      </c>
      <c r="O7" s="1421"/>
      <c r="P7" s="108">
        <v>1309</v>
      </c>
      <c r="Q7" s="109" t="s">
        <v>310</v>
      </c>
      <c r="R7" s="1436"/>
      <c r="S7" s="1436"/>
      <c r="T7" s="110" t="s">
        <v>84</v>
      </c>
      <c r="U7" s="111" t="s">
        <v>261</v>
      </c>
      <c r="V7" s="200" t="s">
        <v>11</v>
      </c>
      <c r="W7" s="200" t="s">
        <v>1231</v>
      </c>
      <c r="X7" s="112" t="s">
        <v>194</v>
      </c>
      <c r="Y7" s="113" t="s">
        <v>39</v>
      </c>
      <c r="Z7" s="114" t="s">
        <v>568</v>
      </c>
      <c r="AA7" s="115" t="s">
        <v>90</v>
      </c>
      <c r="AB7" s="117" t="s">
        <v>86</v>
      </c>
      <c r="AC7" s="118" t="s">
        <v>206</v>
      </c>
      <c r="AD7" s="119" t="s">
        <v>304</v>
      </c>
      <c r="AE7" s="120"/>
      <c r="AF7" s="121"/>
      <c r="AG7" s="837"/>
      <c r="AH7" s="7"/>
    </row>
    <row r="8" spans="1:34" ht="30" customHeight="1">
      <c r="A8" s="1703"/>
      <c r="B8" s="34" t="s">
        <v>46</v>
      </c>
      <c r="C8" s="102" t="s">
        <v>193</v>
      </c>
      <c r="D8" s="102" t="s">
        <v>83</v>
      </c>
      <c r="E8" s="103" t="s">
        <v>224</v>
      </c>
      <c r="F8" s="103"/>
      <c r="G8" s="103" t="s">
        <v>1226</v>
      </c>
      <c r="H8" s="199" t="s">
        <v>358</v>
      </c>
      <c r="I8" s="200" t="s">
        <v>11</v>
      </c>
      <c r="J8" s="200" t="s">
        <v>225</v>
      </c>
      <c r="K8" s="104" t="s">
        <v>1227</v>
      </c>
      <c r="L8" s="105" t="s">
        <v>1229</v>
      </c>
      <c r="M8" s="106">
        <v>1309</v>
      </c>
      <c r="N8" s="107">
        <v>171</v>
      </c>
      <c r="O8" s="1421"/>
      <c r="P8" s="108" t="s">
        <v>1229</v>
      </c>
      <c r="Q8" s="109" t="s">
        <v>91</v>
      </c>
      <c r="R8" s="1436"/>
      <c r="S8" s="1436"/>
      <c r="T8" s="110" t="s">
        <v>96</v>
      </c>
      <c r="U8" s="111" t="s">
        <v>358</v>
      </c>
      <c r="V8" s="200" t="s">
        <v>11</v>
      </c>
      <c r="W8" s="200" t="s">
        <v>225</v>
      </c>
      <c r="X8" s="112" t="s">
        <v>380</v>
      </c>
      <c r="Y8" s="113" t="s">
        <v>39</v>
      </c>
      <c r="Z8" s="114" t="s">
        <v>1228</v>
      </c>
      <c r="AA8" s="115" t="s">
        <v>90</v>
      </c>
      <c r="AB8" s="117" t="s">
        <v>364</v>
      </c>
      <c r="AC8" s="118" t="s">
        <v>206</v>
      </c>
      <c r="AD8" s="119" t="s">
        <v>304</v>
      </c>
      <c r="AE8" s="120" t="s">
        <v>223</v>
      </c>
      <c r="AF8" s="121"/>
      <c r="AG8" s="837"/>
      <c r="AH8" s="7"/>
    </row>
    <row r="9" spans="1:34" ht="30" customHeight="1" thickBot="1">
      <c r="A9" s="1703"/>
      <c r="B9" s="35" t="s">
        <v>47</v>
      </c>
      <c r="C9" s="122" t="s">
        <v>1232</v>
      </c>
      <c r="D9" s="122" t="s">
        <v>83</v>
      </c>
      <c r="E9" s="123" t="s">
        <v>224</v>
      </c>
      <c r="F9" s="123"/>
      <c r="G9" s="123" t="s">
        <v>1226</v>
      </c>
      <c r="H9" s="79" t="s">
        <v>358</v>
      </c>
      <c r="I9" s="80" t="s">
        <v>11</v>
      </c>
      <c r="J9" s="80" t="s">
        <v>225</v>
      </c>
      <c r="K9" s="124" t="s">
        <v>1227</v>
      </c>
      <c r="L9" s="125" t="s">
        <v>1229</v>
      </c>
      <c r="M9" s="126">
        <v>1800</v>
      </c>
      <c r="N9" s="127">
        <v>240</v>
      </c>
      <c r="O9" s="1422"/>
      <c r="P9" s="128" t="s">
        <v>1229</v>
      </c>
      <c r="Q9" s="129" t="s">
        <v>91</v>
      </c>
      <c r="R9" s="1437"/>
      <c r="S9" s="1437"/>
      <c r="T9" s="130" t="s">
        <v>96</v>
      </c>
      <c r="U9" s="131" t="s">
        <v>358</v>
      </c>
      <c r="V9" s="80" t="s">
        <v>11</v>
      </c>
      <c r="W9" s="80" t="s">
        <v>225</v>
      </c>
      <c r="X9" s="132" t="s">
        <v>380</v>
      </c>
      <c r="Y9" s="133" t="s">
        <v>39</v>
      </c>
      <c r="Z9" s="134" t="s">
        <v>1228</v>
      </c>
      <c r="AA9" s="135" t="s">
        <v>90</v>
      </c>
      <c r="AB9" s="136" t="s">
        <v>364</v>
      </c>
      <c r="AC9" s="137" t="s">
        <v>206</v>
      </c>
      <c r="AD9" s="138" t="s">
        <v>304</v>
      </c>
      <c r="AE9" s="139" t="s">
        <v>223</v>
      </c>
      <c r="AF9" s="140"/>
      <c r="AG9" s="837"/>
      <c r="AH9" s="7"/>
    </row>
    <row r="10" spans="1:34" ht="30" customHeight="1">
      <c r="A10" s="1704" t="s">
        <v>48</v>
      </c>
      <c r="B10" s="36" t="s">
        <v>49</v>
      </c>
      <c r="C10" s="81" t="s">
        <v>575</v>
      </c>
      <c r="D10" s="81" t="s">
        <v>83</v>
      </c>
      <c r="E10" s="82" t="s">
        <v>224</v>
      </c>
      <c r="F10" s="82"/>
      <c r="G10" s="82" t="s">
        <v>1226</v>
      </c>
      <c r="H10" s="83" t="s">
        <v>358</v>
      </c>
      <c r="I10" s="84" t="s">
        <v>11</v>
      </c>
      <c r="J10" s="84" t="s">
        <v>225</v>
      </c>
      <c r="K10" s="85" t="s">
        <v>1227</v>
      </c>
      <c r="L10" s="86" t="s">
        <v>1229</v>
      </c>
      <c r="M10" s="87">
        <v>3600</v>
      </c>
      <c r="N10" s="88">
        <v>1080</v>
      </c>
      <c r="O10" s="1423"/>
      <c r="P10" s="89">
        <v>2970</v>
      </c>
      <c r="Q10" s="90" t="s">
        <v>91</v>
      </c>
      <c r="R10" s="1435"/>
      <c r="S10" s="1435"/>
      <c r="T10" s="91" t="s">
        <v>96</v>
      </c>
      <c r="U10" s="92" t="s">
        <v>358</v>
      </c>
      <c r="V10" s="84" t="s">
        <v>11</v>
      </c>
      <c r="W10" s="84" t="s">
        <v>225</v>
      </c>
      <c r="X10" s="93" t="s">
        <v>380</v>
      </c>
      <c r="Y10" s="94" t="s">
        <v>866</v>
      </c>
      <c r="Z10" s="95" t="s">
        <v>1228</v>
      </c>
      <c r="AA10" s="96" t="s">
        <v>90</v>
      </c>
      <c r="AB10" s="97" t="s">
        <v>364</v>
      </c>
      <c r="AC10" s="98" t="s">
        <v>206</v>
      </c>
      <c r="AD10" s="99" t="s">
        <v>304</v>
      </c>
      <c r="AE10" s="100" t="s">
        <v>223</v>
      </c>
      <c r="AF10" s="101"/>
      <c r="AG10" s="837"/>
      <c r="AH10" s="7"/>
    </row>
    <row r="11" spans="1:34" ht="30" customHeight="1">
      <c r="A11" s="1705"/>
      <c r="B11" s="37" t="s">
        <v>50</v>
      </c>
      <c r="C11" s="102" t="s">
        <v>575</v>
      </c>
      <c r="D11" s="102" t="s">
        <v>83</v>
      </c>
      <c r="E11" s="103" t="s">
        <v>224</v>
      </c>
      <c r="F11" s="103"/>
      <c r="G11" s="103" t="s">
        <v>1226</v>
      </c>
      <c r="H11" s="199" t="s">
        <v>358</v>
      </c>
      <c r="I11" s="200" t="s">
        <v>11</v>
      </c>
      <c r="J11" s="200" t="s">
        <v>225</v>
      </c>
      <c r="K11" s="104" t="s">
        <v>1227</v>
      </c>
      <c r="L11" s="105" t="s">
        <v>1229</v>
      </c>
      <c r="M11" s="106">
        <v>1500</v>
      </c>
      <c r="N11" s="107">
        <v>240</v>
      </c>
      <c r="O11" s="1421"/>
      <c r="P11" s="108">
        <v>2035</v>
      </c>
      <c r="Q11" s="109" t="s">
        <v>91</v>
      </c>
      <c r="R11" s="1436"/>
      <c r="S11" s="1436"/>
      <c r="T11" s="110" t="s">
        <v>96</v>
      </c>
      <c r="U11" s="111" t="s">
        <v>358</v>
      </c>
      <c r="V11" s="200" t="s">
        <v>11</v>
      </c>
      <c r="W11" s="200" t="s">
        <v>225</v>
      </c>
      <c r="X11" s="112" t="s">
        <v>380</v>
      </c>
      <c r="Y11" s="113" t="s">
        <v>39</v>
      </c>
      <c r="Z11" s="114" t="s">
        <v>1228</v>
      </c>
      <c r="AA11" s="115" t="s">
        <v>90</v>
      </c>
      <c r="AB11" s="117" t="s">
        <v>364</v>
      </c>
      <c r="AC11" s="118" t="s">
        <v>206</v>
      </c>
      <c r="AD11" s="119" t="s">
        <v>304</v>
      </c>
      <c r="AE11" s="120" t="s">
        <v>223</v>
      </c>
      <c r="AF11" s="121"/>
      <c r="AG11" s="837"/>
      <c r="AH11" s="7"/>
    </row>
    <row r="12" spans="1:34" ht="30" customHeight="1">
      <c r="A12" s="1705"/>
      <c r="B12" s="38" t="s">
        <v>51</v>
      </c>
      <c r="C12" s="102" t="s">
        <v>575</v>
      </c>
      <c r="D12" s="102" t="s">
        <v>83</v>
      </c>
      <c r="E12" s="103" t="s">
        <v>224</v>
      </c>
      <c r="F12" s="103"/>
      <c r="G12" s="103" t="s">
        <v>1226</v>
      </c>
      <c r="H12" s="199" t="s">
        <v>358</v>
      </c>
      <c r="I12" s="200" t="s">
        <v>11</v>
      </c>
      <c r="J12" s="200" t="s">
        <v>225</v>
      </c>
      <c r="K12" s="104" t="s">
        <v>1227</v>
      </c>
      <c r="L12" s="105" t="s">
        <v>1229</v>
      </c>
      <c r="M12" s="106">
        <v>1500</v>
      </c>
      <c r="N12" s="107">
        <v>240</v>
      </c>
      <c r="O12" s="1421"/>
      <c r="P12" s="108">
        <v>3410</v>
      </c>
      <c r="Q12" s="109" t="s">
        <v>91</v>
      </c>
      <c r="R12" s="1436"/>
      <c r="S12" s="1436"/>
      <c r="T12" s="110" t="s">
        <v>96</v>
      </c>
      <c r="U12" s="111" t="s">
        <v>358</v>
      </c>
      <c r="V12" s="200" t="s">
        <v>11</v>
      </c>
      <c r="W12" s="200" t="s">
        <v>225</v>
      </c>
      <c r="X12" s="112" t="s">
        <v>380</v>
      </c>
      <c r="Y12" s="113" t="s">
        <v>39</v>
      </c>
      <c r="Z12" s="114" t="s">
        <v>1228</v>
      </c>
      <c r="AA12" s="115" t="s">
        <v>90</v>
      </c>
      <c r="AB12" s="117" t="s">
        <v>364</v>
      </c>
      <c r="AC12" s="118" t="s">
        <v>206</v>
      </c>
      <c r="AD12" s="119" t="s">
        <v>304</v>
      </c>
      <c r="AE12" s="120" t="s">
        <v>223</v>
      </c>
      <c r="AF12" s="121"/>
      <c r="AG12" s="837"/>
      <c r="AH12" s="7"/>
    </row>
    <row r="13" spans="1:34" ht="30" customHeight="1">
      <c r="A13" s="1705"/>
      <c r="B13" s="38" t="s">
        <v>52</v>
      </c>
      <c r="C13" s="102" t="s">
        <v>575</v>
      </c>
      <c r="D13" s="102" t="s">
        <v>83</v>
      </c>
      <c r="E13" s="103" t="s">
        <v>224</v>
      </c>
      <c r="F13" s="103"/>
      <c r="G13" s="103" t="s">
        <v>1226</v>
      </c>
      <c r="H13" s="199" t="s">
        <v>358</v>
      </c>
      <c r="I13" s="200" t="s">
        <v>11</v>
      </c>
      <c r="J13" s="200" t="s">
        <v>225</v>
      </c>
      <c r="K13" s="104" t="s">
        <v>1227</v>
      </c>
      <c r="L13" s="105" t="s">
        <v>1229</v>
      </c>
      <c r="M13" s="106">
        <v>4800</v>
      </c>
      <c r="N13" s="107">
        <v>1320</v>
      </c>
      <c r="O13" s="1421"/>
      <c r="P13" s="108" t="s">
        <v>1229</v>
      </c>
      <c r="Q13" s="109" t="s">
        <v>91</v>
      </c>
      <c r="R13" s="1436"/>
      <c r="S13" s="1436"/>
      <c r="T13" s="110" t="s">
        <v>96</v>
      </c>
      <c r="U13" s="111" t="s">
        <v>358</v>
      </c>
      <c r="V13" s="200" t="s">
        <v>11</v>
      </c>
      <c r="W13" s="200" t="s">
        <v>225</v>
      </c>
      <c r="X13" s="112" t="s">
        <v>380</v>
      </c>
      <c r="Y13" s="113" t="s">
        <v>39</v>
      </c>
      <c r="Z13" s="114" t="s">
        <v>1228</v>
      </c>
      <c r="AA13" s="115" t="s">
        <v>90</v>
      </c>
      <c r="AB13" s="117" t="s">
        <v>364</v>
      </c>
      <c r="AC13" s="118" t="s">
        <v>206</v>
      </c>
      <c r="AD13" s="119" t="s">
        <v>304</v>
      </c>
      <c r="AE13" s="120" t="s">
        <v>223</v>
      </c>
      <c r="AF13" s="121"/>
      <c r="AG13" s="837"/>
      <c r="AH13" s="7"/>
    </row>
    <row r="14" spans="1:34" ht="30" customHeight="1">
      <c r="A14" s="1705"/>
      <c r="B14" s="38" t="s">
        <v>53</v>
      </c>
      <c r="C14" s="102" t="s">
        <v>575</v>
      </c>
      <c r="D14" s="102" t="s">
        <v>83</v>
      </c>
      <c r="E14" s="103" t="s">
        <v>224</v>
      </c>
      <c r="F14" s="103"/>
      <c r="G14" s="103" t="s">
        <v>1226</v>
      </c>
      <c r="H14" s="199" t="s">
        <v>358</v>
      </c>
      <c r="I14" s="200" t="s">
        <v>11</v>
      </c>
      <c r="J14" s="200" t="s">
        <v>225</v>
      </c>
      <c r="K14" s="104" t="s">
        <v>1227</v>
      </c>
      <c r="L14" s="105" t="s">
        <v>1229</v>
      </c>
      <c r="M14" s="106" t="s">
        <v>1229</v>
      </c>
      <c r="N14" s="107" t="s">
        <v>1229</v>
      </c>
      <c r="O14" s="1421"/>
      <c r="P14" s="108" t="s">
        <v>1229</v>
      </c>
      <c r="Q14" s="109" t="s">
        <v>91</v>
      </c>
      <c r="R14" s="1436"/>
      <c r="S14" s="1436"/>
      <c r="T14" s="110" t="s">
        <v>96</v>
      </c>
      <c r="U14" s="111" t="s">
        <v>358</v>
      </c>
      <c r="V14" s="200" t="s">
        <v>11</v>
      </c>
      <c r="W14" s="200" t="s">
        <v>225</v>
      </c>
      <c r="X14" s="112" t="s">
        <v>380</v>
      </c>
      <c r="Y14" s="113" t="s">
        <v>39</v>
      </c>
      <c r="Z14" s="114" t="s">
        <v>1228</v>
      </c>
      <c r="AA14" s="115" t="s">
        <v>90</v>
      </c>
      <c r="AB14" s="117" t="s">
        <v>364</v>
      </c>
      <c r="AC14" s="118" t="s">
        <v>206</v>
      </c>
      <c r="AD14" s="119" t="s">
        <v>304</v>
      </c>
      <c r="AE14" s="120" t="s">
        <v>223</v>
      </c>
      <c r="AF14" s="121"/>
      <c r="AG14" s="837"/>
      <c r="AH14" s="7"/>
    </row>
    <row r="15" spans="1:34" ht="30" customHeight="1">
      <c r="A15" s="1705"/>
      <c r="B15" s="39" t="s">
        <v>54</v>
      </c>
      <c r="C15" s="122" t="s">
        <v>316</v>
      </c>
      <c r="D15" s="122" t="s">
        <v>83</v>
      </c>
      <c r="E15" s="123" t="s">
        <v>321</v>
      </c>
      <c r="F15" s="123"/>
      <c r="G15" s="123" t="s">
        <v>1226</v>
      </c>
      <c r="H15" s="79" t="s">
        <v>277</v>
      </c>
      <c r="I15" s="80" t="s">
        <v>11</v>
      </c>
      <c r="J15" s="80" t="s">
        <v>340</v>
      </c>
      <c r="K15" s="124" t="s">
        <v>1227</v>
      </c>
      <c r="L15" s="125">
        <v>0</v>
      </c>
      <c r="M15" s="126">
        <v>0</v>
      </c>
      <c r="N15" s="127">
        <v>4317</v>
      </c>
      <c r="O15" s="1422"/>
      <c r="P15" s="128">
        <v>660</v>
      </c>
      <c r="Q15" s="129" t="s">
        <v>91</v>
      </c>
      <c r="R15" s="1437"/>
      <c r="S15" s="1437"/>
      <c r="T15" s="130" t="s">
        <v>96</v>
      </c>
      <c r="U15" s="131"/>
      <c r="V15" s="80"/>
      <c r="W15" s="80"/>
      <c r="X15" s="132" t="s">
        <v>380</v>
      </c>
      <c r="Y15" s="133" t="s">
        <v>39</v>
      </c>
      <c r="Z15" s="134" t="s">
        <v>361</v>
      </c>
      <c r="AA15" s="135" t="s">
        <v>92</v>
      </c>
      <c r="AB15" s="117" t="s">
        <v>364</v>
      </c>
      <c r="AC15" s="118" t="s">
        <v>206</v>
      </c>
      <c r="AD15" s="119"/>
      <c r="AE15" s="120"/>
      <c r="AF15" s="121"/>
      <c r="AG15" s="837"/>
      <c r="AH15" s="7"/>
    </row>
    <row r="16" spans="1:34" ht="30" customHeight="1" thickBot="1">
      <c r="A16" s="1706"/>
      <c r="B16" s="40" t="s">
        <v>55</v>
      </c>
      <c r="C16" s="141" t="s">
        <v>575</v>
      </c>
      <c r="D16" s="141" t="s">
        <v>83</v>
      </c>
      <c r="E16" s="142" t="s">
        <v>224</v>
      </c>
      <c r="F16" s="142"/>
      <c r="G16" s="142" t="s">
        <v>1226</v>
      </c>
      <c r="H16" s="143" t="s">
        <v>358</v>
      </c>
      <c r="I16" s="144" t="s">
        <v>11</v>
      </c>
      <c r="J16" s="144" t="s">
        <v>225</v>
      </c>
      <c r="K16" s="145" t="s">
        <v>1227</v>
      </c>
      <c r="L16" s="146" t="s">
        <v>1229</v>
      </c>
      <c r="M16" s="147">
        <v>3600</v>
      </c>
      <c r="N16" s="148">
        <v>600</v>
      </c>
      <c r="O16" s="1424"/>
      <c r="P16" s="149" t="s">
        <v>1229</v>
      </c>
      <c r="Q16" s="150" t="s">
        <v>91</v>
      </c>
      <c r="R16" s="1438"/>
      <c r="S16" s="1438"/>
      <c r="T16" s="151" t="s">
        <v>96</v>
      </c>
      <c r="U16" s="152" t="s">
        <v>358</v>
      </c>
      <c r="V16" s="144" t="s">
        <v>11</v>
      </c>
      <c r="W16" s="144" t="s">
        <v>225</v>
      </c>
      <c r="X16" s="153" t="s">
        <v>380</v>
      </c>
      <c r="Y16" s="154" t="s">
        <v>39</v>
      </c>
      <c r="Z16" s="155" t="s">
        <v>1228</v>
      </c>
      <c r="AA16" s="156" t="s">
        <v>90</v>
      </c>
      <c r="AB16" s="158" t="s">
        <v>364</v>
      </c>
      <c r="AC16" s="159" t="s">
        <v>206</v>
      </c>
      <c r="AD16" s="160" t="s">
        <v>304</v>
      </c>
      <c r="AE16" s="161" t="s">
        <v>223</v>
      </c>
      <c r="AF16" s="162"/>
      <c r="AG16" s="837"/>
      <c r="AH16" s="7"/>
    </row>
    <row r="17" spans="1:34" ht="30" customHeight="1">
      <c r="A17" s="1707" t="s">
        <v>56</v>
      </c>
      <c r="B17" s="41" t="s">
        <v>57</v>
      </c>
      <c r="C17" s="81" t="s">
        <v>589</v>
      </c>
      <c r="D17" s="81" t="s">
        <v>83</v>
      </c>
      <c r="E17" s="82" t="s">
        <v>224</v>
      </c>
      <c r="F17" s="82"/>
      <c r="G17" s="82" t="s">
        <v>1226</v>
      </c>
      <c r="H17" s="83" t="s">
        <v>358</v>
      </c>
      <c r="I17" s="84" t="s">
        <v>11</v>
      </c>
      <c r="J17" s="84" t="s">
        <v>225</v>
      </c>
      <c r="K17" s="85" t="s">
        <v>1227</v>
      </c>
      <c r="L17" s="86" t="s">
        <v>1229</v>
      </c>
      <c r="M17" s="87">
        <v>5040</v>
      </c>
      <c r="N17" s="88">
        <v>1320</v>
      </c>
      <c r="O17" s="1423"/>
      <c r="P17" s="89" t="s">
        <v>1229</v>
      </c>
      <c r="Q17" s="90" t="s">
        <v>91</v>
      </c>
      <c r="R17" s="1435"/>
      <c r="S17" s="1435"/>
      <c r="T17" s="91" t="s">
        <v>96</v>
      </c>
      <c r="U17" s="92" t="s">
        <v>358</v>
      </c>
      <c r="V17" s="84" t="s">
        <v>11</v>
      </c>
      <c r="W17" s="84" t="s">
        <v>225</v>
      </c>
      <c r="X17" s="93" t="s">
        <v>380</v>
      </c>
      <c r="Y17" s="94" t="s">
        <v>39</v>
      </c>
      <c r="Z17" s="95" t="s">
        <v>1228</v>
      </c>
      <c r="AA17" s="96" t="s">
        <v>90</v>
      </c>
      <c r="AB17" s="97" t="s">
        <v>364</v>
      </c>
      <c r="AC17" s="98" t="s">
        <v>206</v>
      </c>
      <c r="AD17" s="99" t="s">
        <v>304</v>
      </c>
      <c r="AE17" s="100" t="s">
        <v>223</v>
      </c>
      <c r="AF17" s="101"/>
      <c r="AG17" s="837"/>
      <c r="AH17" s="7"/>
    </row>
    <row r="18" spans="1:34" ht="30" customHeight="1">
      <c r="A18" s="1708"/>
      <c r="B18" s="42" t="s">
        <v>58</v>
      </c>
      <c r="C18" s="102" t="s">
        <v>589</v>
      </c>
      <c r="D18" s="102" t="s">
        <v>83</v>
      </c>
      <c r="E18" s="103" t="s">
        <v>224</v>
      </c>
      <c r="F18" s="103"/>
      <c r="G18" s="103" t="s">
        <v>1226</v>
      </c>
      <c r="H18" s="199" t="s">
        <v>358</v>
      </c>
      <c r="I18" s="200" t="s">
        <v>11</v>
      </c>
      <c r="J18" s="200" t="s">
        <v>225</v>
      </c>
      <c r="K18" s="104" t="s">
        <v>1227</v>
      </c>
      <c r="L18" s="105" t="s">
        <v>1229</v>
      </c>
      <c r="M18" s="106">
        <v>1200</v>
      </c>
      <c r="N18" s="107">
        <v>240</v>
      </c>
      <c r="O18" s="1421"/>
      <c r="P18" s="108" t="s">
        <v>1229</v>
      </c>
      <c r="Q18" s="109" t="s">
        <v>91</v>
      </c>
      <c r="R18" s="1436"/>
      <c r="S18" s="1436"/>
      <c r="T18" s="110" t="s">
        <v>96</v>
      </c>
      <c r="U18" s="111" t="s">
        <v>358</v>
      </c>
      <c r="V18" s="200" t="s">
        <v>11</v>
      </c>
      <c r="W18" s="200" t="s">
        <v>225</v>
      </c>
      <c r="X18" s="112" t="s">
        <v>380</v>
      </c>
      <c r="Y18" s="113" t="s">
        <v>39</v>
      </c>
      <c r="Z18" s="114" t="s">
        <v>1228</v>
      </c>
      <c r="AA18" s="115" t="s">
        <v>90</v>
      </c>
      <c r="AB18" s="117" t="s">
        <v>364</v>
      </c>
      <c r="AC18" s="118" t="s">
        <v>206</v>
      </c>
      <c r="AD18" s="119" t="s">
        <v>304</v>
      </c>
      <c r="AE18" s="120" t="s">
        <v>223</v>
      </c>
      <c r="AF18" s="121"/>
      <c r="AG18" s="837"/>
      <c r="AH18" s="7"/>
    </row>
    <row r="19" spans="1:34" ht="30" customHeight="1">
      <c r="A19" s="1708"/>
      <c r="B19" s="42" t="s">
        <v>59</v>
      </c>
      <c r="C19" s="102"/>
      <c r="D19" s="102" t="s">
        <v>88</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22" t="s">
        <v>589</v>
      </c>
      <c r="D20" s="122" t="s">
        <v>83</v>
      </c>
      <c r="E20" s="123" t="s">
        <v>224</v>
      </c>
      <c r="F20" s="123"/>
      <c r="G20" s="123" t="s">
        <v>1226</v>
      </c>
      <c r="H20" s="79" t="s">
        <v>358</v>
      </c>
      <c r="I20" s="80" t="s">
        <v>11</v>
      </c>
      <c r="J20" s="80" t="s">
        <v>225</v>
      </c>
      <c r="K20" s="124" t="s">
        <v>1227</v>
      </c>
      <c r="L20" s="125" t="s">
        <v>1229</v>
      </c>
      <c r="M20" s="126" t="s">
        <v>1229</v>
      </c>
      <c r="N20" s="127" t="s">
        <v>1229</v>
      </c>
      <c r="O20" s="1422"/>
      <c r="P20" s="128" t="s">
        <v>1229</v>
      </c>
      <c r="Q20" s="129" t="s">
        <v>91</v>
      </c>
      <c r="R20" s="1437"/>
      <c r="S20" s="1437"/>
      <c r="T20" s="130" t="s">
        <v>96</v>
      </c>
      <c r="U20" s="131" t="s">
        <v>358</v>
      </c>
      <c r="V20" s="80" t="s">
        <v>11</v>
      </c>
      <c r="W20" s="80" t="s">
        <v>225</v>
      </c>
      <c r="X20" s="132" t="s">
        <v>380</v>
      </c>
      <c r="Y20" s="133" t="s">
        <v>39</v>
      </c>
      <c r="Z20" s="134" t="s">
        <v>1228</v>
      </c>
      <c r="AA20" s="135" t="s">
        <v>90</v>
      </c>
      <c r="AB20" s="117" t="s">
        <v>364</v>
      </c>
      <c r="AC20" s="118" t="s">
        <v>206</v>
      </c>
      <c r="AD20" s="119" t="s">
        <v>304</v>
      </c>
      <c r="AE20" s="120" t="s">
        <v>223</v>
      </c>
      <c r="AF20" s="121"/>
      <c r="AG20" s="837"/>
      <c r="AH20" s="7"/>
    </row>
    <row r="21" spans="1:34" ht="30" customHeight="1" thickBot="1">
      <c r="A21" s="1709"/>
      <c r="B21" s="44" t="s">
        <v>61</v>
      </c>
      <c r="C21" s="141" t="s">
        <v>589</v>
      </c>
      <c r="D21" s="141" t="s">
        <v>83</v>
      </c>
      <c r="E21" s="142" t="s">
        <v>224</v>
      </c>
      <c r="F21" s="142"/>
      <c r="G21" s="142" t="s">
        <v>1226</v>
      </c>
      <c r="H21" s="143" t="s">
        <v>358</v>
      </c>
      <c r="I21" s="144" t="s">
        <v>11</v>
      </c>
      <c r="J21" s="144" t="s">
        <v>225</v>
      </c>
      <c r="K21" s="145" t="s">
        <v>1227</v>
      </c>
      <c r="L21" s="146" t="s">
        <v>1229</v>
      </c>
      <c r="M21" s="147" t="s">
        <v>1229</v>
      </c>
      <c r="N21" s="148" t="s">
        <v>1229</v>
      </c>
      <c r="O21" s="1424"/>
      <c r="P21" s="149" t="s">
        <v>1229</v>
      </c>
      <c r="Q21" s="150" t="s">
        <v>91</v>
      </c>
      <c r="R21" s="1438"/>
      <c r="S21" s="1438"/>
      <c r="T21" s="151" t="s">
        <v>96</v>
      </c>
      <c r="U21" s="152" t="s">
        <v>358</v>
      </c>
      <c r="V21" s="144" t="s">
        <v>11</v>
      </c>
      <c r="W21" s="144" t="s">
        <v>225</v>
      </c>
      <c r="X21" s="153" t="s">
        <v>380</v>
      </c>
      <c r="Y21" s="154" t="s">
        <v>39</v>
      </c>
      <c r="Z21" s="155" t="s">
        <v>1228</v>
      </c>
      <c r="AA21" s="156" t="s">
        <v>90</v>
      </c>
      <c r="AB21" s="158" t="s">
        <v>364</v>
      </c>
      <c r="AC21" s="159" t="s">
        <v>206</v>
      </c>
      <c r="AD21" s="160" t="s">
        <v>304</v>
      </c>
      <c r="AE21" s="161" t="s">
        <v>223</v>
      </c>
      <c r="AF21" s="162"/>
      <c r="AG21" s="837"/>
      <c r="AH21" s="7"/>
    </row>
    <row r="22" spans="1:34" ht="30" customHeight="1" thickBot="1">
      <c r="A22" s="45" t="s">
        <v>62</v>
      </c>
      <c r="B22" s="46" t="s">
        <v>63</v>
      </c>
      <c r="C22" s="163" t="s">
        <v>589</v>
      </c>
      <c r="D22" s="163" t="s">
        <v>83</v>
      </c>
      <c r="E22" s="164" t="s">
        <v>224</v>
      </c>
      <c r="F22" s="164"/>
      <c r="G22" s="164" t="s">
        <v>1226</v>
      </c>
      <c r="H22" s="165" t="s">
        <v>358</v>
      </c>
      <c r="I22" s="166" t="s">
        <v>11</v>
      </c>
      <c r="J22" s="166" t="s">
        <v>225</v>
      </c>
      <c r="K22" s="167" t="s">
        <v>1227</v>
      </c>
      <c r="L22" s="168" t="s">
        <v>1229</v>
      </c>
      <c r="M22" s="169">
        <v>1200</v>
      </c>
      <c r="N22" s="170">
        <v>240</v>
      </c>
      <c r="O22" s="1425"/>
      <c r="P22" s="229">
        <v>4702</v>
      </c>
      <c r="Q22" s="171" t="s">
        <v>91</v>
      </c>
      <c r="R22" s="1439"/>
      <c r="S22" s="1439"/>
      <c r="T22" s="172" t="s">
        <v>96</v>
      </c>
      <c r="U22" s="173" t="s">
        <v>358</v>
      </c>
      <c r="V22" s="166" t="s">
        <v>11</v>
      </c>
      <c r="W22" s="166" t="s">
        <v>225</v>
      </c>
      <c r="X22" s="174" t="s">
        <v>380</v>
      </c>
      <c r="Y22" s="175" t="s">
        <v>39</v>
      </c>
      <c r="Z22" s="176" t="s">
        <v>1228</v>
      </c>
      <c r="AA22" s="177" t="s">
        <v>90</v>
      </c>
      <c r="AB22" s="178" t="s">
        <v>364</v>
      </c>
      <c r="AC22" s="179" t="s">
        <v>206</v>
      </c>
      <c r="AD22" s="180" t="s">
        <v>304</v>
      </c>
      <c r="AE22" s="181" t="s">
        <v>223</v>
      </c>
      <c r="AF22" s="182"/>
      <c r="AG22" s="837"/>
      <c r="AH22" s="7"/>
    </row>
    <row r="23" spans="1:34" ht="30" customHeight="1">
      <c r="A23" s="1710" t="s">
        <v>64</v>
      </c>
      <c r="B23" s="47" t="s">
        <v>65</v>
      </c>
      <c r="C23" s="81" t="s">
        <v>1233</v>
      </c>
      <c r="D23" s="81" t="s">
        <v>83</v>
      </c>
      <c r="E23" s="82" t="s">
        <v>224</v>
      </c>
      <c r="F23" s="82"/>
      <c r="G23" s="82" t="s">
        <v>1226</v>
      </c>
      <c r="H23" s="83" t="s">
        <v>358</v>
      </c>
      <c r="I23" s="84" t="s">
        <v>11</v>
      </c>
      <c r="J23" s="84" t="s">
        <v>225</v>
      </c>
      <c r="K23" s="85" t="s">
        <v>1227</v>
      </c>
      <c r="L23" s="86" t="s">
        <v>1229</v>
      </c>
      <c r="M23" s="87">
        <v>1200</v>
      </c>
      <c r="N23" s="88">
        <v>240</v>
      </c>
      <c r="O23" s="1423"/>
      <c r="P23" s="89" t="s">
        <v>1229</v>
      </c>
      <c r="Q23" s="90" t="s">
        <v>91</v>
      </c>
      <c r="R23" s="1435"/>
      <c r="S23" s="1435"/>
      <c r="T23" s="91" t="s">
        <v>96</v>
      </c>
      <c r="U23" s="92" t="s">
        <v>358</v>
      </c>
      <c r="V23" s="84" t="s">
        <v>11</v>
      </c>
      <c r="W23" s="84" t="s">
        <v>225</v>
      </c>
      <c r="X23" s="93" t="s">
        <v>380</v>
      </c>
      <c r="Y23" s="94" t="s">
        <v>39</v>
      </c>
      <c r="Z23" s="95" t="s">
        <v>1228</v>
      </c>
      <c r="AA23" s="96" t="s">
        <v>90</v>
      </c>
      <c r="AB23" s="97" t="s">
        <v>364</v>
      </c>
      <c r="AC23" s="98" t="s">
        <v>206</v>
      </c>
      <c r="AD23" s="99" t="s">
        <v>304</v>
      </c>
      <c r="AE23" s="100" t="s">
        <v>223</v>
      </c>
      <c r="AF23" s="101"/>
      <c r="AG23" s="837"/>
      <c r="AH23" s="7"/>
    </row>
    <row r="24" spans="1:34" ht="30" customHeight="1">
      <c r="A24" s="1711"/>
      <c r="B24" s="48" t="s">
        <v>66</v>
      </c>
      <c r="C24" s="102" t="s">
        <v>1233</v>
      </c>
      <c r="D24" s="102" t="s">
        <v>83</v>
      </c>
      <c r="E24" s="103" t="s">
        <v>224</v>
      </c>
      <c r="F24" s="103"/>
      <c r="G24" s="103" t="s">
        <v>1226</v>
      </c>
      <c r="H24" s="199" t="s">
        <v>358</v>
      </c>
      <c r="I24" s="200" t="s">
        <v>11</v>
      </c>
      <c r="J24" s="200" t="s">
        <v>225</v>
      </c>
      <c r="K24" s="104" t="s">
        <v>1227</v>
      </c>
      <c r="L24" s="105" t="s">
        <v>1229</v>
      </c>
      <c r="M24" s="106">
        <v>1200</v>
      </c>
      <c r="N24" s="107">
        <v>240</v>
      </c>
      <c r="O24" s="1421"/>
      <c r="P24" s="108" t="s">
        <v>1229</v>
      </c>
      <c r="Q24" s="109" t="s">
        <v>91</v>
      </c>
      <c r="R24" s="1436"/>
      <c r="S24" s="1436"/>
      <c r="T24" s="110" t="s">
        <v>96</v>
      </c>
      <c r="U24" s="111" t="s">
        <v>358</v>
      </c>
      <c r="V24" s="200" t="s">
        <v>11</v>
      </c>
      <c r="W24" s="200" t="s">
        <v>225</v>
      </c>
      <c r="X24" s="112" t="s">
        <v>380</v>
      </c>
      <c r="Y24" s="113" t="s">
        <v>39</v>
      </c>
      <c r="Z24" s="114" t="s">
        <v>1228</v>
      </c>
      <c r="AA24" s="115" t="s">
        <v>90</v>
      </c>
      <c r="AB24" s="117" t="s">
        <v>364</v>
      </c>
      <c r="AC24" s="118" t="s">
        <v>206</v>
      </c>
      <c r="AD24" s="119" t="s">
        <v>304</v>
      </c>
      <c r="AE24" s="120" t="s">
        <v>223</v>
      </c>
      <c r="AF24" s="121"/>
      <c r="AG24" s="837"/>
      <c r="AH24" s="7"/>
    </row>
    <row r="25" spans="1:34" ht="30" customHeight="1">
      <c r="A25" s="1711"/>
      <c r="B25" s="49" t="s">
        <v>67</v>
      </c>
      <c r="C25" s="122"/>
      <c r="D25" s="122" t="s">
        <v>88</v>
      </c>
      <c r="E25" s="123"/>
      <c r="F25" s="123"/>
      <c r="G25" s="123"/>
      <c r="H25" s="79"/>
      <c r="I25" s="80"/>
      <c r="J25" s="80"/>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22" t="s">
        <v>1234</v>
      </c>
      <c r="D26" s="122" t="s">
        <v>83</v>
      </c>
      <c r="E26" s="123" t="s">
        <v>224</v>
      </c>
      <c r="F26" s="123"/>
      <c r="G26" s="123" t="s">
        <v>1226</v>
      </c>
      <c r="H26" s="79" t="s">
        <v>358</v>
      </c>
      <c r="I26" s="80" t="s">
        <v>11</v>
      </c>
      <c r="J26" s="80" t="s">
        <v>225</v>
      </c>
      <c r="K26" s="124" t="s">
        <v>1227</v>
      </c>
      <c r="L26" s="125" t="s">
        <v>1229</v>
      </c>
      <c r="M26" s="126">
        <v>1200</v>
      </c>
      <c r="N26" s="127">
        <v>240</v>
      </c>
      <c r="O26" s="1426"/>
      <c r="P26" s="128" t="s">
        <v>1229</v>
      </c>
      <c r="Q26" s="129" t="s">
        <v>91</v>
      </c>
      <c r="R26" s="1437"/>
      <c r="S26" s="1437"/>
      <c r="T26" s="130" t="s">
        <v>96</v>
      </c>
      <c r="U26" s="131" t="s">
        <v>358</v>
      </c>
      <c r="V26" s="80" t="s">
        <v>11</v>
      </c>
      <c r="W26" s="80" t="s">
        <v>225</v>
      </c>
      <c r="X26" s="132" t="s">
        <v>380</v>
      </c>
      <c r="Y26" s="133" t="s">
        <v>39</v>
      </c>
      <c r="Z26" s="134" t="s">
        <v>1228</v>
      </c>
      <c r="AA26" s="135" t="s">
        <v>90</v>
      </c>
      <c r="AB26" s="117" t="s">
        <v>364</v>
      </c>
      <c r="AC26" s="118" t="s">
        <v>364</v>
      </c>
      <c r="AD26" s="119" t="s">
        <v>304</v>
      </c>
      <c r="AE26" s="120"/>
      <c r="AF26" s="121"/>
      <c r="AG26" s="837"/>
      <c r="AH26" s="7"/>
    </row>
    <row r="27" spans="1:34" ht="30" customHeight="1">
      <c r="A27" s="1711"/>
      <c r="B27" s="50" t="s">
        <v>68</v>
      </c>
      <c r="C27" s="102" t="s">
        <v>589</v>
      </c>
      <c r="D27" s="102" t="s">
        <v>83</v>
      </c>
      <c r="E27" s="103" t="s">
        <v>224</v>
      </c>
      <c r="F27" s="103"/>
      <c r="G27" s="103" t="s">
        <v>1226</v>
      </c>
      <c r="H27" s="199" t="s">
        <v>358</v>
      </c>
      <c r="I27" s="200" t="s">
        <v>11</v>
      </c>
      <c r="J27" s="200" t="s">
        <v>225</v>
      </c>
      <c r="K27" s="104" t="s">
        <v>1227</v>
      </c>
      <c r="L27" s="105" t="s">
        <v>1229</v>
      </c>
      <c r="M27" s="106">
        <v>2400</v>
      </c>
      <c r="N27" s="107">
        <v>240</v>
      </c>
      <c r="O27" s="1421"/>
      <c r="P27" s="108" t="s">
        <v>1229</v>
      </c>
      <c r="Q27" s="109" t="s">
        <v>91</v>
      </c>
      <c r="R27" s="1436"/>
      <c r="S27" s="1436"/>
      <c r="T27" s="110" t="s">
        <v>96</v>
      </c>
      <c r="U27" s="111" t="s">
        <v>358</v>
      </c>
      <c r="V27" s="200" t="s">
        <v>11</v>
      </c>
      <c r="W27" s="200" t="s">
        <v>225</v>
      </c>
      <c r="X27" s="112" t="s">
        <v>380</v>
      </c>
      <c r="Y27" s="113" t="s">
        <v>39</v>
      </c>
      <c r="Z27" s="114" t="s">
        <v>1228</v>
      </c>
      <c r="AA27" s="115" t="s">
        <v>90</v>
      </c>
      <c r="AB27" s="117" t="s">
        <v>364</v>
      </c>
      <c r="AC27" s="118" t="s">
        <v>206</v>
      </c>
      <c r="AD27" s="119" t="s">
        <v>304</v>
      </c>
      <c r="AE27" s="120" t="s">
        <v>223</v>
      </c>
      <c r="AF27" s="121"/>
      <c r="AG27" s="837"/>
      <c r="AH27" s="7"/>
    </row>
    <row r="28" spans="1:34" ht="30" customHeight="1">
      <c r="A28" s="1711"/>
      <c r="B28" s="48" t="s">
        <v>69</v>
      </c>
      <c r="C28" s="102" t="s">
        <v>1235</v>
      </c>
      <c r="D28" s="102" t="s">
        <v>83</v>
      </c>
      <c r="E28" s="103" t="s">
        <v>201</v>
      </c>
      <c r="F28" s="103"/>
      <c r="G28" s="103" t="s">
        <v>1236</v>
      </c>
      <c r="H28" s="199" t="s">
        <v>581</v>
      </c>
      <c r="I28" s="200" t="s">
        <v>11</v>
      </c>
      <c r="J28" s="200" t="s">
        <v>870</v>
      </c>
      <c r="K28" s="104">
        <v>38648</v>
      </c>
      <c r="L28" s="105">
        <v>2699</v>
      </c>
      <c r="M28" s="106">
        <v>1684</v>
      </c>
      <c r="N28" s="107">
        <v>3736</v>
      </c>
      <c r="O28" s="1421"/>
      <c r="P28" s="108">
        <v>0</v>
      </c>
      <c r="Q28" s="109" t="s">
        <v>310</v>
      </c>
      <c r="R28" s="1436"/>
      <c r="S28" s="1436"/>
      <c r="T28" s="110" t="s">
        <v>84</v>
      </c>
      <c r="U28" s="111" t="s">
        <v>581</v>
      </c>
      <c r="V28" s="200" t="s">
        <v>11</v>
      </c>
      <c r="W28" s="200" t="s">
        <v>870</v>
      </c>
      <c r="X28" s="112" t="s">
        <v>89</v>
      </c>
      <c r="Y28" s="113" t="s">
        <v>39</v>
      </c>
      <c r="Z28" s="114" t="s">
        <v>226</v>
      </c>
      <c r="AA28" s="115" t="s">
        <v>85</v>
      </c>
      <c r="AB28" s="117" t="s">
        <v>364</v>
      </c>
      <c r="AC28" s="118" t="s">
        <v>206</v>
      </c>
      <c r="AD28" s="119" t="s">
        <v>304</v>
      </c>
      <c r="AE28" s="120" t="s">
        <v>335</v>
      </c>
      <c r="AF28" s="121"/>
      <c r="AG28" s="837"/>
      <c r="AH28" s="7"/>
    </row>
    <row r="29" spans="1:34" ht="30" customHeight="1">
      <c r="A29" s="1711"/>
      <c r="B29" s="48" t="s">
        <v>70</v>
      </c>
      <c r="C29" s="102" t="s">
        <v>1237</v>
      </c>
      <c r="D29" s="102" t="s">
        <v>83</v>
      </c>
      <c r="E29" s="103" t="s">
        <v>224</v>
      </c>
      <c r="F29" s="103"/>
      <c r="G29" s="103" t="s">
        <v>1226</v>
      </c>
      <c r="H29" s="199" t="s">
        <v>358</v>
      </c>
      <c r="I29" s="200" t="s">
        <v>11</v>
      </c>
      <c r="J29" s="200" t="s">
        <v>225</v>
      </c>
      <c r="K29" s="104" t="s">
        <v>1227</v>
      </c>
      <c r="L29" s="105" t="s">
        <v>1229</v>
      </c>
      <c r="M29" s="106">
        <v>1200</v>
      </c>
      <c r="N29" s="107">
        <v>240</v>
      </c>
      <c r="O29" s="1421"/>
      <c r="P29" s="108" t="s">
        <v>1229</v>
      </c>
      <c r="Q29" s="109" t="s">
        <v>91</v>
      </c>
      <c r="R29" s="1436"/>
      <c r="S29" s="1436"/>
      <c r="T29" s="110" t="s">
        <v>96</v>
      </c>
      <c r="U29" s="111" t="s">
        <v>358</v>
      </c>
      <c r="V29" s="200" t="s">
        <v>11</v>
      </c>
      <c r="W29" s="200" t="s">
        <v>225</v>
      </c>
      <c r="X29" s="112" t="s">
        <v>380</v>
      </c>
      <c r="Y29" s="113" t="s">
        <v>39</v>
      </c>
      <c r="Z29" s="114" t="s">
        <v>1228</v>
      </c>
      <c r="AA29" s="115" t="s">
        <v>90</v>
      </c>
      <c r="AB29" s="117" t="s">
        <v>364</v>
      </c>
      <c r="AC29" s="118" t="s">
        <v>206</v>
      </c>
      <c r="AD29" s="119" t="s">
        <v>304</v>
      </c>
      <c r="AE29" s="120" t="s">
        <v>223</v>
      </c>
      <c r="AF29" s="121"/>
      <c r="AG29" s="837"/>
      <c r="AH29" s="7"/>
    </row>
    <row r="30" spans="1:34" ht="30" customHeight="1">
      <c r="A30" s="1711"/>
      <c r="B30" s="48" t="s">
        <v>71</v>
      </c>
      <c r="C30" s="102" t="s">
        <v>227</v>
      </c>
      <c r="D30" s="102" t="s">
        <v>83</v>
      </c>
      <c r="E30" s="103" t="s">
        <v>201</v>
      </c>
      <c r="F30" s="103"/>
      <c r="G30" s="103" t="s">
        <v>831</v>
      </c>
      <c r="H30" s="199" t="s">
        <v>831</v>
      </c>
      <c r="I30" s="200" t="s">
        <v>11</v>
      </c>
      <c r="J30" s="200" t="s">
        <v>217</v>
      </c>
      <c r="K30" s="104">
        <v>963</v>
      </c>
      <c r="L30" s="105">
        <v>11805</v>
      </c>
      <c r="M30" s="106">
        <v>8739</v>
      </c>
      <c r="N30" s="107" t="s">
        <v>1238</v>
      </c>
      <c r="O30" s="1421"/>
      <c r="P30" s="108">
        <v>1320</v>
      </c>
      <c r="Q30" s="109" t="s">
        <v>310</v>
      </c>
      <c r="R30" s="1436"/>
      <c r="S30" s="1436"/>
      <c r="T30" s="110" t="s">
        <v>84</v>
      </c>
      <c r="U30" s="111" t="s">
        <v>831</v>
      </c>
      <c r="V30" s="200" t="s">
        <v>11</v>
      </c>
      <c r="W30" s="200" t="s">
        <v>217</v>
      </c>
      <c r="X30" s="112" t="s">
        <v>89</v>
      </c>
      <c r="Y30" s="113" t="s">
        <v>39</v>
      </c>
      <c r="Z30" s="114" t="s">
        <v>226</v>
      </c>
      <c r="AA30" s="115" t="s">
        <v>85</v>
      </c>
      <c r="AB30" s="117" t="s">
        <v>364</v>
      </c>
      <c r="AC30" s="118" t="s">
        <v>206</v>
      </c>
      <c r="AD30" s="119" t="s">
        <v>304</v>
      </c>
      <c r="AE30" s="120" t="s">
        <v>335</v>
      </c>
      <c r="AF30" s="121"/>
      <c r="AG30" s="837"/>
      <c r="AH30" s="7"/>
    </row>
    <row r="31" spans="1:34" ht="30" customHeight="1">
      <c r="A31" s="1711"/>
      <c r="B31" s="49" t="s">
        <v>72</v>
      </c>
      <c r="C31" s="122" t="s">
        <v>820</v>
      </c>
      <c r="D31" s="122" t="s">
        <v>83</v>
      </c>
      <c r="E31" s="123" t="s">
        <v>94</v>
      </c>
      <c r="F31" s="123"/>
      <c r="G31" s="123" t="s">
        <v>1239</v>
      </c>
      <c r="H31" s="79" t="s">
        <v>277</v>
      </c>
      <c r="I31" s="80" t="s">
        <v>11</v>
      </c>
      <c r="J31" s="80" t="s">
        <v>340</v>
      </c>
      <c r="K31" s="124" t="s">
        <v>1227</v>
      </c>
      <c r="L31" s="125">
        <v>2574</v>
      </c>
      <c r="M31" s="126">
        <v>1571</v>
      </c>
      <c r="N31" s="127">
        <v>0</v>
      </c>
      <c r="O31" s="1422"/>
      <c r="P31" s="128" t="s">
        <v>1240</v>
      </c>
      <c r="Q31" s="129" t="s">
        <v>310</v>
      </c>
      <c r="R31" s="1437"/>
      <c r="S31" s="1437"/>
      <c r="T31" s="130" t="s">
        <v>84</v>
      </c>
      <c r="U31" s="131" t="s">
        <v>463</v>
      </c>
      <c r="V31" s="80" t="s">
        <v>11</v>
      </c>
      <c r="W31" s="80" t="s">
        <v>300</v>
      </c>
      <c r="X31" s="132" t="s">
        <v>89</v>
      </c>
      <c r="Y31" s="133" t="s">
        <v>39</v>
      </c>
      <c r="Z31" s="134" t="s">
        <v>642</v>
      </c>
      <c r="AA31" s="135" t="s">
        <v>90</v>
      </c>
      <c r="AB31" s="117" t="s">
        <v>364</v>
      </c>
      <c r="AC31" s="118" t="s">
        <v>206</v>
      </c>
      <c r="AD31" s="119" t="s">
        <v>304</v>
      </c>
      <c r="AE31" s="120" t="s">
        <v>335</v>
      </c>
      <c r="AF31" s="121"/>
      <c r="AG31" s="837"/>
      <c r="AH31" s="7"/>
    </row>
    <row r="32" spans="1:34" ht="30" customHeight="1">
      <c r="A32" s="1711"/>
      <c r="B32" s="50" t="s">
        <v>73</v>
      </c>
      <c r="C32" s="102" t="s">
        <v>1241</v>
      </c>
      <c r="D32" s="102" t="s">
        <v>83</v>
      </c>
      <c r="E32" s="103" t="s">
        <v>224</v>
      </c>
      <c r="F32" s="103"/>
      <c r="G32" s="103" t="s">
        <v>1242</v>
      </c>
      <c r="H32" s="199" t="s">
        <v>358</v>
      </c>
      <c r="I32" s="200" t="s">
        <v>11</v>
      </c>
      <c r="J32" s="200" t="s">
        <v>225</v>
      </c>
      <c r="K32" s="104" t="s">
        <v>1243</v>
      </c>
      <c r="L32" s="105">
        <v>0</v>
      </c>
      <c r="M32" s="106">
        <v>0</v>
      </c>
      <c r="N32" s="107">
        <v>0</v>
      </c>
      <c r="O32" s="1421"/>
      <c r="P32" s="108">
        <v>0</v>
      </c>
      <c r="Q32" s="109" t="s">
        <v>91</v>
      </c>
      <c r="R32" s="1436"/>
      <c r="S32" s="1436"/>
      <c r="T32" s="110" t="s">
        <v>96</v>
      </c>
      <c r="U32" s="111" t="s">
        <v>358</v>
      </c>
      <c r="V32" s="200" t="s">
        <v>11</v>
      </c>
      <c r="W32" s="200" t="s">
        <v>225</v>
      </c>
      <c r="X32" s="112" t="s">
        <v>380</v>
      </c>
      <c r="Y32" s="113" t="s">
        <v>39</v>
      </c>
      <c r="Z32" s="114" t="s">
        <v>336</v>
      </c>
      <c r="AA32" s="115" t="s">
        <v>90</v>
      </c>
      <c r="AB32" s="117" t="s">
        <v>364</v>
      </c>
      <c r="AC32" s="118" t="s">
        <v>206</v>
      </c>
      <c r="AD32" s="119" t="s">
        <v>304</v>
      </c>
      <c r="AE32" s="120" t="s">
        <v>335</v>
      </c>
      <c r="AF32" s="121"/>
      <c r="AG32" s="837"/>
      <c r="AH32" s="7"/>
    </row>
    <row r="33" spans="1:34" ht="30" customHeight="1">
      <c r="A33" s="1711"/>
      <c r="B33" s="48" t="s">
        <v>74</v>
      </c>
      <c r="C33" s="102" t="s">
        <v>1241</v>
      </c>
      <c r="D33" s="102" t="s">
        <v>10</v>
      </c>
      <c r="E33" s="103" t="s">
        <v>224</v>
      </c>
      <c r="F33" s="103"/>
      <c r="G33" s="103" t="s">
        <v>1242</v>
      </c>
      <c r="H33" s="199" t="s">
        <v>358</v>
      </c>
      <c r="I33" s="200" t="s">
        <v>11</v>
      </c>
      <c r="J33" s="200" t="s">
        <v>225</v>
      </c>
      <c r="K33" s="104">
        <v>9975</v>
      </c>
      <c r="L33" s="105" t="s">
        <v>1229</v>
      </c>
      <c r="M33" s="106">
        <v>1200</v>
      </c>
      <c r="N33" s="107">
        <v>1320</v>
      </c>
      <c r="O33" s="1421"/>
      <c r="P33" s="108">
        <v>60</v>
      </c>
      <c r="Q33" s="109" t="s">
        <v>91</v>
      </c>
      <c r="R33" s="1436"/>
      <c r="S33" s="1436"/>
      <c r="T33" s="110" t="s">
        <v>96</v>
      </c>
      <c r="U33" s="111" t="s">
        <v>358</v>
      </c>
      <c r="V33" s="200" t="s">
        <v>11</v>
      </c>
      <c r="W33" s="200" t="s">
        <v>225</v>
      </c>
      <c r="X33" s="112" t="s">
        <v>380</v>
      </c>
      <c r="Y33" s="113" t="s">
        <v>39</v>
      </c>
      <c r="Z33" s="114" t="s">
        <v>336</v>
      </c>
      <c r="AA33" s="115" t="s">
        <v>90</v>
      </c>
      <c r="AB33" s="117" t="s">
        <v>364</v>
      </c>
      <c r="AC33" s="118" t="s">
        <v>206</v>
      </c>
      <c r="AD33" s="119" t="s">
        <v>304</v>
      </c>
      <c r="AE33" s="120" t="s">
        <v>335</v>
      </c>
      <c r="AF33" s="121"/>
      <c r="AG33" s="837"/>
      <c r="AH33" s="7"/>
    </row>
    <row r="34" spans="1:34" ht="30" customHeight="1" thickBot="1">
      <c r="A34" s="1712"/>
      <c r="B34" s="51" t="s">
        <v>75</v>
      </c>
      <c r="C34" s="141"/>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81"/>
      <c r="D35" s="81" t="s">
        <v>88</v>
      </c>
      <c r="E35" s="82"/>
      <c r="F35" s="82"/>
      <c r="G35" s="82"/>
      <c r="H35" s="83"/>
      <c r="I35" s="84"/>
      <c r="J35" s="84"/>
      <c r="K35" s="85"/>
      <c r="L35" s="86"/>
      <c r="M35" s="87"/>
      <c r="N35" s="88"/>
      <c r="O35" s="1423"/>
      <c r="P35" s="89"/>
      <c r="Q35" s="90"/>
      <c r="R35" s="1435"/>
      <c r="S35" s="1435"/>
      <c r="T35" s="91"/>
      <c r="U35" s="92"/>
      <c r="V35" s="84"/>
      <c r="W35" s="84"/>
      <c r="X35" s="93"/>
      <c r="Y35" s="94"/>
      <c r="Z35" s="95"/>
      <c r="AA35" s="96"/>
      <c r="AB35" s="97"/>
      <c r="AC35" s="98"/>
      <c r="AD35" s="99"/>
      <c r="AE35" s="100"/>
      <c r="AF35" s="101"/>
      <c r="AG35" s="837"/>
      <c r="AH35" s="7"/>
    </row>
    <row r="36" spans="1:34" ht="30" customHeight="1">
      <c r="A36" s="1735"/>
      <c r="B36" s="352" t="s">
        <v>78</v>
      </c>
      <c r="C36" s="122"/>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41" t="s">
        <v>1244</v>
      </c>
      <c r="D37" s="141" t="s">
        <v>10</v>
      </c>
      <c r="E37" s="142" t="s">
        <v>1245</v>
      </c>
      <c r="F37" s="142" t="s">
        <v>1246</v>
      </c>
      <c r="G37" s="142" t="s">
        <v>1247</v>
      </c>
      <c r="H37" s="143" t="s">
        <v>1247</v>
      </c>
      <c r="I37" s="144" t="s">
        <v>11</v>
      </c>
      <c r="J37" s="144" t="s">
        <v>1248</v>
      </c>
      <c r="K37" s="145"/>
      <c r="L37" s="146">
        <v>0</v>
      </c>
      <c r="M37" s="147">
        <v>1254</v>
      </c>
      <c r="N37" s="148">
        <v>0</v>
      </c>
      <c r="O37" s="1424"/>
      <c r="P37" s="149">
        <v>6270</v>
      </c>
      <c r="Q37" s="150" t="s">
        <v>221</v>
      </c>
      <c r="R37" s="1438"/>
      <c r="S37" s="1438"/>
      <c r="T37" s="151" t="s">
        <v>397</v>
      </c>
      <c r="U37" s="152"/>
      <c r="V37" s="144"/>
      <c r="W37" s="144"/>
      <c r="X37" s="153" t="s">
        <v>1249</v>
      </c>
      <c r="Y37" s="154" t="s">
        <v>334</v>
      </c>
      <c r="Z37" s="155" t="s">
        <v>696</v>
      </c>
      <c r="AA37" s="157" t="s">
        <v>90</v>
      </c>
      <c r="AB37" s="158" t="s">
        <v>1051</v>
      </c>
      <c r="AC37" s="159" t="s">
        <v>1135</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56160</v>
      </c>
      <c r="L62" s="57">
        <f>SUM(L5:L37)</f>
        <v>21771</v>
      </c>
      <c r="M62" s="57">
        <f>SUM(M5:M37)</f>
        <v>50368</v>
      </c>
      <c r="N62" s="57">
        <f>SUM(N5:N37)</f>
        <v>16864</v>
      </c>
      <c r="O62" s="10"/>
      <c r="P62" s="57">
        <f>SUM(P5:P37)</f>
        <v>22736</v>
      </c>
    </row>
    <row r="63" spans="1:34" ht="18.75" customHeight="1">
      <c r="C63" s="11"/>
      <c r="D63" s="11"/>
      <c r="L63" s="1700" t="s">
        <v>80</v>
      </c>
      <c r="M63" s="1700"/>
      <c r="N63" s="1701"/>
      <c r="O63" s="10"/>
      <c r="P63" s="9">
        <f>K62+(L62+M62+N62+P62)*5</f>
        <v>614855</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B00-000000000000}">
      <formula1>"①AWS,②OCI,③Azure,④GC,⑤さくら"</formula1>
    </dataValidation>
    <dataValidation type="list" allowBlank="1" showInputMessage="1" showErrorMessage="1" sqref="R5:R37 R41:R60" xr:uid="{00000000-0002-0000-1B00-000001000000}">
      <formula1>"①システム事業者,②別途用意している(LGCS),③別途用意している(その他),"</formula1>
    </dataValidation>
    <dataValidation type="list" allowBlank="1" showInputMessage="1" sqref="D38:D40" xr:uid="{00000000-0002-0000-1B00-000002000000}">
      <formula1>"①導入済,②無償版導入済（実証実験を含む）,③今年度導入予定,④導入予定なし,⑤当該事務自体を実施していない"</formula1>
    </dataValidation>
    <dataValidation type="list" allowBlank="1" showInputMessage="1" sqref="D41:D60" xr:uid="{00000000-0002-0000-1B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H87"/>
  <sheetViews>
    <sheetView showGridLines="0" tabSelected="1" zoomScaleNormal="100" zoomScaleSheetLayoutView="55" workbookViewId="0">
      <pane xSplit="2" ySplit="1" topLeftCell="C17" activePane="bottomRight" state="frozen"/>
      <selection activeCell="G41" sqref="G41"/>
      <selection pane="topRight" activeCell="G41" sqref="G41"/>
      <selection pane="bottomLeft" activeCell="G41" sqref="G41"/>
      <selection pane="bottomRight" activeCell="B21" sqref="B21"/>
    </sheetView>
  </sheetViews>
  <sheetFormatPr defaultColWidth="9" defaultRowHeight="15"/>
  <cols>
    <col min="1" max="1" width="6.58203125" style="11" customWidth="1"/>
    <col min="2" max="2" width="51.33203125" style="55" customWidth="1"/>
    <col min="3" max="3" width="12.25" style="10" customWidth="1"/>
    <col min="4" max="4" width="14.25" style="11" customWidth="1"/>
    <col min="5" max="5" width="35.25" style="55" customWidth="1"/>
    <col min="6" max="6" width="9" style="8"/>
    <col min="7" max="9" width="0" style="8" hidden="1" customWidth="1"/>
    <col min="10" max="16384" width="9" style="8"/>
  </cols>
  <sheetData>
    <row r="1" spans="1:8" ht="50.15" customHeight="1">
      <c r="A1" s="1685" t="s">
        <v>2212</v>
      </c>
      <c r="B1" s="1685" t="s">
        <v>2319</v>
      </c>
      <c r="C1" s="1685" t="s">
        <v>2227</v>
      </c>
      <c r="D1" s="1688" t="s">
        <v>2213</v>
      </c>
      <c r="E1" s="1689" t="s">
        <v>2320</v>
      </c>
    </row>
    <row r="2" spans="1:8" ht="40" customHeight="1">
      <c r="A2" s="1693">
        <v>1</v>
      </c>
      <c r="B2" s="1686" t="s">
        <v>2300</v>
      </c>
      <c r="C2" s="1684" t="s">
        <v>2214</v>
      </c>
      <c r="D2" s="1683"/>
      <c r="E2" s="1694"/>
      <c r="G2" s="8" t="s">
        <v>2214</v>
      </c>
      <c r="H2" s="8" t="s">
        <v>2225</v>
      </c>
    </row>
    <row r="3" spans="1:8" ht="40" customHeight="1">
      <c r="A3" s="1693">
        <v>2</v>
      </c>
      <c r="B3" s="1686" t="s">
        <v>2294</v>
      </c>
      <c r="C3" s="1684" t="s">
        <v>2214</v>
      </c>
      <c r="D3" s="1683"/>
      <c r="E3" s="1694"/>
      <c r="G3" s="1687" t="s">
        <v>2215</v>
      </c>
      <c r="H3" s="8" t="s">
        <v>2226</v>
      </c>
    </row>
    <row r="4" spans="1:8" ht="40" customHeight="1">
      <c r="A4" s="1693">
        <v>3</v>
      </c>
      <c r="B4" s="1686" t="s">
        <v>2241</v>
      </c>
      <c r="C4" s="1684" t="s">
        <v>2214</v>
      </c>
      <c r="D4" s="1683"/>
      <c r="E4" s="1694"/>
      <c r="G4" s="1687" t="s">
        <v>2216</v>
      </c>
      <c r="H4" s="8" t="s">
        <v>2316</v>
      </c>
    </row>
    <row r="5" spans="1:8" ht="40" customHeight="1">
      <c r="A5" s="1693">
        <v>4</v>
      </c>
      <c r="B5" s="1686" t="s">
        <v>2242</v>
      </c>
      <c r="C5" s="1684" t="s">
        <v>2214</v>
      </c>
      <c r="D5" s="1683"/>
      <c r="E5" s="1694"/>
      <c r="G5" s="8" t="s">
        <v>2318</v>
      </c>
      <c r="H5" s="8" t="s">
        <v>2317</v>
      </c>
    </row>
    <row r="6" spans="1:8" ht="40" customHeight="1">
      <c r="A6" s="1693">
        <v>5</v>
      </c>
      <c r="B6" s="1686" t="s">
        <v>2301</v>
      </c>
      <c r="C6" s="1684" t="s">
        <v>2214</v>
      </c>
      <c r="D6" s="1683"/>
      <c r="E6" s="1694"/>
      <c r="G6" s="1687" t="s">
        <v>2217</v>
      </c>
    </row>
    <row r="7" spans="1:8" ht="40" customHeight="1">
      <c r="A7" s="1693">
        <v>6</v>
      </c>
      <c r="B7" s="1686" t="s">
        <v>2263</v>
      </c>
      <c r="C7" s="1684" t="s">
        <v>2214</v>
      </c>
      <c r="D7" s="1683"/>
      <c r="E7" s="1694"/>
      <c r="G7" s="1687" t="s">
        <v>2218</v>
      </c>
    </row>
    <row r="8" spans="1:8" ht="40" customHeight="1">
      <c r="A8" s="1693">
        <v>7</v>
      </c>
      <c r="B8" s="1686" t="s">
        <v>2284</v>
      </c>
      <c r="C8" s="1684" t="s">
        <v>2214</v>
      </c>
      <c r="D8" s="1683"/>
      <c r="E8" s="1694"/>
      <c r="G8" s="1687" t="s">
        <v>2219</v>
      </c>
    </row>
    <row r="9" spans="1:8" ht="40" customHeight="1">
      <c r="A9" s="1693">
        <v>8</v>
      </c>
      <c r="B9" s="1686" t="s">
        <v>2282</v>
      </c>
      <c r="C9" s="1684" t="s">
        <v>2214</v>
      </c>
      <c r="D9" s="1683"/>
      <c r="E9" s="1694"/>
      <c r="G9" s="1687" t="s">
        <v>2220</v>
      </c>
    </row>
    <row r="10" spans="1:8" ht="40" customHeight="1">
      <c r="A10" s="1693">
        <v>9</v>
      </c>
      <c r="B10" s="1686" t="s">
        <v>2302</v>
      </c>
      <c r="C10" s="1684" t="s">
        <v>2214</v>
      </c>
      <c r="D10" s="1683"/>
      <c r="E10" s="1694"/>
      <c r="G10" s="1687" t="s">
        <v>2221</v>
      </c>
    </row>
    <row r="11" spans="1:8" ht="40" customHeight="1">
      <c r="A11" s="1691">
        <v>10</v>
      </c>
      <c r="B11" s="1686" t="s">
        <v>2303</v>
      </c>
      <c r="C11" s="1684" t="s">
        <v>2214</v>
      </c>
      <c r="D11" s="1683"/>
      <c r="E11" s="1694"/>
      <c r="G11" s="1687" t="s">
        <v>2223</v>
      </c>
    </row>
    <row r="12" spans="1:8" ht="40" customHeight="1">
      <c r="A12" s="1691">
        <v>11</v>
      </c>
      <c r="B12" s="1686" t="s">
        <v>2304</v>
      </c>
      <c r="C12" s="1684" t="s">
        <v>2214</v>
      </c>
      <c r="D12" s="1683"/>
      <c r="E12" s="1694"/>
      <c r="G12" s="1687" t="s">
        <v>2224</v>
      </c>
    </row>
    <row r="13" spans="1:8" ht="40" customHeight="1">
      <c r="A13" s="1691">
        <v>12</v>
      </c>
      <c r="B13" s="1686" t="s">
        <v>2245</v>
      </c>
      <c r="C13" s="1684" t="s">
        <v>2214</v>
      </c>
      <c r="D13" s="1683"/>
      <c r="E13" s="1694"/>
    </row>
    <row r="14" spans="1:8" ht="40" customHeight="1">
      <c r="A14" s="1691">
        <v>13</v>
      </c>
      <c r="B14" s="1686" t="s">
        <v>2246</v>
      </c>
      <c r="C14" s="1684" t="s">
        <v>2214</v>
      </c>
      <c r="D14" s="1683"/>
      <c r="E14" s="1694"/>
    </row>
    <row r="15" spans="1:8" ht="40" customHeight="1">
      <c r="A15" s="1691">
        <v>14</v>
      </c>
      <c r="B15" s="1686" t="s">
        <v>2247</v>
      </c>
      <c r="C15" s="1684" t="s">
        <v>2214</v>
      </c>
      <c r="D15" s="1683"/>
      <c r="E15" s="1694"/>
    </row>
    <row r="16" spans="1:8" ht="40" customHeight="1">
      <c r="A16" s="1691">
        <v>15</v>
      </c>
      <c r="B16" s="1686" t="s">
        <v>2305</v>
      </c>
      <c r="C16" s="1684" t="s">
        <v>2214</v>
      </c>
      <c r="D16" s="1683"/>
      <c r="E16" s="1694"/>
    </row>
    <row r="17" spans="1:5" ht="45" customHeight="1">
      <c r="A17" s="1691">
        <v>16</v>
      </c>
      <c r="B17" s="1686" t="s">
        <v>2306</v>
      </c>
      <c r="C17" s="1684" t="s">
        <v>2214</v>
      </c>
      <c r="D17" s="1683"/>
      <c r="E17" s="1694"/>
    </row>
    <row r="18" spans="1:5" ht="40" customHeight="1">
      <c r="A18" s="1691">
        <v>17</v>
      </c>
      <c r="B18" s="1686" t="s">
        <v>2287</v>
      </c>
      <c r="C18" s="1684" t="s">
        <v>2252</v>
      </c>
      <c r="D18" s="1683"/>
      <c r="E18" s="1694"/>
    </row>
    <row r="19" spans="1:5" ht="40" customHeight="1">
      <c r="A19" s="1691">
        <v>18</v>
      </c>
      <c r="B19" s="1686" t="s">
        <v>2253</v>
      </c>
      <c r="C19" s="1684" t="s">
        <v>2252</v>
      </c>
      <c r="D19" s="1683"/>
      <c r="E19" s="1694"/>
    </row>
    <row r="20" spans="1:5" ht="40" customHeight="1">
      <c r="A20" s="1691">
        <v>19</v>
      </c>
      <c r="B20" s="1869" t="s">
        <v>2321</v>
      </c>
      <c r="C20" s="1684" t="s">
        <v>2239</v>
      </c>
      <c r="D20" s="1683"/>
      <c r="E20" s="1694"/>
    </row>
    <row r="21" spans="1:5" ht="40" customHeight="1">
      <c r="A21" s="1691">
        <v>20</v>
      </c>
      <c r="B21" s="1686" t="s">
        <v>2299</v>
      </c>
      <c r="C21" s="1684" t="s">
        <v>2238</v>
      </c>
      <c r="D21" s="1683"/>
      <c r="E21" s="1694"/>
    </row>
    <row r="22" spans="1:5" ht="40" customHeight="1">
      <c r="A22" s="1691">
        <v>21</v>
      </c>
      <c r="B22" s="1686" t="s">
        <v>2240</v>
      </c>
      <c r="C22" s="1684" t="s">
        <v>2238</v>
      </c>
      <c r="D22" s="1683"/>
      <c r="E22" s="1694"/>
    </row>
    <row r="23" spans="1:5" ht="40" customHeight="1">
      <c r="A23" s="1691">
        <v>22</v>
      </c>
      <c r="B23" s="1686" t="s">
        <v>2250</v>
      </c>
      <c r="C23" s="1684" t="s">
        <v>2238</v>
      </c>
      <c r="D23" s="1683"/>
      <c r="E23" s="1694"/>
    </row>
    <row r="24" spans="1:5" ht="60.75" customHeight="1">
      <c r="A24" s="1691">
        <v>23</v>
      </c>
      <c r="B24" s="1686" t="s">
        <v>2251</v>
      </c>
      <c r="C24" s="1684" t="s">
        <v>2238</v>
      </c>
      <c r="D24" s="1683"/>
      <c r="E24" s="1694"/>
    </row>
    <row r="25" spans="1:5" ht="40" customHeight="1">
      <c r="A25" s="1691">
        <v>24</v>
      </c>
      <c r="B25" s="1686" t="s">
        <v>2264</v>
      </c>
      <c r="C25" s="1684" t="s">
        <v>2243</v>
      </c>
      <c r="D25" s="1683"/>
      <c r="E25" s="1694"/>
    </row>
    <row r="26" spans="1:5" ht="49.5" customHeight="1">
      <c r="A26" s="1691">
        <v>25</v>
      </c>
      <c r="B26" s="1686" t="s">
        <v>2274</v>
      </c>
      <c r="C26" s="1684" t="s">
        <v>2243</v>
      </c>
      <c r="D26" s="1683"/>
      <c r="E26" s="1694"/>
    </row>
    <row r="27" spans="1:5" ht="40" customHeight="1">
      <c r="A27" s="1691">
        <v>26</v>
      </c>
      <c r="B27" s="1686" t="s">
        <v>2275</v>
      </c>
      <c r="C27" s="1684" t="s">
        <v>2243</v>
      </c>
      <c r="D27" s="1683"/>
      <c r="E27" s="1694"/>
    </row>
    <row r="28" spans="1:5" ht="40" customHeight="1">
      <c r="A28" s="1691">
        <v>27</v>
      </c>
      <c r="B28" s="1686" t="s">
        <v>2309</v>
      </c>
      <c r="C28" s="1684" t="s">
        <v>2243</v>
      </c>
      <c r="D28" s="1683"/>
      <c r="E28" s="1694"/>
    </row>
    <row r="29" spans="1:5" ht="40" customHeight="1">
      <c r="A29" s="1691">
        <v>28</v>
      </c>
      <c r="B29" s="1686" t="s">
        <v>2276</v>
      </c>
      <c r="C29" s="1684" t="s">
        <v>2243</v>
      </c>
      <c r="D29" s="1683"/>
      <c r="E29" s="1694"/>
    </row>
    <row r="30" spans="1:5" ht="40" customHeight="1">
      <c r="A30" s="1691">
        <v>29</v>
      </c>
      <c r="B30" s="1686" t="s">
        <v>2277</v>
      </c>
      <c r="C30" s="1684" t="s">
        <v>2243</v>
      </c>
      <c r="D30" s="1683"/>
      <c r="E30" s="1694"/>
    </row>
    <row r="31" spans="1:5" ht="40" customHeight="1">
      <c r="A31" s="1691">
        <v>30</v>
      </c>
      <c r="B31" s="1692" t="s">
        <v>2310</v>
      </c>
      <c r="C31" s="1684" t="s">
        <v>2243</v>
      </c>
      <c r="D31" s="1683"/>
      <c r="E31" s="1694"/>
    </row>
    <row r="32" spans="1:5" ht="40" customHeight="1">
      <c r="A32" s="1691">
        <v>31</v>
      </c>
      <c r="B32" s="1686" t="s">
        <v>2311</v>
      </c>
      <c r="C32" s="1684" t="s">
        <v>2243</v>
      </c>
      <c r="D32" s="1683"/>
      <c r="E32" s="1694"/>
    </row>
    <row r="33" spans="1:7" ht="40" customHeight="1">
      <c r="A33" s="1691">
        <v>32</v>
      </c>
      <c r="B33" s="1686" t="s">
        <v>2278</v>
      </c>
      <c r="C33" s="1684" t="s">
        <v>2243</v>
      </c>
      <c r="D33" s="1683"/>
      <c r="E33" s="1694"/>
    </row>
    <row r="34" spans="1:7" ht="40" customHeight="1">
      <c r="A34" s="1691">
        <v>33</v>
      </c>
      <c r="B34" s="1686" t="s">
        <v>2312</v>
      </c>
      <c r="C34" s="1684" t="s">
        <v>2243</v>
      </c>
      <c r="D34" s="1683"/>
      <c r="E34" s="1694"/>
    </row>
    <row r="35" spans="1:7" ht="40" customHeight="1">
      <c r="A35" s="1691">
        <v>34</v>
      </c>
      <c r="B35" s="1686" t="s">
        <v>2279</v>
      </c>
      <c r="C35" s="1684" t="s">
        <v>2243</v>
      </c>
      <c r="D35" s="1683"/>
      <c r="E35" s="1694"/>
    </row>
    <row r="36" spans="1:7" ht="40" customHeight="1">
      <c r="A36" s="1691">
        <v>35</v>
      </c>
      <c r="B36" s="1686" t="s">
        <v>2285</v>
      </c>
      <c r="C36" s="1684" t="s">
        <v>2243</v>
      </c>
      <c r="D36" s="1683"/>
      <c r="E36" s="1694"/>
    </row>
    <row r="37" spans="1:7" ht="40" customHeight="1">
      <c r="A37" s="1691">
        <v>36</v>
      </c>
      <c r="B37" s="1686" t="s">
        <v>2280</v>
      </c>
      <c r="C37" s="1684" t="s">
        <v>2243</v>
      </c>
      <c r="D37" s="1683"/>
      <c r="E37" s="1694"/>
    </row>
    <row r="38" spans="1:7" ht="40" customHeight="1">
      <c r="A38" s="1691">
        <v>37</v>
      </c>
      <c r="B38" s="1686" t="s">
        <v>2286</v>
      </c>
      <c r="C38" s="1684" t="s">
        <v>2243</v>
      </c>
      <c r="D38" s="1683"/>
      <c r="E38" s="1694"/>
    </row>
    <row r="39" spans="1:7" ht="40" customHeight="1">
      <c r="A39" s="1691">
        <v>38</v>
      </c>
      <c r="B39" s="1686" t="s">
        <v>2313</v>
      </c>
      <c r="C39" s="1684" t="s">
        <v>2243</v>
      </c>
      <c r="D39" s="1683"/>
      <c r="E39" s="1694"/>
    </row>
    <row r="40" spans="1:7" ht="40" customHeight="1">
      <c r="A40" s="1691">
        <v>39</v>
      </c>
      <c r="B40" s="1686" t="s">
        <v>2281</v>
      </c>
      <c r="C40" s="1684" t="s">
        <v>2243</v>
      </c>
      <c r="D40" s="1683"/>
      <c r="E40" s="1694"/>
    </row>
    <row r="41" spans="1:7" ht="46.5" customHeight="1">
      <c r="A41" s="1691">
        <v>40</v>
      </c>
      <c r="B41" s="1686" t="s">
        <v>2292</v>
      </c>
      <c r="C41" s="1684" t="s">
        <v>2228</v>
      </c>
      <c r="D41" s="1683"/>
      <c r="E41" s="1694"/>
      <c r="G41" s="1687"/>
    </row>
    <row r="42" spans="1:7" ht="65.25" customHeight="1">
      <c r="A42" s="1691">
        <v>41</v>
      </c>
      <c r="B42" s="1686" t="s">
        <v>2293</v>
      </c>
      <c r="C42" s="1684" t="s">
        <v>2228</v>
      </c>
      <c r="D42" s="1683"/>
      <c r="E42" s="1694"/>
      <c r="G42" s="1687"/>
    </row>
    <row r="43" spans="1:7" ht="42.75" customHeight="1">
      <c r="A43" s="1691">
        <v>42</v>
      </c>
      <c r="B43" s="1686" t="s">
        <v>2307</v>
      </c>
      <c r="C43" s="1684" t="s">
        <v>2228</v>
      </c>
      <c r="D43" s="1683"/>
      <c r="E43" s="1694"/>
    </row>
    <row r="44" spans="1:7" ht="36" customHeight="1">
      <c r="A44" s="1691">
        <v>43</v>
      </c>
      <c r="B44" s="1686" t="s">
        <v>2248</v>
      </c>
      <c r="C44" s="1684" t="s">
        <v>2228</v>
      </c>
      <c r="D44" s="1683"/>
      <c r="E44" s="1694"/>
    </row>
    <row r="45" spans="1:7" ht="40" customHeight="1">
      <c r="A45" s="1691">
        <v>44</v>
      </c>
      <c r="B45" s="1686" t="s">
        <v>2249</v>
      </c>
      <c r="C45" s="1684" t="s">
        <v>2228</v>
      </c>
      <c r="D45" s="1683"/>
      <c r="E45" s="1694"/>
    </row>
    <row r="46" spans="1:7" ht="40" customHeight="1">
      <c r="A46" s="1691">
        <v>45</v>
      </c>
      <c r="B46" s="1686" t="s">
        <v>2288</v>
      </c>
      <c r="C46" s="1684" t="s">
        <v>2244</v>
      </c>
      <c r="D46" s="1683"/>
      <c r="E46" s="1694"/>
    </row>
    <row r="47" spans="1:7" ht="40" customHeight="1">
      <c r="A47" s="1691">
        <v>46</v>
      </c>
      <c r="B47" s="1686" t="s">
        <v>2289</v>
      </c>
      <c r="C47" s="1684" t="s">
        <v>2244</v>
      </c>
      <c r="D47" s="1683"/>
      <c r="E47" s="1694"/>
    </row>
    <row r="48" spans="1:7" ht="40" customHeight="1">
      <c r="A48" s="1691">
        <v>47</v>
      </c>
      <c r="B48" s="1686" t="s">
        <v>2290</v>
      </c>
      <c r="C48" s="1684" t="s">
        <v>2244</v>
      </c>
      <c r="D48" s="1683"/>
      <c r="E48" s="1694"/>
    </row>
    <row r="49" spans="1:7" ht="65.25" customHeight="1">
      <c r="A49" s="1691">
        <v>48</v>
      </c>
      <c r="B49" s="1686" t="s">
        <v>2261</v>
      </c>
      <c r="C49" s="1684" t="s">
        <v>2244</v>
      </c>
      <c r="D49" s="1683"/>
      <c r="E49" s="1694"/>
    </row>
    <row r="50" spans="1:7" ht="65.25" customHeight="1">
      <c r="A50" s="1691">
        <v>49</v>
      </c>
      <c r="B50" s="1686" t="s">
        <v>2254</v>
      </c>
      <c r="C50" s="1684" t="s">
        <v>2244</v>
      </c>
      <c r="D50" s="1683"/>
      <c r="E50" s="1694"/>
    </row>
    <row r="51" spans="1:7" ht="65.25" customHeight="1">
      <c r="A51" s="1691">
        <v>50</v>
      </c>
      <c r="B51" s="1686" t="s">
        <v>2255</v>
      </c>
      <c r="C51" s="1684" t="s">
        <v>2244</v>
      </c>
      <c r="D51" s="1683"/>
      <c r="E51" s="1694"/>
    </row>
    <row r="52" spans="1:7" ht="65.25" customHeight="1">
      <c r="A52" s="1691">
        <v>51</v>
      </c>
      <c r="B52" s="1686" t="s">
        <v>2256</v>
      </c>
      <c r="C52" s="1684" t="s">
        <v>2244</v>
      </c>
      <c r="D52" s="1683"/>
      <c r="E52" s="1694"/>
    </row>
    <row r="53" spans="1:7" ht="65.25" customHeight="1">
      <c r="A53" s="1691">
        <v>52</v>
      </c>
      <c r="B53" s="1686" t="s">
        <v>2257</v>
      </c>
      <c r="C53" s="1684" t="s">
        <v>2244</v>
      </c>
      <c r="D53" s="1683"/>
      <c r="E53" s="1694"/>
    </row>
    <row r="54" spans="1:7" ht="42.75" customHeight="1">
      <c r="A54" s="1691">
        <v>53</v>
      </c>
      <c r="B54" s="1686" t="s">
        <v>2258</v>
      </c>
      <c r="C54" s="1684" t="s">
        <v>2244</v>
      </c>
      <c r="D54" s="1683"/>
      <c r="E54" s="1694"/>
    </row>
    <row r="55" spans="1:7" ht="74.25" customHeight="1">
      <c r="A55" s="1691">
        <v>54</v>
      </c>
      <c r="B55" s="1686" t="s">
        <v>2259</v>
      </c>
      <c r="C55" s="1684" t="s">
        <v>2244</v>
      </c>
      <c r="D55" s="1683"/>
      <c r="E55" s="1694"/>
    </row>
    <row r="56" spans="1:7" ht="37.5">
      <c r="A56" s="1691">
        <v>55</v>
      </c>
      <c r="B56" s="1686" t="s">
        <v>2260</v>
      </c>
      <c r="C56" s="1684" t="s">
        <v>2244</v>
      </c>
      <c r="D56" s="1683"/>
      <c r="E56" s="1694"/>
    </row>
    <row r="57" spans="1:7" ht="61.5" customHeight="1">
      <c r="A57" s="1691">
        <v>56</v>
      </c>
      <c r="B57" s="1686" t="s">
        <v>2262</v>
      </c>
      <c r="C57" s="1684" t="s">
        <v>2244</v>
      </c>
      <c r="D57" s="1683"/>
      <c r="E57" s="1694"/>
    </row>
    <row r="58" spans="1:7" ht="51.75" customHeight="1">
      <c r="A58" s="1691">
        <v>57</v>
      </c>
      <c r="B58" s="1686" t="s">
        <v>2269</v>
      </c>
      <c r="C58" s="1684" t="s">
        <v>2244</v>
      </c>
      <c r="D58" s="1683"/>
      <c r="E58" s="1694"/>
    </row>
    <row r="59" spans="1:7" ht="51" customHeight="1">
      <c r="A59" s="1691">
        <v>58</v>
      </c>
      <c r="B59" s="1690" t="s">
        <v>2291</v>
      </c>
      <c r="C59" s="1684" t="s">
        <v>2244</v>
      </c>
      <c r="D59" s="1683"/>
      <c r="E59" s="1694"/>
    </row>
    <row r="60" spans="1:7" ht="45.75" customHeight="1">
      <c r="A60" s="1691">
        <v>59</v>
      </c>
      <c r="B60" s="1690" t="s">
        <v>2308</v>
      </c>
      <c r="C60" s="1684" t="s">
        <v>2244</v>
      </c>
      <c r="D60" s="1683"/>
      <c r="E60" s="1694"/>
    </row>
    <row r="61" spans="1:7" ht="44.25" customHeight="1">
      <c r="A61" s="1691">
        <v>60</v>
      </c>
      <c r="B61" s="1686" t="s">
        <v>2273</v>
      </c>
      <c r="C61" s="1684" t="s">
        <v>2244</v>
      </c>
      <c r="D61" s="1683"/>
      <c r="E61" s="1694"/>
    </row>
    <row r="62" spans="1:7" ht="40" customHeight="1">
      <c r="A62" s="1691">
        <v>61</v>
      </c>
      <c r="B62" s="1686" t="s">
        <v>2295</v>
      </c>
      <c r="C62" s="1684" t="s">
        <v>2222</v>
      </c>
      <c r="D62" s="1683"/>
      <c r="E62" s="1694"/>
      <c r="G62" s="1687"/>
    </row>
    <row r="63" spans="1:7" ht="40" customHeight="1">
      <c r="A63" s="1691">
        <v>62</v>
      </c>
      <c r="B63" s="1686" t="s">
        <v>2296</v>
      </c>
      <c r="C63" s="1684" t="s">
        <v>2222</v>
      </c>
      <c r="D63" s="1683"/>
      <c r="E63" s="1694"/>
      <c r="G63" s="1687"/>
    </row>
    <row r="64" spans="1:7" ht="40" customHeight="1">
      <c r="A64" s="1691">
        <v>63</v>
      </c>
      <c r="B64" s="1686" t="s">
        <v>2229</v>
      </c>
      <c r="C64" s="1684" t="s">
        <v>2222</v>
      </c>
      <c r="D64" s="1683"/>
      <c r="E64" s="1694"/>
      <c r="G64" s="1687"/>
    </row>
    <row r="65" spans="1:7" ht="40" customHeight="1">
      <c r="A65" s="1691">
        <v>64</v>
      </c>
      <c r="B65" s="1686" t="s">
        <v>2230</v>
      </c>
      <c r="C65" s="1684" t="s">
        <v>2222</v>
      </c>
      <c r="D65" s="1683"/>
      <c r="E65" s="1694"/>
      <c r="G65" s="1687"/>
    </row>
    <row r="66" spans="1:7" ht="40" customHeight="1">
      <c r="A66" s="1691">
        <v>65</v>
      </c>
      <c r="B66" s="1686" t="s">
        <v>2283</v>
      </c>
      <c r="C66" s="1684" t="s">
        <v>2222</v>
      </c>
      <c r="D66" s="1683"/>
      <c r="E66" s="1694"/>
      <c r="G66" s="1687"/>
    </row>
    <row r="67" spans="1:7" ht="40" customHeight="1">
      <c r="A67" s="1691">
        <v>66</v>
      </c>
      <c r="B67" s="1686" t="s">
        <v>2314</v>
      </c>
      <c r="C67" s="1684" t="s">
        <v>2222</v>
      </c>
      <c r="D67" s="1683"/>
      <c r="E67" s="1694"/>
      <c r="G67" s="1687"/>
    </row>
    <row r="68" spans="1:7" ht="40" customHeight="1">
      <c r="A68" s="1691">
        <v>67</v>
      </c>
      <c r="B68" s="1686" t="s">
        <v>2231</v>
      </c>
      <c r="C68" s="1684" t="s">
        <v>2222</v>
      </c>
      <c r="D68" s="1683"/>
      <c r="E68" s="1694"/>
      <c r="G68" s="1687"/>
    </row>
    <row r="69" spans="1:7" ht="40" customHeight="1">
      <c r="A69" s="1691">
        <v>68</v>
      </c>
      <c r="B69" s="1686" t="s">
        <v>2232</v>
      </c>
      <c r="C69" s="1684" t="s">
        <v>2222</v>
      </c>
      <c r="D69" s="1683"/>
      <c r="E69" s="1694"/>
    </row>
    <row r="70" spans="1:7" ht="40" customHeight="1">
      <c r="A70" s="1691">
        <v>69</v>
      </c>
      <c r="B70" s="1686" t="s">
        <v>2233</v>
      </c>
      <c r="C70" s="1684" t="s">
        <v>2222</v>
      </c>
      <c r="D70" s="1683"/>
      <c r="E70" s="1694"/>
    </row>
    <row r="71" spans="1:7" ht="40" customHeight="1">
      <c r="A71" s="1691">
        <v>70</v>
      </c>
      <c r="B71" s="1686" t="s">
        <v>2234</v>
      </c>
      <c r="C71" s="1684" t="s">
        <v>2222</v>
      </c>
      <c r="D71" s="1683"/>
      <c r="E71" s="1694"/>
    </row>
    <row r="72" spans="1:7" ht="40" customHeight="1">
      <c r="A72" s="1691">
        <v>71</v>
      </c>
      <c r="B72" s="1686" t="s">
        <v>2235</v>
      </c>
      <c r="C72" s="1684" t="s">
        <v>2222</v>
      </c>
      <c r="D72" s="1683"/>
      <c r="E72" s="1694"/>
    </row>
    <row r="73" spans="1:7" ht="40" customHeight="1">
      <c r="A73" s="1691">
        <v>72</v>
      </c>
      <c r="B73" s="1686" t="s">
        <v>2236</v>
      </c>
      <c r="C73" s="1684" t="s">
        <v>2222</v>
      </c>
      <c r="D73" s="1683"/>
      <c r="E73" s="1694"/>
    </row>
    <row r="74" spans="1:7" ht="40" customHeight="1">
      <c r="A74" s="1691">
        <v>73</v>
      </c>
      <c r="B74" s="1686" t="s">
        <v>2297</v>
      </c>
      <c r="C74" s="1684" t="s">
        <v>2222</v>
      </c>
      <c r="D74" s="1683"/>
      <c r="E74" s="1694"/>
    </row>
    <row r="75" spans="1:7" ht="40" customHeight="1">
      <c r="A75" s="1691">
        <v>74</v>
      </c>
      <c r="B75" s="1686" t="s">
        <v>2237</v>
      </c>
      <c r="C75" s="1684" t="s">
        <v>2222</v>
      </c>
      <c r="D75" s="1683"/>
      <c r="E75" s="1694"/>
    </row>
    <row r="76" spans="1:7" ht="40" customHeight="1">
      <c r="A76" s="1691">
        <v>75</v>
      </c>
      <c r="B76" s="1686" t="s">
        <v>2298</v>
      </c>
      <c r="C76" s="1684" t="s">
        <v>2222</v>
      </c>
      <c r="D76" s="1683"/>
      <c r="E76" s="1694"/>
    </row>
    <row r="77" spans="1:7" ht="44.25" customHeight="1">
      <c r="A77" s="1691">
        <v>76</v>
      </c>
      <c r="B77" s="1686" t="s">
        <v>2315</v>
      </c>
      <c r="C77" s="1684" t="s">
        <v>2222</v>
      </c>
      <c r="D77" s="1683"/>
      <c r="E77" s="1694"/>
    </row>
    <row r="78" spans="1:7" ht="40" customHeight="1">
      <c r="A78" s="1691">
        <v>77</v>
      </c>
      <c r="B78" s="1686" t="s">
        <v>2265</v>
      </c>
      <c r="C78" s="1684" t="s">
        <v>2222</v>
      </c>
      <c r="D78" s="1683"/>
      <c r="E78" s="1694"/>
    </row>
    <row r="79" spans="1:7" ht="40" customHeight="1">
      <c r="A79" s="1691">
        <v>78</v>
      </c>
      <c r="B79" s="1686" t="s">
        <v>2266</v>
      </c>
      <c r="C79" s="1684" t="s">
        <v>2222</v>
      </c>
      <c r="D79" s="1683"/>
      <c r="E79" s="1694"/>
    </row>
    <row r="80" spans="1:7" ht="40" customHeight="1">
      <c r="A80" s="1691">
        <v>79</v>
      </c>
      <c r="B80" s="1686" t="s">
        <v>2267</v>
      </c>
      <c r="C80" s="1684" t="s">
        <v>2222</v>
      </c>
      <c r="D80" s="1683"/>
      <c r="E80" s="1694"/>
    </row>
    <row r="81" spans="1:5" ht="40" customHeight="1">
      <c r="A81" s="1691">
        <v>80</v>
      </c>
      <c r="B81" s="1686" t="s">
        <v>2268</v>
      </c>
      <c r="C81" s="1684" t="s">
        <v>2222</v>
      </c>
      <c r="D81" s="1683"/>
      <c r="E81" s="1694"/>
    </row>
    <row r="82" spans="1:5" ht="40" customHeight="1">
      <c r="A82" s="1691">
        <v>81</v>
      </c>
      <c r="B82" s="1686" t="s">
        <v>2270</v>
      </c>
      <c r="C82" s="1684" t="s">
        <v>2222</v>
      </c>
      <c r="D82" s="1683"/>
      <c r="E82" s="1694"/>
    </row>
    <row r="83" spans="1:5" ht="40" customHeight="1">
      <c r="A83" s="1691">
        <v>82</v>
      </c>
      <c r="B83" s="1686" t="s">
        <v>2271</v>
      </c>
      <c r="C83" s="1684" t="s">
        <v>2222</v>
      </c>
      <c r="D83" s="1683"/>
      <c r="E83" s="1694"/>
    </row>
    <row r="84" spans="1:5" ht="40" customHeight="1">
      <c r="A84" s="1691">
        <v>83</v>
      </c>
      <c r="B84" s="1686" t="s">
        <v>2272</v>
      </c>
      <c r="C84" s="1684" t="s">
        <v>2222</v>
      </c>
      <c r="D84" s="1683"/>
      <c r="E84" s="1694"/>
    </row>
    <row r="85" spans="1:5" ht="40" customHeight="1"/>
    <row r="86" spans="1:5" ht="40" customHeight="1"/>
    <row r="87" spans="1:5" ht="40" customHeight="1"/>
  </sheetData>
  <phoneticPr fontId="3"/>
  <dataValidations count="2">
    <dataValidation type="list" allowBlank="1" showInputMessage="1" showErrorMessage="1" sqref="C2:C84" xr:uid="{6480D7EE-47B3-4E7D-9717-AA101A131B89}">
      <formula1>$G$2:$G$12</formula1>
    </dataValidation>
    <dataValidation type="list" allowBlank="1" showInputMessage="1" showErrorMessage="1" sqref="D2:D84" xr:uid="{EFDC1E05-61E0-4A36-A6E5-19CF61617D01}">
      <formula1>$H$2:$H$5</formula1>
    </dataValidation>
  </dataValidations>
  <pageMargins left="3.937007874015748E-2" right="3.937007874015748E-2" top="0.35433070866141736" bottom="0.35433070866141736" header="0.11811023622047245" footer="0.11811023622047245"/>
  <pageSetup paperSize="9"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155"/>
  <sheetViews>
    <sheetView showGridLines="0" zoomScale="50" zoomScaleNormal="50" zoomScaleSheetLayoutView="55" workbookViewId="0">
      <pane xSplit="2" ySplit="4" topLeftCell="C32"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2.08203125" style="10" customWidth="1"/>
    <col min="17" max="17" width="29.83203125" style="10" customWidth="1"/>
    <col min="18" max="18" width="17.58203125" style="10" customWidth="1"/>
    <col min="19" max="19" width="14.5" style="55" bestFit="1" customWidth="1"/>
    <col min="20" max="20" width="20.08203125" style="10" customWidth="1"/>
    <col min="21" max="21" width="38.83203125" style="10" customWidth="1"/>
    <col min="22" max="22" width="5" style="10" customWidth="1"/>
    <col min="23" max="23" width="24.08203125" style="10" bestFit="1"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12" t="s">
        <v>3</v>
      </c>
      <c r="D2" s="610" t="s">
        <v>4</v>
      </c>
      <c r="E2" s="1" t="s">
        <v>3</v>
      </c>
      <c r="F2" s="193" t="s">
        <v>3</v>
      </c>
      <c r="G2" s="1" t="s">
        <v>3</v>
      </c>
      <c r="H2" s="1717" t="s">
        <v>5</v>
      </c>
      <c r="I2" s="1718"/>
      <c r="J2" s="1719"/>
      <c r="K2" s="613"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10" t="s">
        <v>7</v>
      </c>
      <c r="AE2" s="611"/>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840</v>
      </c>
      <c r="D5" s="81" t="s">
        <v>83</v>
      </c>
      <c r="E5" s="82" t="s">
        <v>346</v>
      </c>
      <c r="F5" s="82"/>
      <c r="G5" s="82" t="s">
        <v>841</v>
      </c>
      <c r="H5" s="820" t="s">
        <v>293</v>
      </c>
      <c r="I5" s="821" t="s">
        <v>11</v>
      </c>
      <c r="J5" s="822" t="s">
        <v>834</v>
      </c>
      <c r="K5" s="85">
        <v>172280</v>
      </c>
      <c r="L5" s="86">
        <v>62052</v>
      </c>
      <c r="M5" s="87">
        <v>41140</v>
      </c>
      <c r="N5" s="88">
        <v>0</v>
      </c>
      <c r="O5" s="1420"/>
      <c r="P5" s="89">
        <v>61969</v>
      </c>
      <c r="Q5" s="90" t="s">
        <v>310</v>
      </c>
      <c r="R5" s="1435"/>
      <c r="S5" s="1435"/>
      <c r="T5" s="91" t="s">
        <v>84</v>
      </c>
      <c r="U5" s="92" t="s">
        <v>842</v>
      </c>
      <c r="V5" s="84" t="s">
        <v>11</v>
      </c>
      <c r="W5" s="84" t="s">
        <v>843</v>
      </c>
      <c r="X5" s="93" t="s">
        <v>89</v>
      </c>
      <c r="Y5" s="94" t="s">
        <v>39</v>
      </c>
      <c r="Z5" s="95" t="s">
        <v>766</v>
      </c>
      <c r="AA5" s="96" t="s">
        <v>90</v>
      </c>
      <c r="AB5" s="97" t="s">
        <v>86</v>
      </c>
      <c r="AC5" s="98" t="s">
        <v>86</v>
      </c>
      <c r="AD5" s="99" t="s">
        <v>343</v>
      </c>
      <c r="AE5" s="100" t="s">
        <v>304</v>
      </c>
      <c r="AF5" s="101"/>
      <c r="AG5" s="837"/>
      <c r="AH5" s="7"/>
    </row>
    <row r="6" spans="1:34" ht="30" customHeight="1">
      <c r="A6" s="1703"/>
      <c r="B6" s="34" t="s">
        <v>44</v>
      </c>
      <c r="C6" s="184" t="s">
        <v>840</v>
      </c>
      <c r="D6" s="102" t="s">
        <v>83</v>
      </c>
      <c r="E6" s="103" t="s">
        <v>346</v>
      </c>
      <c r="F6" s="103"/>
      <c r="G6" s="103" t="s">
        <v>841</v>
      </c>
      <c r="H6" s="824" t="s">
        <v>293</v>
      </c>
      <c r="I6" s="825" t="s">
        <v>11</v>
      </c>
      <c r="J6" s="826" t="s">
        <v>834</v>
      </c>
      <c r="K6" s="104" t="s">
        <v>844</v>
      </c>
      <c r="L6" s="937" t="s">
        <v>844</v>
      </c>
      <c r="M6" s="1076" t="s">
        <v>844</v>
      </c>
      <c r="N6" s="107">
        <v>0</v>
      </c>
      <c r="O6" s="1421"/>
      <c r="P6" s="104" t="s">
        <v>844</v>
      </c>
      <c r="Q6" s="109" t="s">
        <v>310</v>
      </c>
      <c r="R6" s="1436"/>
      <c r="S6" s="1436"/>
      <c r="T6" s="110" t="s">
        <v>84</v>
      </c>
      <c r="U6" s="111" t="s">
        <v>842</v>
      </c>
      <c r="V6" s="200" t="s">
        <v>11</v>
      </c>
      <c r="W6" s="200" t="s">
        <v>843</v>
      </c>
      <c r="X6" s="112" t="s">
        <v>89</v>
      </c>
      <c r="Y6" s="113" t="s">
        <v>39</v>
      </c>
      <c r="Z6" s="114" t="s">
        <v>766</v>
      </c>
      <c r="AA6" s="115" t="s">
        <v>90</v>
      </c>
      <c r="AB6" s="117" t="s">
        <v>86</v>
      </c>
      <c r="AC6" s="118" t="s">
        <v>86</v>
      </c>
      <c r="AD6" s="119" t="s">
        <v>343</v>
      </c>
      <c r="AE6" s="120" t="s">
        <v>304</v>
      </c>
      <c r="AF6" s="121"/>
      <c r="AG6" s="837"/>
      <c r="AH6" s="7"/>
    </row>
    <row r="7" spans="1:34" ht="30" customHeight="1">
      <c r="A7" s="1703"/>
      <c r="B7" s="34" t="s">
        <v>45</v>
      </c>
      <c r="C7" s="184" t="s">
        <v>840</v>
      </c>
      <c r="D7" s="102" t="s">
        <v>83</v>
      </c>
      <c r="E7" s="103" t="s">
        <v>346</v>
      </c>
      <c r="F7" s="103"/>
      <c r="G7" s="103" t="s">
        <v>845</v>
      </c>
      <c r="H7" s="824" t="s">
        <v>293</v>
      </c>
      <c r="I7" s="825" t="s">
        <v>11</v>
      </c>
      <c r="J7" s="826" t="s">
        <v>834</v>
      </c>
      <c r="K7" s="104">
        <v>514080</v>
      </c>
      <c r="L7" s="937" t="s">
        <v>844</v>
      </c>
      <c r="M7" s="1076" t="s">
        <v>844</v>
      </c>
      <c r="N7" s="107">
        <v>0</v>
      </c>
      <c r="O7" s="1421"/>
      <c r="P7" s="104" t="s">
        <v>844</v>
      </c>
      <c r="Q7" s="109" t="s">
        <v>310</v>
      </c>
      <c r="R7" s="1436"/>
      <c r="S7" s="1436"/>
      <c r="T7" s="110" t="s">
        <v>84</v>
      </c>
      <c r="U7" s="111" t="s">
        <v>842</v>
      </c>
      <c r="V7" s="200" t="s">
        <v>11</v>
      </c>
      <c r="W7" s="200" t="s">
        <v>843</v>
      </c>
      <c r="X7" s="112" t="s">
        <v>89</v>
      </c>
      <c r="Y7" s="113" t="s">
        <v>39</v>
      </c>
      <c r="Z7" s="114" t="s">
        <v>568</v>
      </c>
      <c r="AA7" s="115" t="s">
        <v>90</v>
      </c>
      <c r="AB7" s="117" t="s">
        <v>86</v>
      </c>
      <c r="AC7" s="118" t="s">
        <v>86</v>
      </c>
      <c r="AD7" s="119" t="s">
        <v>343</v>
      </c>
      <c r="AE7" s="120" t="s">
        <v>304</v>
      </c>
      <c r="AF7" s="121"/>
      <c r="AG7" s="837"/>
      <c r="AH7" s="7"/>
    </row>
    <row r="8" spans="1:34" ht="30" customHeight="1">
      <c r="A8" s="1703"/>
      <c r="B8" s="34" t="s">
        <v>46</v>
      </c>
      <c r="C8" s="184" t="s">
        <v>846</v>
      </c>
      <c r="D8" s="102" t="s">
        <v>88</v>
      </c>
      <c r="E8" s="103"/>
      <c r="F8" s="103"/>
      <c r="G8" s="103"/>
      <c r="H8" s="199"/>
      <c r="I8" s="200"/>
      <c r="J8" s="200"/>
      <c r="K8" s="104"/>
      <c r="L8" s="105"/>
      <c r="M8" s="106"/>
      <c r="N8" s="107"/>
      <c r="O8" s="1421"/>
      <c r="P8" s="108"/>
      <c r="Q8" s="109"/>
      <c r="R8" s="1436"/>
      <c r="S8" s="1436"/>
      <c r="T8" s="110"/>
      <c r="U8" s="111"/>
      <c r="V8" s="200"/>
      <c r="W8" s="200"/>
      <c r="X8" s="112"/>
      <c r="Y8" s="113"/>
      <c r="Z8" s="114"/>
      <c r="AA8" s="115"/>
      <c r="AB8" s="117"/>
      <c r="AC8" s="118"/>
      <c r="AD8" s="119"/>
      <c r="AE8" s="120"/>
      <c r="AF8" s="121"/>
      <c r="AG8" s="837"/>
      <c r="AH8" s="7"/>
    </row>
    <row r="9" spans="1:34" ht="30" customHeight="1" thickBot="1">
      <c r="A9" s="1703"/>
      <c r="B9" s="35" t="s">
        <v>47</v>
      </c>
      <c r="C9" s="185" t="s">
        <v>744</v>
      </c>
      <c r="D9" s="122" t="s">
        <v>847</v>
      </c>
      <c r="E9" s="123"/>
      <c r="F9" s="123"/>
      <c r="G9" s="123"/>
      <c r="H9" s="79"/>
      <c r="I9" s="80"/>
      <c r="J9" s="80"/>
      <c r="K9" s="124"/>
      <c r="L9" s="125">
        <v>0</v>
      </c>
      <c r="M9" s="126">
        <f>7500+660</f>
        <v>8160</v>
      </c>
      <c r="N9" s="127">
        <v>0</v>
      </c>
      <c r="O9" s="1422"/>
      <c r="P9" s="128">
        <v>0</v>
      </c>
      <c r="Q9" s="129"/>
      <c r="R9" s="1437"/>
      <c r="S9" s="1437"/>
      <c r="T9" s="130" t="s">
        <v>208</v>
      </c>
      <c r="U9" s="131" t="s">
        <v>848</v>
      </c>
      <c r="V9" s="80" t="s">
        <v>11</v>
      </c>
      <c r="W9" s="80" t="s">
        <v>849</v>
      </c>
      <c r="X9" s="132" t="s">
        <v>89</v>
      </c>
      <c r="Y9" s="133"/>
      <c r="Z9" s="134"/>
      <c r="AA9" s="135"/>
      <c r="AB9" s="136"/>
      <c r="AC9" s="137"/>
      <c r="AD9" s="138"/>
      <c r="AE9" s="139"/>
      <c r="AF9" s="140"/>
      <c r="AG9" s="837"/>
      <c r="AH9" s="7"/>
    </row>
    <row r="10" spans="1:34" ht="30" customHeight="1">
      <c r="A10" s="1704" t="s">
        <v>48</v>
      </c>
      <c r="B10" s="36" t="s">
        <v>49</v>
      </c>
      <c r="C10" s="183" t="s">
        <v>850</v>
      </c>
      <c r="D10" s="81" t="s">
        <v>83</v>
      </c>
      <c r="E10" s="82" t="s">
        <v>201</v>
      </c>
      <c r="F10" s="82"/>
      <c r="G10" s="82" t="s">
        <v>851</v>
      </c>
      <c r="H10" s="820" t="s">
        <v>293</v>
      </c>
      <c r="I10" s="821" t="s">
        <v>11</v>
      </c>
      <c r="J10" s="822" t="s">
        <v>834</v>
      </c>
      <c r="K10" s="85">
        <v>1683405</v>
      </c>
      <c r="L10" s="86">
        <v>0</v>
      </c>
      <c r="M10" s="87">
        <v>134112</v>
      </c>
      <c r="N10" s="88">
        <v>0</v>
      </c>
      <c r="O10" s="1423"/>
      <c r="P10" s="89">
        <v>488446</v>
      </c>
      <c r="Q10" s="90" t="s">
        <v>91</v>
      </c>
      <c r="R10" s="1435"/>
      <c r="S10" s="1435"/>
      <c r="T10" s="91" t="s">
        <v>84</v>
      </c>
      <c r="U10" s="823" t="s">
        <v>848</v>
      </c>
      <c r="V10" s="821" t="s">
        <v>11</v>
      </c>
      <c r="W10" s="838" t="s">
        <v>849</v>
      </c>
      <c r="X10" s="93" t="s">
        <v>89</v>
      </c>
      <c r="Y10" s="94" t="s">
        <v>39</v>
      </c>
      <c r="Z10" s="95" t="s">
        <v>852</v>
      </c>
      <c r="AA10" s="96" t="s">
        <v>197</v>
      </c>
      <c r="AB10" s="97" t="s">
        <v>364</v>
      </c>
      <c r="AC10" s="98" t="s">
        <v>364</v>
      </c>
      <c r="AD10" s="99" t="s">
        <v>343</v>
      </c>
      <c r="AE10" s="100" t="s">
        <v>584</v>
      </c>
      <c r="AF10" s="101"/>
      <c r="AG10" s="837"/>
      <c r="AH10" s="7"/>
    </row>
    <row r="11" spans="1:34" ht="30" customHeight="1">
      <c r="A11" s="1705"/>
      <c r="B11" s="37" t="s">
        <v>50</v>
      </c>
      <c r="C11" s="184" t="s">
        <v>850</v>
      </c>
      <c r="D11" s="102" t="s">
        <v>83</v>
      </c>
      <c r="E11" s="103" t="s">
        <v>201</v>
      </c>
      <c r="F11" s="103"/>
      <c r="G11" s="103" t="s">
        <v>851</v>
      </c>
      <c r="H11" s="824" t="s">
        <v>293</v>
      </c>
      <c r="I11" s="825" t="s">
        <v>11</v>
      </c>
      <c r="J11" s="826" t="s">
        <v>834</v>
      </c>
      <c r="K11" s="104" t="s">
        <v>853</v>
      </c>
      <c r="L11" s="105">
        <v>0</v>
      </c>
      <c r="M11" s="106" t="s">
        <v>853</v>
      </c>
      <c r="N11" s="107">
        <v>0</v>
      </c>
      <c r="O11" s="1421"/>
      <c r="P11" s="108" t="s">
        <v>853</v>
      </c>
      <c r="Q11" s="109" t="s">
        <v>91</v>
      </c>
      <c r="R11" s="1436"/>
      <c r="S11" s="1436"/>
      <c r="T11" s="110" t="s">
        <v>84</v>
      </c>
      <c r="U11" s="827" t="s">
        <v>848</v>
      </c>
      <c r="V11" s="825" t="s">
        <v>11</v>
      </c>
      <c r="W11" s="1104" t="s">
        <v>849</v>
      </c>
      <c r="X11" s="112" t="s">
        <v>89</v>
      </c>
      <c r="Y11" s="113" t="s">
        <v>39</v>
      </c>
      <c r="Z11" s="114" t="s">
        <v>852</v>
      </c>
      <c r="AA11" s="115" t="s">
        <v>197</v>
      </c>
      <c r="AB11" s="117" t="s">
        <v>364</v>
      </c>
      <c r="AC11" s="118" t="s">
        <v>364</v>
      </c>
      <c r="AD11" s="119" t="s">
        <v>343</v>
      </c>
      <c r="AE11" s="120" t="s">
        <v>584</v>
      </c>
      <c r="AF11" s="121"/>
      <c r="AG11" s="837"/>
      <c r="AH11" s="7"/>
    </row>
    <row r="12" spans="1:34" ht="30" customHeight="1">
      <c r="A12" s="1705"/>
      <c r="B12" s="38" t="s">
        <v>51</v>
      </c>
      <c r="C12" s="184" t="s">
        <v>850</v>
      </c>
      <c r="D12" s="102" t="s">
        <v>83</v>
      </c>
      <c r="E12" s="103" t="s">
        <v>201</v>
      </c>
      <c r="F12" s="103"/>
      <c r="G12" s="103" t="s">
        <v>854</v>
      </c>
      <c r="H12" s="824" t="s">
        <v>293</v>
      </c>
      <c r="I12" s="825" t="s">
        <v>11</v>
      </c>
      <c r="J12" s="826" t="s">
        <v>834</v>
      </c>
      <c r="K12" s="104" t="s">
        <v>853</v>
      </c>
      <c r="L12" s="105">
        <v>0</v>
      </c>
      <c r="M12" s="106" t="s">
        <v>853</v>
      </c>
      <c r="N12" s="107">
        <v>0</v>
      </c>
      <c r="O12" s="1421"/>
      <c r="P12" s="108" t="s">
        <v>853</v>
      </c>
      <c r="Q12" s="109" t="s">
        <v>91</v>
      </c>
      <c r="R12" s="1436"/>
      <c r="S12" s="1436"/>
      <c r="T12" s="110" t="s">
        <v>84</v>
      </c>
      <c r="U12" s="827" t="s">
        <v>848</v>
      </c>
      <c r="V12" s="825" t="s">
        <v>11</v>
      </c>
      <c r="W12" s="1104" t="s">
        <v>849</v>
      </c>
      <c r="X12" s="112" t="s">
        <v>89</v>
      </c>
      <c r="Y12" s="113" t="s">
        <v>39</v>
      </c>
      <c r="Z12" s="114" t="s">
        <v>852</v>
      </c>
      <c r="AA12" s="115" t="s">
        <v>197</v>
      </c>
      <c r="AB12" s="117" t="s">
        <v>364</v>
      </c>
      <c r="AC12" s="118" t="s">
        <v>364</v>
      </c>
      <c r="AD12" s="119" t="s">
        <v>343</v>
      </c>
      <c r="AE12" s="120" t="s">
        <v>584</v>
      </c>
      <c r="AF12" s="121"/>
      <c r="AG12" s="837"/>
      <c r="AH12" s="7"/>
    </row>
    <row r="13" spans="1:34" ht="30" customHeight="1">
      <c r="A13" s="1705"/>
      <c r="B13" s="38" t="s">
        <v>52</v>
      </c>
      <c r="C13" s="184" t="s">
        <v>850</v>
      </c>
      <c r="D13" s="102" t="s">
        <v>83</v>
      </c>
      <c r="E13" s="103" t="s">
        <v>201</v>
      </c>
      <c r="F13" s="103"/>
      <c r="G13" s="103" t="s">
        <v>855</v>
      </c>
      <c r="H13" s="824" t="s">
        <v>293</v>
      </c>
      <c r="I13" s="825" t="s">
        <v>11</v>
      </c>
      <c r="J13" s="826" t="s">
        <v>834</v>
      </c>
      <c r="K13" s="104" t="s">
        <v>853</v>
      </c>
      <c r="L13" s="105">
        <v>0</v>
      </c>
      <c r="M13" s="106" t="s">
        <v>853</v>
      </c>
      <c r="N13" s="107">
        <v>0</v>
      </c>
      <c r="O13" s="1421"/>
      <c r="P13" s="108" t="s">
        <v>853</v>
      </c>
      <c r="Q13" s="109" t="s">
        <v>91</v>
      </c>
      <c r="R13" s="1436"/>
      <c r="S13" s="1436"/>
      <c r="T13" s="110" t="s">
        <v>84</v>
      </c>
      <c r="U13" s="827" t="s">
        <v>848</v>
      </c>
      <c r="V13" s="825" t="s">
        <v>11</v>
      </c>
      <c r="W13" s="1104" t="s">
        <v>849</v>
      </c>
      <c r="X13" s="112" t="s">
        <v>89</v>
      </c>
      <c r="Y13" s="113" t="s">
        <v>39</v>
      </c>
      <c r="Z13" s="114" t="s">
        <v>852</v>
      </c>
      <c r="AA13" s="115" t="s">
        <v>197</v>
      </c>
      <c r="AB13" s="117" t="s">
        <v>364</v>
      </c>
      <c r="AC13" s="118" t="s">
        <v>364</v>
      </c>
      <c r="AD13" s="119" t="s">
        <v>343</v>
      </c>
      <c r="AE13" s="120" t="s">
        <v>584</v>
      </c>
      <c r="AF13" s="121"/>
      <c r="AG13" s="837"/>
      <c r="AH13" s="7"/>
    </row>
    <row r="14" spans="1:34" ht="30" customHeight="1">
      <c r="A14" s="1705"/>
      <c r="B14" s="38" t="s">
        <v>53</v>
      </c>
      <c r="C14" s="184" t="s">
        <v>856</v>
      </c>
      <c r="D14" s="102" t="s">
        <v>83</v>
      </c>
      <c r="E14" s="103" t="s">
        <v>857</v>
      </c>
      <c r="F14" s="103"/>
      <c r="G14" s="103" t="s">
        <v>858</v>
      </c>
      <c r="H14" s="824" t="s">
        <v>293</v>
      </c>
      <c r="I14" s="825" t="s">
        <v>11</v>
      </c>
      <c r="J14" s="826" t="s">
        <v>834</v>
      </c>
      <c r="K14" s="104">
        <v>15225</v>
      </c>
      <c r="L14" s="105">
        <v>0</v>
      </c>
      <c r="M14" s="106">
        <v>2211</v>
      </c>
      <c r="N14" s="107">
        <v>0</v>
      </c>
      <c r="O14" s="1421"/>
      <c r="P14" s="108">
        <v>3333</v>
      </c>
      <c r="Q14" s="109" t="s">
        <v>91</v>
      </c>
      <c r="R14" s="1436"/>
      <c r="S14" s="1436"/>
      <c r="T14" s="110" t="s">
        <v>84</v>
      </c>
      <c r="U14" s="827" t="s">
        <v>874</v>
      </c>
      <c r="V14" s="825" t="s">
        <v>11</v>
      </c>
      <c r="W14" s="1104" t="s">
        <v>875</v>
      </c>
      <c r="X14" s="112" t="s">
        <v>89</v>
      </c>
      <c r="Y14" s="113" t="s">
        <v>39</v>
      </c>
      <c r="Z14" s="114" t="s">
        <v>479</v>
      </c>
      <c r="AA14" s="115" t="s">
        <v>92</v>
      </c>
      <c r="AB14" s="117" t="s">
        <v>364</v>
      </c>
      <c r="AC14" s="118" t="s">
        <v>86</v>
      </c>
      <c r="AD14" s="119" t="s">
        <v>859</v>
      </c>
      <c r="AE14" s="120" t="s">
        <v>216</v>
      </c>
      <c r="AF14" s="232" t="s">
        <v>860</v>
      </c>
      <c r="AG14" s="837"/>
      <c r="AH14" s="7"/>
    </row>
    <row r="15" spans="1:34" ht="30" customHeight="1">
      <c r="A15" s="1705"/>
      <c r="B15" s="39" t="s">
        <v>54</v>
      </c>
      <c r="C15" s="185" t="s">
        <v>846</v>
      </c>
      <c r="D15" s="122" t="s">
        <v>88</v>
      </c>
      <c r="E15" s="123"/>
      <c r="F15" s="123"/>
      <c r="G15" s="123"/>
      <c r="H15" s="79"/>
      <c r="I15" s="80"/>
      <c r="J15" s="80"/>
      <c r="K15" s="124"/>
      <c r="L15" s="125"/>
      <c r="M15" s="126"/>
      <c r="N15" s="127"/>
      <c r="O15" s="1422"/>
      <c r="P15" s="128"/>
      <c r="Q15" s="129"/>
      <c r="R15" s="1437"/>
      <c r="S15" s="1437"/>
      <c r="T15" s="130"/>
      <c r="U15" s="131"/>
      <c r="V15" s="80"/>
      <c r="W15" s="619"/>
      <c r="X15" s="132"/>
      <c r="Y15" s="133"/>
      <c r="Z15" s="134"/>
      <c r="AA15" s="135"/>
      <c r="AB15" s="117"/>
      <c r="AC15" s="118"/>
      <c r="AD15" s="119"/>
      <c r="AE15" s="120"/>
      <c r="AF15" s="121"/>
      <c r="AG15" s="837"/>
      <c r="AH15" s="7"/>
    </row>
    <row r="16" spans="1:34" ht="30" customHeight="1" thickBot="1">
      <c r="A16" s="1706"/>
      <c r="B16" s="40" t="s">
        <v>55</v>
      </c>
      <c r="C16" s="186" t="s">
        <v>850</v>
      </c>
      <c r="D16" s="141" t="s">
        <v>83</v>
      </c>
      <c r="E16" s="142" t="s">
        <v>201</v>
      </c>
      <c r="F16" s="142"/>
      <c r="G16" s="142" t="s">
        <v>855</v>
      </c>
      <c r="H16" s="824" t="s">
        <v>293</v>
      </c>
      <c r="I16" s="825" t="s">
        <v>11</v>
      </c>
      <c r="J16" s="826" t="s">
        <v>834</v>
      </c>
      <c r="K16" s="145" t="s">
        <v>853</v>
      </c>
      <c r="L16" s="146">
        <v>0</v>
      </c>
      <c r="M16" s="147" t="s">
        <v>853</v>
      </c>
      <c r="N16" s="148">
        <v>0</v>
      </c>
      <c r="O16" s="1424"/>
      <c r="P16" s="149" t="s">
        <v>853</v>
      </c>
      <c r="Q16" s="150" t="s">
        <v>91</v>
      </c>
      <c r="R16" s="1438"/>
      <c r="S16" s="1438"/>
      <c r="T16" s="151" t="s">
        <v>84</v>
      </c>
      <c r="U16" s="827" t="s">
        <v>848</v>
      </c>
      <c r="V16" s="825" t="s">
        <v>11</v>
      </c>
      <c r="W16" s="1104" t="s">
        <v>849</v>
      </c>
      <c r="X16" s="153" t="s">
        <v>89</v>
      </c>
      <c r="Y16" s="154" t="s">
        <v>39</v>
      </c>
      <c r="Z16" s="155" t="s">
        <v>852</v>
      </c>
      <c r="AA16" s="156" t="s">
        <v>197</v>
      </c>
      <c r="AB16" s="158" t="s">
        <v>364</v>
      </c>
      <c r="AC16" s="159" t="s">
        <v>364</v>
      </c>
      <c r="AD16" s="160" t="s">
        <v>343</v>
      </c>
      <c r="AE16" s="161" t="s">
        <v>584</v>
      </c>
      <c r="AF16" s="162"/>
      <c r="AG16" s="837"/>
      <c r="AH16" s="7"/>
    </row>
    <row r="17" spans="1:34" ht="30" customHeight="1">
      <c r="A17" s="1707" t="s">
        <v>56</v>
      </c>
      <c r="B17" s="41" t="s">
        <v>57</v>
      </c>
      <c r="C17" s="183" t="s">
        <v>861</v>
      </c>
      <c r="D17" s="81" t="s">
        <v>83</v>
      </c>
      <c r="E17" s="82" t="s">
        <v>862</v>
      </c>
      <c r="F17" s="82"/>
      <c r="G17" s="82" t="s">
        <v>863</v>
      </c>
      <c r="H17" s="1122" t="s">
        <v>293</v>
      </c>
      <c r="I17" s="1038" t="s">
        <v>11</v>
      </c>
      <c r="J17" s="1045" t="s">
        <v>834</v>
      </c>
      <c r="K17" s="85" t="s">
        <v>864</v>
      </c>
      <c r="L17" s="86">
        <f>69029+57816</f>
        <v>126845</v>
      </c>
      <c r="M17" s="87">
        <f>43926+65889</f>
        <v>109815</v>
      </c>
      <c r="N17" s="88">
        <v>0</v>
      </c>
      <c r="O17" s="1423"/>
      <c r="P17" s="89">
        <v>3490</v>
      </c>
      <c r="Q17" s="90" t="s">
        <v>91</v>
      </c>
      <c r="R17" s="1435"/>
      <c r="S17" s="1435"/>
      <c r="T17" s="91" t="s">
        <v>84</v>
      </c>
      <c r="U17" s="823" t="s">
        <v>836</v>
      </c>
      <c r="V17" s="821" t="s">
        <v>11</v>
      </c>
      <c r="W17" s="838" t="s">
        <v>865</v>
      </c>
      <c r="X17" s="93" t="s">
        <v>89</v>
      </c>
      <c r="Y17" s="94" t="s">
        <v>866</v>
      </c>
      <c r="Z17" s="95"/>
      <c r="AA17" s="96"/>
      <c r="AB17" s="97" t="s">
        <v>364</v>
      </c>
      <c r="AC17" s="98" t="s">
        <v>206</v>
      </c>
      <c r="AD17" s="99" t="s">
        <v>584</v>
      </c>
      <c r="AE17" s="100" t="s">
        <v>343</v>
      </c>
      <c r="AF17" s="101"/>
      <c r="AG17" s="837"/>
      <c r="AH17" s="7"/>
    </row>
    <row r="18" spans="1:34" ht="30" customHeight="1">
      <c r="A18" s="1708"/>
      <c r="B18" s="42" t="s">
        <v>58</v>
      </c>
      <c r="C18" s="184" t="s">
        <v>861</v>
      </c>
      <c r="D18" s="102" t="s">
        <v>83</v>
      </c>
      <c r="E18" s="103" t="s">
        <v>862</v>
      </c>
      <c r="F18" s="103"/>
      <c r="G18" s="103" t="s">
        <v>867</v>
      </c>
      <c r="H18" s="824" t="s">
        <v>293</v>
      </c>
      <c r="I18" s="825" t="s">
        <v>11</v>
      </c>
      <c r="J18" s="826" t="s">
        <v>834</v>
      </c>
      <c r="K18" s="104" t="s">
        <v>864</v>
      </c>
      <c r="L18" s="105">
        <v>11686</v>
      </c>
      <c r="M18" s="106">
        <v>56190</v>
      </c>
      <c r="N18" s="107">
        <v>0</v>
      </c>
      <c r="O18" s="1421"/>
      <c r="P18" s="108">
        <v>0</v>
      </c>
      <c r="Q18" s="109" t="s">
        <v>91</v>
      </c>
      <c r="R18" s="1436"/>
      <c r="S18" s="1436"/>
      <c r="T18" s="110" t="s">
        <v>84</v>
      </c>
      <c r="U18" s="827" t="s">
        <v>868</v>
      </c>
      <c r="V18" s="825" t="s">
        <v>11</v>
      </c>
      <c r="W18" s="1104" t="s">
        <v>849</v>
      </c>
      <c r="X18" s="112" t="s">
        <v>89</v>
      </c>
      <c r="Y18" s="113" t="s">
        <v>39</v>
      </c>
      <c r="Z18" s="114" t="s">
        <v>869</v>
      </c>
      <c r="AA18" s="115" t="s">
        <v>197</v>
      </c>
      <c r="AB18" s="117" t="s">
        <v>86</v>
      </c>
      <c r="AC18" s="118" t="s">
        <v>206</v>
      </c>
      <c r="AD18" s="119" t="s">
        <v>584</v>
      </c>
      <c r="AE18" s="120" t="s">
        <v>87</v>
      </c>
      <c r="AF18" s="121"/>
      <c r="AG18" s="837"/>
      <c r="AH18" s="7"/>
    </row>
    <row r="19" spans="1:34" ht="30" customHeight="1">
      <c r="A19" s="1708"/>
      <c r="B19" s="42" t="s">
        <v>59</v>
      </c>
      <c r="C19" s="184" t="s">
        <v>871</v>
      </c>
      <c r="D19" s="102" t="s">
        <v>83</v>
      </c>
      <c r="E19" s="103" t="s">
        <v>201</v>
      </c>
      <c r="F19" s="103"/>
      <c r="G19" s="103" t="s">
        <v>872</v>
      </c>
      <c r="H19" s="824" t="s">
        <v>293</v>
      </c>
      <c r="I19" s="825" t="s">
        <v>11</v>
      </c>
      <c r="J19" s="826" t="s">
        <v>834</v>
      </c>
      <c r="K19" s="104" t="s">
        <v>873</v>
      </c>
      <c r="L19" s="105">
        <v>0</v>
      </c>
      <c r="M19" s="106">
        <v>20930</v>
      </c>
      <c r="N19" s="107">
        <v>0</v>
      </c>
      <c r="O19" s="1421"/>
      <c r="P19" s="108">
        <v>5132</v>
      </c>
      <c r="Q19" s="109" t="s">
        <v>310</v>
      </c>
      <c r="R19" s="1436"/>
      <c r="S19" s="1436"/>
      <c r="T19" s="110" t="s">
        <v>84</v>
      </c>
      <c r="U19" s="827" t="s">
        <v>874</v>
      </c>
      <c r="V19" s="825" t="s">
        <v>11</v>
      </c>
      <c r="W19" s="1104" t="s">
        <v>875</v>
      </c>
      <c r="X19" s="112" t="s">
        <v>89</v>
      </c>
      <c r="Y19" s="113" t="s">
        <v>39</v>
      </c>
      <c r="Z19" s="114" t="s">
        <v>876</v>
      </c>
      <c r="AA19" s="115" t="s">
        <v>197</v>
      </c>
      <c r="AB19" s="117" t="s">
        <v>93</v>
      </c>
      <c r="AC19" s="118" t="s">
        <v>93</v>
      </c>
      <c r="AD19" s="119" t="s">
        <v>584</v>
      </c>
      <c r="AE19" s="120" t="s">
        <v>87</v>
      </c>
      <c r="AF19" s="121" t="s">
        <v>223</v>
      </c>
      <c r="AG19" s="837"/>
      <c r="AH19" s="7"/>
    </row>
    <row r="20" spans="1:34" ht="30" customHeight="1">
      <c r="A20" s="1708"/>
      <c r="B20" s="43" t="s">
        <v>60</v>
      </c>
      <c r="C20" s="185" t="s">
        <v>861</v>
      </c>
      <c r="D20" s="122" t="s">
        <v>83</v>
      </c>
      <c r="E20" s="123" t="s">
        <v>862</v>
      </c>
      <c r="F20" s="123"/>
      <c r="G20" s="123" t="s">
        <v>863</v>
      </c>
      <c r="H20" s="1041" t="s">
        <v>293</v>
      </c>
      <c r="I20" s="637" t="s">
        <v>11</v>
      </c>
      <c r="J20" s="914" t="s">
        <v>834</v>
      </c>
      <c r="K20" s="124" t="s">
        <v>864</v>
      </c>
      <c r="L20" s="125" t="s">
        <v>877</v>
      </c>
      <c r="M20" s="105" t="s">
        <v>877</v>
      </c>
      <c r="N20" s="127">
        <v>0</v>
      </c>
      <c r="O20" s="1422"/>
      <c r="P20" s="125" t="s">
        <v>877</v>
      </c>
      <c r="Q20" s="129" t="s">
        <v>91</v>
      </c>
      <c r="R20" s="1437"/>
      <c r="S20" s="1437"/>
      <c r="T20" s="130" t="s">
        <v>84</v>
      </c>
      <c r="U20" s="827" t="s">
        <v>836</v>
      </c>
      <c r="V20" s="825" t="s">
        <v>11</v>
      </c>
      <c r="W20" s="1104" t="s">
        <v>865</v>
      </c>
      <c r="X20" s="132" t="s">
        <v>89</v>
      </c>
      <c r="Y20" s="133" t="s">
        <v>866</v>
      </c>
      <c r="Z20" s="134"/>
      <c r="AA20" s="135"/>
      <c r="AB20" s="117" t="s">
        <v>364</v>
      </c>
      <c r="AC20" s="118" t="s">
        <v>206</v>
      </c>
      <c r="AD20" s="119"/>
      <c r="AE20" s="120"/>
      <c r="AF20" s="121"/>
      <c r="AG20" s="837"/>
      <c r="AH20" s="7"/>
    </row>
    <row r="21" spans="1:34" ht="30" customHeight="1" thickBot="1">
      <c r="A21" s="1709"/>
      <c r="B21" s="44" t="s">
        <v>61</v>
      </c>
      <c r="C21" s="186" t="s">
        <v>861</v>
      </c>
      <c r="D21" s="141" t="s">
        <v>83</v>
      </c>
      <c r="E21" s="142" t="s">
        <v>862</v>
      </c>
      <c r="F21" s="142"/>
      <c r="G21" s="142" t="s">
        <v>863</v>
      </c>
      <c r="H21" s="1123" t="s">
        <v>293</v>
      </c>
      <c r="I21" s="1042" t="s">
        <v>11</v>
      </c>
      <c r="J21" s="1058" t="s">
        <v>834</v>
      </c>
      <c r="K21" s="145" t="s">
        <v>864</v>
      </c>
      <c r="L21" s="125" t="s">
        <v>877</v>
      </c>
      <c r="M21" s="125" t="s">
        <v>877</v>
      </c>
      <c r="N21" s="127">
        <v>0</v>
      </c>
      <c r="O21" s="1424"/>
      <c r="P21" s="125" t="s">
        <v>877</v>
      </c>
      <c r="Q21" s="150" t="s">
        <v>91</v>
      </c>
      <c r="R21" s="1438"/>
      <c r="S21" s="1438"/>
      <c r="T21" s="151" t="s">
        <v>84</v>
      </c>
      <c r="U21" s="827" t="s">
        <v>836</v>
      </c>
      <c r="V21" s="825" t="s">
        <v>11</v>
      </c>
      <c r="W21" s="1104" t="s">
        <v>865</v>
      </c>
      <c r="X21" s="153" t="s">
        <v>89</v>
      </c>
      <c r="Y21" s="154" t="s">
        <v>866</v>
      </c>
      <c r="Z21" s="155"/>
      <c r="AA21" s="156"/>
      <c r="AB21" s="158" t="s">
        <v>364</v>
      </c>
      <c r="AC21" s="159" t="s">
        <v>206</v>
      </c>
      <c r="AD21" s="160" t="s">
        <v>584</v>
      </c>
      <c r="AE21" s="161" t="s">
        <v>343</v>
      </c>
      <c r="AF21" s="162"/>
      <c r="AG21" s="837"/>
      <c r="AH21" s="7"/>
    </row>
    <row r="22" spans="1:34" ht="30" customHeight="1" thickBot="1">
      <c r="A22" s="45" t="s">
        <v>62</v>
      </c>
      <c r="B22" s="46" t="s">
        <v>63</v>
      </c>
      <c r="C22" s="187" t="s">
        <v>861</v>
      </c>
      <c r="D22" s="163" t="s">
        <v>83</v>
      </c>
      <c r="E22" s="164" t="s">
        <v>862</v>
      </c>
      <c r="F22" s="164"/>
      <c r="G22" s="164" t="s">
        <v>863</v>
      </c>
      <c r="H22" s="820" t="s">
        <v>293</v>
      </c>
      <c r="I22" s="821" t="s">
        <v>11</v>
      </c>
      <c r="J22" s="822" t="s">
        <v>834</v>
      </c>
      <c r="K22" s="167" t="s">
        <v>864</v>
      </c>
      <c r="L22" s="783" t="s">
        <v>877</v>
      </c>
      <c r="M22" s="783" t="s">
        <v>877</v>
      </c>
      <c r="N22" s="343">
        <v>0</v>
      </c>
      <c r="O22" s="1425"/>
      <c r="P22" s="188" t="s">
        <v>877</v>
      </c>
      <c r="Q22" s="171" t="s">
        <v>91</v>
      </c>
      <c r="R22" s="1439"/>
      <c r="S22" s="1439"/>
      <c r="T22" s="172" t="s">
        <v>84</v>
      </c>
      <c r="U22" s="823" t="s">
        <v>836</v>
      </c>
      <c r="V22" s="821" t="s">
        <v>11</v>
      </c>
      <c r="W22" s="838" t="s">
        <v>865</v>
      </c>
      <c r="X22" s="174" t="s">
        <v>89</v>
      </c>
      <c r="Y22" s="175" t="s">
        <v>866</v>
      </c>
      <c r="Z22" s="176"/>
      <c r="AA22" s="177"/>
      <c r="AB22" s="178" t="s">
        <v>364</v>
      </c>
      <c r="AC22" s="179" t="s">
        <v>206</v>
      </c>
      <c r="AD22" s="180" t="s">
        <v>584</v>
      </c>
      <c r="AE22" s="181" t="s">
        <v>343</v>
      </c>
      <c r="AF22" s="182"/>
      <c r="AG22" s="837"/>
      <c r="AH22" s="7"/>
    </row>
    <row r="23" spans="1:34" ht="30" customHeight="1">
      <c r="A23" s="1710" t="s">
        <v>64</v>
      </c>
      <c r="B23" s="47" t="s">
        <v>65</v>
      </c>
      <c r="C23" s="183" t="s">
        <v>878</v>
      </c>
      <c r="D23" s="81" t="s">
        <v>83</v>
      </c>
      <c r="E23" s="82" t="s">
        <v>692</v>
      </c>
      <c r="F23" s="82"/>
      <c r="G23" s="82" t="s">
        <v>879</v>
      </c>
      <c r="H23" s="820" t="s">
        <v>293</v>
      </c>
      <c r="I23" s="821" t="s">
        <v>11</v>
      </c>
      <c r="J23" s="822" t="s">
        <v>834</v>
      </c>
      <c r="K23" s="85">
        <v>12000</v>
      </c>
      <c r="L23" s="86">
        <v>0</v>
      </c>
      <c r="M23" s="87">
        <v>1800</v>
      </c>
      <c r="N23" s="88">
        <v>0</v>
      </c>
      <c r="O23" s="1423"/>
      <c r="P23" s="89">
        <v>26635</v>
      </c>
      <c r="Q23" s="90" t="s">
        <v>91</v>
      </c>
      <c r="R23" s="1435"/>
      <c r="S23" s="1435"/>
      <c r="T23" s="91" t="s">
        <v>196</v>
      </c>
      <c r="U23" s="92"/>
      <c r="V23" s="84"/>
      <c r="W23" s="1124"/>
      <c r="X23" s="93" t="s">
        <v>89</v>
      </c>
      <c r="Y23" s="94" t="s">
        <v>39</v>
      </c>
      <c r="Z23" s="95" t="s">
        <v>880</v>
      </c>
      <c r="AA23" s="96" t="s">
        <v>197</v>
      </c>
      <c r="AB23" s="97" t="s">
        <v>86</v>
      </c>
      <c r="AC23" s="98" t="s">
        <v>86</v>
      </c>
      <c r="AD23" s="99" t="s">
        <v>304</v>
      </c>
      <c r="AE23" s="100"/>
      <c r="AF23" s="101"/>
      <c r="AG23" s="837"/>
      <c r="AH23" s="7"/>
    </row>
    <row r="24" spans="1:34" ht="30" customHeight="1">
      <c r="A24" s="1711"/>
      <c r="B24" s="48" t="s">
        <v>66</v>
      </c>
      <c r="C24" s="184" t="s">
        <v>878</v>
      </c>
      <c r="D24" s="102" t="s">
        <v>83</v>
      </c>
      <c r="E24" s="103" t="s">
        <v>396</v>
      </c>
      <c r="F24" s="103"/>
      <c r="G24" s="103" t="s">
        <v>400</v>
      </c>
      <c r="H24" s="828" t="s">
        <v>293</v>
      </c>
      <c r="I24" s="829" t="s">
        <v>11</v>
      </c>
      <c r="J24" s="830" t="s">
        <v>834</v>
      </c>
      <c r="K24" s="104">
        <v>10000</v>
      </c>
      <c r="L24" s="105">
        <v>0</v>
      </c>
      <c r="M24" s="106">
        <v>4290</v>
      </c>
      <c r="N24" s="107">
        <v>0</v>
      </c>
      <c r="O24" s="1421"/>
      <c r="P24" s="108">
        <v>0</v>
      </c>
      <c r="Q24" s="109" t="s">
        <v>91</v>
      </c>
      <c r="R24" s="1436"/>
      <c r="S24" s="1436"/>
      <c r="T24" s="110" t="s">
        <v>196</v>
      </c>
      <c r="U24" s="111"/>
      <c r="V24" s="200"/>
      <c r="W24" s="1125"/>
      <c r="X24" s="112" t="s">
        <v>89</v>
      </c>
      <c r="Y24" s="113" t="s">
        <v>39</v>
      </c>
      <c r="Z24" s="114" t="s">
        <v>881</v>
      </c>
      <c r="AA24" s="115" t="s">
        <v>197</v>
      </c>
      <c r="AB24" s="117" t="s">
        <v>86</v>
      </c>
      <c r="AC24" s="118" t="s">
        <v>86</v>
      </c>
      <c r="AD24" s="119" t="s">
        <v>304</v>
      </c>
      <c r="AE24" s="120"/>
      <c r="AF24" s="121"/>
      <c r="AG24" s="837"/>
      <c r="AH24" s="7"/>
    </row>
    <row r="25" spans="1:34" ht="30" customHeight="1">
      <c r="A25" s="1711"/>
      <c r="B25" s="49" t="s">
        <v>67</v>
      </c>
      <c r="C25" s="185" t="s">
        <v>882</v>
      </c>
      <c r="D25" s="122" t="s">
        <v>83</v>
      </c>
      <c r="E25" s="123" t="s">
        <v>201</v>
      </c>
      <c r="F25" s="123"/>
      <c r="G25" s="123" t="s">
        <v>883</v>
      </c>
      <c r="H25" s="824" t="s">
        <v>293</v>
      </c>
      <c r="I25" s="825" t="s">
        <v>11</v>
      </c>
      <c r="J25" s="826" t="s">
        <v>834</v>
      </c>
      <c r="K25" s="124">
        <v>0</v>
      </c>
      <c r="L25" s="125">
        <v>0</v>
      </c>
      <c r="M25" s="126">
        <v>58453</v>
      </c>
      <c r="N25" s="127">
        <v>0</v>
      </c>
      <c r="O25" s="1422"/>
      <c r="P25" s="128">
        <f>33000+89232</f>
        <v>122232</v>
      </c>
      <c r="Q25" s="129" t="s">
        <v>91</v>
      </c>
      <c r="R25" s="1437"/>
      <c r="S25" s="1437"/>
      <c r="T25" s="130" t="s">
        <v>84</v>
      </c>
      <c r="U25" s="827" t="s">
        <v>848</v>
      </c>
      <c r="V25" s="825" t="s">
        <v>11</v>
      </c>
      <c r="W25" s="1104" t="s">
        <v>849</v>
      </c>
      <c r="X25" s="132" t="s">
        <v>89</v>
      </c>
      <c r="Y25" s="133" t="s">
        <v>39</v>
      </c>
      <c r="Z25" s="134" t="s">
        <v>226</v>
      </c>
      <c r="AA25" s="135" t="s">
        <v>197</v>
      </c>
      <c r="AB25" s="117" t="s">
        <v>86</v>
      </c>
      <c r="AC25" s="118" t="s">
        <v>86</v>
      </c>
      <c r="AD25" s="119" t="s">
        <v>584</v>
      </c>
      <c r="AE25" s="120" t="s">
        <v>407</v>
      </c>
      <c r="AF25" s="121" t="s">
        <v>884</v>
      </c>
      <c r="AG25" s="837"/>
      <c r="AH25" s="7"/>
    </row>
    <row r="26" spans="1:34" ht="30" customHeight="1">
      <c r="A26" s="1711"/>
      <c r="B26" s="49" t="s">
        <v>184</v>
      </c>
      <c r="C26" s="185" t="s">
        <v>885</v>
      </c>
      <c r="D26" s="122" t="s">
        <v>83</v>
      </c>
      <c r="E26" s="123" t="s">
        <v>692</v>
      </c>
      <c r="F26" s="123"/>
      <c r="G26" s="123" t="s">
        <v>768</v>
      </c>
      <c r="H26" s="1041" t="s">
        <v>293</v>
      </c>
      <c r="I26" s="637" t="s">
        <v>11</v>
      </c>
      <c r="J26" s="914" t="s">
        <v>834</v>
      </c>
      <c r="K26" s="124">
        <v>13420</v>
      </c>
      <c r="L26" s="125">
        <v>0</v>
      </c>
      <c r="M26" s="126">
        <v>2400</v>
      </c>
      <c r="N26" s="127">
        <v>0</v>
      </c>
      <c r="O26" s="1426"/>
      <c r="P26" s="128">
        <v>1220</v>
      </c>
      <c r="Q26" s="129" t="s">
        <v>91</v>
      </c>
      <c r="R26" s="1437"/>
      <c r="S26" s="1437"/>
      <c r="T26" s="130" t="s">
        <v>196</v>
      </c>
      <c r="U26" s="131"/>
      <c r="V26" s="80"/>
      <c r="W26" s="619"/>
      <c r="X26" s="132" t="s">
        <v>89</v>
      </c>
      <c r="Y26" s="133" t="s">
        <v>39</v>
      </c>
      <c r="Z26" s="134" t="s">
        <v>886</v>
      </c>
      <c r="AA26" s="135" t="s">
        <v>197</v>
      </c>
      <c r="AB26" s="113" t="s">
        <v>93</v>
      </c>
      <c r="AC26" s="116" t="s">
        <v>93</v>
      </c>
      <c r="AD26" s="113" t="s">
        <v>478</v>
      </c>
      <c r="AE26" s="120"/>
      <c r="AF26" s="121"/>
      <c r="AG26" s="837"/>
      <c r="AH26" s="7"/>
    </row>
    <row r="27" spans="1:34" ht="30" customHeight="1">
      <c r="A27" s="1711"/>
      <c r="B27" s="50" t="s">
        <v>68</v>
      </c>
      <c r="C27" s="184" t="s">
        <v>882</v>
      </c>
      <c r="D27" s="102" t="s">
        <v>83</v>
      </c>
      <c r="E27" s="103" t="s">
        <v>201</v>
      </c>
      <c r="F27" s="103"/>
      <c r="G27" s="103" t="s">
        <v>883</v>
      </c>
      <c r="H27" s="824" t="s">
        <v>293</v>
      </c>
      <c r="I27" s="825" t="s">
        <v>11</v>
      </c>
      <c r="J27" s="826" t="s">
        <v>834</v>
      </c>
      <c r="K27" s="104" t="s">
        <v>887</v>
      </c>
      <c r="L27" s="1075">
        <v>0</v>
      </c>
      <c r="M27" s="1076" t="s">
        <v>887</v>
      </c>
      <c r="N27" s="107">
        <v>0</v>
      </c>
      <c r="O27" s="1421"/>
      <c r="P27" s="104" t="s">
        <v>887</v>
      </c>
      <c r="Q27" s="109" t="s">
        <v>91</v>
      </c>
      <c r="R27" s="1436"/>
      <c r="S27" s="1436"/>
      <c r="T27" s="110" t="s">
        <v>84</v>
      </c>
      <c r="U27" s="827" t="s">
        <v>848</v>
      </c>
      <c r="V27" s="825" t="s">
        <v>11</v>
      </c>
      <c r="W27" s="1104" t="s">
        <v>849</v>
      </c>
      <c r="X27" s="112" t="s">
        <v>89</v>
      </c>
      <c r="Y27" s="113" t="s">
        <v>39</v>
      </c>
      <c r="Z27" s="114" t="s">
        <v>226</v>
      </c>
      <c r="AA27" s="115" t="s">
        <v>197</v>
      </c>
      <c r="AB27" s="117" t="s">
        <v>86</v>
      </c>
      <c r="AC27" s="118" t="s">
        <v>86</v>
      </c>
      <c r="AD27" s="119" t="s">
        <v>584</v>
      </c>
      <c r="AE27" s="120" t="s">
        <v>223</v>
      </c>
      <c r="AF27" s="121" t="s">
        <v>884</v>
      </c>
      <c r="AG27" s="837"/>
      <c r="AH27" s="7"/>
    </row>
    <row r="28" spans="1:34" ht="30" customHeight="1">
      <c r="A28" s="1711"/>
      <c r="B28" s="48" t="s">
        <v>69</v>
      </c>
      <c r="C28" s="184" t="s">
        <v>882</v>
      </c>
      <c r="D28" s="102" t="s">
        <v>83</v>
      </c>
      <c r="E28" s="103" t="s">
        <v>201</v>
      </c>
      <c r="F28" s="103"/>
      <c r="G28" s="103" t="s">
        <v>888</v>
      </c>
      <c r="H28" s="824" t="s">
        <v>293</v>
      </c>
      <c r="I28" s="825" t="s">
        <v>11</v>
      </c>
      <c r="J28" s="826" t="s">
        <v>834</v>
      </c>
      <c r="K28" s="104" t="s">
        <v>887</v>
      </c>
      <c r="L28" s="1075">
        <v>0</v>
      </c>
      <c r="M28" s="1076" t="s">
        <v>887</v>
      </c>
      <c r="N28" s="107">
        <v>0</v>
      </c>
      <c r="O28" s="1421"/>
      <c r="P28" s="104" t="s">
        <v>887</v>
      </c>
      <c r="Q28" s="109" t="s">
        <v>91</v>
      </c>
      <c r="R28" s="1436"/>
      <c r="S28" s="1436"/>
      <c r="T28" s="110" t="s">
        <v>84</v>
      </c>
      <c r="U28" s="827" t="s">
        <v>848</v>
      </c>
      <c r="V28" s="825" t="s">
        <v>11</v>
      </c>
      <c r="W28" s="1104" t="s">
        <v>849</v>
      </c>
      <c r="X28" s="112" t="s">
        <v>89</v>
      </c>
      <c r="Y28" s="113" t="s">
        <v>39</v>
      </c>
      <c r="Z28" s="114" t="s">
        <v>226</v>
      </c>
      <c r="AA28" s="115" t="s">
        <v>197</v>
      </c>
      <c r="AB28" s="117" t="s">
        <v>86</v>
      </c>
      <c r="AC28" s="118" t="s">
        <v>86</v>
      </c>
      <c r="AD28" s="119" t="s">
        <v>584</v>
      </c>
      <c r="AE28" s="120" t="s">
        <v>223</v>
      </c>
      <c r="AF28" s="121" t="s">
        <v>884</v>
      </c>
      <c r="AG28" s="837"/>
      <c r="AH28" s="7"/>
    </row>
    <row r="29" spans="1:34" ht="30" customHeight="1">
      <c r="A29" s="1711"/>
      <c r="B29" s="48" t="s">
        <v>70</v>
      </c>
      <c r="C29" s="184" t="s">
        <v>882</v>
      </c>
      <c r="D29" s="102" t="s">
        <v>83</v>
      </c>
      <c r="E29" s="103" t="s">
        <v>201</v>
      </c>
      <c r="F29" s="103"/>
      <c r="G29" s="103" t="s">
        <v>889</v>
      </c>
      <c r="H29" s="824" t="s">
        <v>293</v>
      </c>
      <c r="I29" s="825" t="s">
        <v>11</v>
      </c>
      <c r="J29" s="826" t="s">
        <v>834</v>
      </c>
      <c r="K29" s="104" t="s">
        <v>887</v>
      </c>
      <c r="L29" s="1075">
        <v>0</v>
      </c>
      <c r="M29" s="1076" t="s">
        <v>887</v>
      </c>
      <c r="N29" s="107">
        <v>0</v>
      </c>
      <c r="O29" s="1421"/>
      <c r="P29" s="104" t="s">
        <v>887</v>
      </c>
      <c r="Q29" s="109" t="s">
        <v>91</v>
      </c>
      <c r="R29" s="1436"/>
      <c r="S29" s="1436"/>
      <c r="T29" s="110" t="s">
        <v>84</v>
      </c>
      <c r="U29" s="827" t="s">
        <v>848</v>
      </c>
      <c r="V29" s="825" t="s">
        <v>11</v>
      </c>
      <c r="W29" s="1104" t="s">
        <v>849</v>
      </c>
      <c r="X29" s="112" t="s">
        <v>89</v>
      </c>
      <c r="Y29" s="113" t="s">
        <v>39</v>
      </c>
      <c r="Z29" s="114" t="s">
        <v>226</v>
      </c>
      <c r="AA29" s="115" t="s">
        <v>197</v>
      </c>
      <c r="AB29" s="117" t="s">
        <v>86</v>
      </c>
      <c r="AC29" s="118" t="s">
        <v>86</v>
      </c>
      <c r="AD29" s="119" t="s">
        <v>584</v>
      </c>
      <c r="AE29" s="120" t="s">
        <v>223</v>
      </c>
      <c r="AF29" s="121" t="s">
        <v>884</v>
      </c>
      <c r="AG29" s="837"/>
      <c r="AH29" s="7"/>
    </row>
    <row r="30" spans="1:34" ht="30" customHeight="1">
      <c r="A30" s="1711"/>
      <c r="B30" s="48" t="s">
        <v>71</v>
      </c>
      <c r="C30" s="184" t="s">
        <v>448</v>
      </c>
      <c r="D30" s="102" t="s">
        <v>83</v>
      </c>
      <c r="E30" s="103" t="s">
        <v>862</v>
      </c>
      <c r="F30" s="103"/>
      <c r="G30" s="103" t="s">
        <v>890</v>
      </c>
      <c r="H30" s="828" t="s">
        <v>293</v>
      </c>
      <c r="I30" s="829" t="s">
        <v>11</v>
      </c>
      <c r="J30" s="830" t="s">
        <v>834</v>
      </c>
      <c r="K30" s="104" t="s">
        <v>891</v>
      </c>
      <c r="L30" s="105">
        <v>0</v>
      </c>
      <c r="M30" s="106">
        <v>58643</v>
      </c>
      <c r="N30" s="107">
        <v>0</v>
      </c>
      <c r="O30" s="1421"/>
      <c r="P30" s="108">
        <v>82512</v>
      </c>
      <c r="Q30" s="109" t="s">
        <v>310</v>
      </c>
      <c r="R30" s="1436"/>
      <c r="S30" s="1436"/>
      <c r="T30" s="110" t="s">
        <v>84</v>
      </c>
      <c r="U30" s="827" t="s">
        <v>848</v>
      </c>
      <c r="V30" s="825" t="s">
        <v>11</v>
      </c>
      <c r="W30" s="1104" t="s">
        <v>849</v>
      </c>
      <c r="X30" s="112" t="s">
        <v>89</v>
      </c>
      <c r="Y30" s="113" t="s">
        <v>39</v>
      </c>
      <c r="Z30" s="114" t="s">
        <v>892</v>
      </c>
      <c r="AA30" s="115" t="s">
        <v>197</v>
      </c>
      <c r="AB30" s="117" t="s">
        <v>364</v>
      </c>
      <c r="AC30" s="118" t="s">
        <v>364</v>
      </c>
      <c r="AD30" s="119" t="s">
        <v>584</v>
      </c>
      <c r="AE30" s="120" t="s">
        <v>304</v>
      </c>
      <c r="AF30" s="121" t="s">
        <v>884</v>
      </c>
      <c r="AG30" s="837"/>
      <c r="AH30" s="7"/>
    </row>
    <row r="31" spans="1:34" ht="30" customHeight="1">
      <c r="A31" s="1711"/>
      <c r="B31" s="49" t="s">
        <v>72</v>
      </c>
      <c r="C31" s="185" t="s">
        <v>894</v>
      </c>
      <c r="D31" s="122" t="s">
        <v>83</v>
      </c>
      <c r="E31" s="123" t="s">
        <v>94</v>
      </c>
      <c r="F31" s="123"/>
      <c r="G31" s="123" t="s">
        <v>895</v>
      </c>
      <c r="H31" s="824" t="s">
        <v>896</v>
      </c>
      <c r="I31" s="825" t="s">
        <v>11</v>
      </c>
      <c r="J31" s="826" t="s">
        <v>897</v>
      </c>
      <c r="K31" s="124" t="s">
        <v>873</v>
      </c>
      <c r="L31" s="125">
        <v>0</v>
      </c>
      <c r="M31" s="126">
        <v>21073</v>
      </c>
      <c r="N31" s="127">
        <v>0</v>
      </c>
      <c r="O31" s="1422"/>
      <c r="P31" s="128">
        <v>0</v>
      </c>
      <c r="Q31" s="129" t="s">
        <v>310</v>
      </c>
      <c r="R31" s="1437"/>
      <c r="S31" s="1437"/>
      <c r="T31" s="130" t="s">
        <v>196</v>
      </c>
      <c r="U31" s="131"/>
      <c r="V31" s="80"/>
      <c r="W31" s="619"/>
      <c r="X31" s="132" t="s">
        <v>89</v>
      </c>
      <c r="Y31" s="133" t="s">
        <v>39</v>
      </c>
      <c r="Z31" s="134" t="s">
        <v>898</v>
      </c>
      <c r="AA31" s="135" t="s">
        <v>197</v>
      </c>
      <c r="AB31" s="117" t="s">
        <v>86</v>
      </c>
      <c r="AC31" s="118" t="s">
        <v>86</v>
      </c>
      <c r="AD31" s="119" t="s">
        <v>584</v>
      </c>
      <c r="AE31" s="120" t="s">
        <v>87</v>
      </c>
      <c r="AF31" s="121" t="s">
        <v>223</v>
      </c>
      <c r="AG31" s="837"/>
      <c r="AH31" s="7"/>
    </row>
    <row r="32" spans="1:34" ht="30" customHeight="1">
      <c r="A32" s="1711"/>
      <c r="B32" s="50" t="s">
        <v>73</v>
      </c>
      <c r="C32" s="184" t="s">
        <v>871</v>
      </c>
      <c r="D32" s="102" t="s">
        <v>83</v>
      </c>
      <c r="E32" s="103" t="s">
        <v>201</v>
      </c>
      <c r="F32" s="103"/>
      <c r="G32" s="103" t="s">
        <v>872</v>
      </c>
      <c r="H32" s="1041" t="s">
        <v>293</v>
      </c>
      <c r="I32" s="637" t="s">
        <v>11</v>
      </c>
      <c r="J32" s="914" t="s">
        <v>834</v>
      </c>
      <c r="K32" s="104" t="s">
        <v>873</v>
      </c>
      <c r="L32" s="105">
        <v>0</v>
      </c>
      <c r="M32" s="106" t="s">
        <v>899</v>
      </c>
      <c r="N32" s="107">
        <v>0</v>
      </c>
      <c r="O32" s="1421"/>
      <c r="P32" s="106" t="s">
        <v>899</v>
      </c>
      <c r="Q32" s="109" t="s">
        <v>310</v>
      </c>
      <c r="R32" s="1436"/>
      <c r="S32" s="1436"/>
      <c r="T32" s="110" t="s">
        <v>84</v>
      </c>
      <c r="U32" s="827" t="s">
        <v>874</v>
      </c>
      <c r="V32" s="825" t="s">
        <v>11</v>
      </c>
      <c r="W32" s="1104" t="s">
        <v>875</v>
      </c>
      <c r="X32" s="112" t="s">
        <v>89</v>
      </c>
      <c r="Y32" s="113" t="s">
        <v>39</v>
      </c>
      <c r="Z32" s="114" t="s">
        <v>876</v>
      </c>
      <c r="AA32" s="115" t="s">
        <v>197</v>
      </c>
      <c r="AB32" s="117" t="s">
        <v>93</v>
      </c>
      <c r="AC32" s="118" t="s">
        <v>93</v>
      </c>
      <c r="AD32" s="119" t="s">
        <v>584</v>
      </c>
      <c r="AE32" s="120" t="s">
        <v>87</v>
      </c>
      <c r="AF32" s="121" t="s">
        <v>223</v>
      </c>
      <c r="AG32" s="837"/>
      <c r="AH32" s="7"/>
    </row>
    <row r="33" spans="1:34" ht="30" customHeight="1">
      <c r="A33" s="1711"/>
      <c r="B33" s="48" t="s">
        <v>74</v>
      </c>
      <c r="C33" s="184" t="s">
        <v>871</v>
      </c>
      <c r="D33" s="102" t="s">
        <v>83</v>
      </c>
      <c r="E33" s="103" t="s">
        <v>201</v>
      </c>
      <c r="F33" s="103"/>
      <c r="G33" s="103" t="s">
        <v>900</v>
      </c>
      <c r="H33" s="1041" t="s">
        <v>293</v>
      </c>
      <c r="I33" s="637" t="s">
        <v>11</v>
      </c>
      <c r="J33" s="914" t="s">
        <v>834</v>
      </c>
      <c r="K33" s="104" t="s">
        <v>873</v>
      </c>
      <c r="L33" s="105">
        <v>0</v>
      </c>
      <c r="M33" s="106" t="s">
        <v>899</v>
      </c>
      <c r="N33" s="107">
        <v>0</v>
      </c>
      <c r="O33" s="1421"/>
      <c r="P33" s="106" t="s">
        <v>899</v>
      </c>
      <c r="Q33" s="109" t="s">
        <v>310</v>
      </c>
      <c r="R33" s="1436"/>
      <c r="S33" s="1436"/>
      <c r="T33" s="110" t="s">
        <v>84</v>
      </c>
      <c r="U33" s="827" t="s">
        <v>874</v>
      </c>
      <c r="V33" s="825" t="s">
        <v>11</v>
      </c>
      <c r="W33" s="1104" t="s">
        <v>875</v>
      </c>
      <c r="X33" s="112" t="s">
        <v>89</v>
      </c>
      <c r="Y33" s="113" t="s">
        <v>39</v>
      </c>
      <c r="Z33" s="114" t="s">
        <v>876</v>
      </c>
      <c r="AA33" s="115" t="s">
        <v>197</v>
      </c>
      <c r="AB33" s="117" t="s">
        <v>93</v>
      </c>
      <c r="AC33" s="118" t="s">
        <v>93</v>
      </c>
      <c r="AD33" s="119" t="s">
        <v>584</v>
      </c>
      <c r="AE33" s="120" t="s">
        <v>87</v>
      </c>
      <c r="AF33" s="121" t="s">
        <v>223</v>
      </c>
      <c r="AG33" s="837"/>
      <c r="AH33" s="7"/>
    </row>
    <row r="34" spans="1:34" ht="30" customHeight="1" thickBot="1">
      <c r="A34" s="1712"/>
      <c r="B34" s="51" t="s">
        <v>75</v>
      </c>
      <c r="C34" s="186" t="s">
        <v>901</v>
      </c>
      <c r="D34" s="141" t="s">
        <v>83</v>
      </c>
      <c r="E34" s="142" t="s">
        <v>205</v>
      </c>
      <c r="F34" s="142"/>
      <c r="G34" s="142" t="s">
        <v>902</v>
      </c>
      <c r="H34" s="824" t="s">
        <v>293</v>
      </c>
      <c r="I34" s="825" t="s">
        <v>11</v>
      </c>
      <c r="J34" s="826" t="s">
        <v>834</v>
      </c>
      <c r="K34" s="145">
        <v>20939</v>
      </c>
      <c r="L34" s="146">
        <v>0</v>
      </c>
      <c r="M34" s="147">
        <v>3905</v>
      </c>
      <c r="N34" s="148">
        <v>0</v>
      </c>
      <c r="O34" s="1424"/>
      <c r="P34" s="149">
        <v>7023</v>
      </c>
      <c r="Q34" s="150" t="s">
        <v>310</v>
      </c>
      <c r="R34" s="1438"/>
      <c r="S34" s="1438"/>
      <c r="T34" s="151" t="s">
        <v>84</v>
      </c>
      <c r="U34" s="846" t="s">
        <v>848</v>
      </c>
      <c r="V34" s="847" t="s">
        <v>11</v>
      </c>
      <c r="W34" s="919" t="s">
        <v>849</v>
      </c>
      <c r="X34" s="153" t="s">
        <v>89</v>
      </c>
      <c r="Y34" s="154" t="s">
        <v>39</v>
      </c>
      <c r="Z34" s="155" t="s">
        <v>903</v>
      </c>
      <c r="AA34" s="156" t="s">
        <v>85</v>
      </c>
      <c r="AB34" s="158" t="s">
        <v>86</v>
      </c>
      <c r="AC34" s="159" t="s">
        <v>364</v>
      </c>
      <c r="AD34" s="160" t="s">
        <v>584</v>
      </c>
      <c r="AE34" s="161" t="s">
        <v>304</v>
      </c>
      <c r="AF34" s="162"/>
      <c r="AG34" s="837"/>
      <c r="AH34" s="7"/>
    </row>
    <row r="35" spans="1:34" ht="30" customHeight="1">
      <c r="A35" s="1734" t="s">
        <v>76</v>
      </c>
      <c r="B35" s="52" t="s">
        <v>77</v>
      </c>
      <c r="C35" s="183" t="s">
        <v>904</v>
      </c>
      <c r="D35" s="81" t="s">
        <v>83</v>
      </c>
      <c r="E35" s="82" t="s">
        <v>857</v>
      </c>
      <c r="F35" s="82"/>
      <c r="G35" s="82" t="s">
        <v>879</v>
      </c>
      <c r="H35" s="820" t="s">
        <v>293</v>
      </c>
      <c r="I35" s="821" t="s">
        <v>11</v>
      </c>
      <c r="J35" s="822" t="s">
        <v>834</v>
      </c>
      <c r="K35" s="85">
        <v>35511</v>
      </c>
      <c r="L35" s="86">
        <v>0</v>
      </c>
      <c r="M35" s="87">
        <v>2449</v>
      </c>
      <c r="N35" s="88">
        <v>0</v>
      </c>
      <c r="O35" s="1423"/>
      <c r="P35" s="89">
        <v>4280</v>
      </c>
      <c r="Q35" s="90" t="s">
        <v>310</v>
      </c>
      <c r="R35" s="1435"/>
      <c r="S35" s="1435"/>
      <c r="T35" s="91" t="s">
        <v>84</v>
      </c>
      <c r="U35" s="456" t="s">
        <v>905</v>
      </c>
      <c r="V35" s="457" t="s">
        <v>11</v>
      </c>
      <c r="W35" s="457" t="s">
        <v>906</v>
      </c>
      <c r="X35" s="93" t="s">
        <v>89</v>
      </c>
      <c r="Y35" s="94" t="s">
        <v>39</v>
      </c>
      <c r="Z35" s="95" t="s">
        <v>907</v>
      </c>
      <c r="AA35" s="96" t="s">
        <v>197</v>
      </c>
      <c r="AB35" s="97" t="s">
        <v>206</v>
      </c>
      <c r="AC35" s="98" t="s">
        <v>206</v>
      </c>
      <c r="AD35" s="99" t="s">
        <v>87</v>
      </c>
      <c r="AE35" s="100" t="s">
        <v>216</v>
      </c>
      <c r="AF35" s="101" t="s">
        <v>908</v>
      </c>
      <c r="AG35" s="837"/>
      <c r="AH35" s="7"/>
    </row>
    <row r="36" spans="1:34" ht="30" customHeight="1">
      <c r="A36" s="1735"/>
      <c r="B36" s="352" t="s">
        <v>78</v>
      </c>
      <c r="C36" s="185" t="s">
        <v>885</v>
      </c>
      <c r="D36" s="122" t="s">
        <v>83</v>
      </c>
      <c r="E36" s="123" t="s">
        <v>692</v>
      </c>
      <c r="F36" s="123"/>
      <c r="G36" s="123" t="s">
        <v>909</v>
      </c>
      <c r="H36" s="1041" t="s">
        <v>293</v>
      </c>
      <c r="I36" s="637" t="s">
        <v>11</v>
      </c>
      <c r="J36" s="914" t="s">
        <v>834</v>
      </c>
      <c r="K36" s="124">
        <v>17188</v>
      </c>
      <c r="L36" s="125">
        <v>0</v>
      </c>
      <c r="M36" s="126">
        <v>1800</v>
      </c>
      <c r="N36" s="127">
        <v>0</v>
      </c>
      <c r="O36" s="1422"/>
      <c r="P36" s="128">
        <v>0</v>
      </c>
      <c r="Q36" s="129" t="s">
        <v>91</v>
      </c>
      <c r="R36" s="1437"/>
      <c r="S36" s="1437"/>
      <c r="T36" s="130" t="s">
        <v>196</v>
      </c>
      <c r="U36" s="131"/>
      <c r="V36" s="80"/>
      <c r="W36" s="80"/>
      <c r="X36" s="132" t="s">
        <v>89</v>
      </c>
      <c r="Y36" s="133" t="s">
        <v>39</v>
      </c>
      <c r="Z36" s="134" t="s">
        <v>910</v>
      </c>
      <c r="AA36" s="135" t="s">
        <v>197</v>
      </c>
      <c r="AB36" s="117" t="s">
        <v>93</v>
      </c>
      <c r="AC36" s="118" t="s">
        <v>93</v>
      </c>
      <c r="AD36" s="119" t="s">
        <v>478</v>
      </c>
      <c r="AE36" s="120"/>
      <c r="AF36" s="121"/>
      <c r="AG36" s="837"/>
      <c r="AH36" s="7"/>
    </row>
    <row r="37" spans="1:34" ht="30" customHeight="1" thickBot="1">
      <c r="A37" s="1736"/>
      <c r="B37" s="54" t="s">
        <v>79</v>
      </c>
      <c r="C37" s="186" t="s">
        <v>904</v>
      </c>
      <c r="D37" s="141" t="s">
        <v>83</v>
      </c>
      <c r="E37" s="142" t="s">
        <v>857</v>
      </c>
      <c r="F37" s="142"/>
      <c r="G37" s="142" t="s">
        <v>911</v>
      </c>
      <c r="H37" s="849" t="s">
        <v>293</v>
      </c>
      <c r="I37" s="847" t="s">
        <v>11</v>
      </c>
      <c r="J37" s="848" t="s">
        <v>834</v>
      </c>
      <c r="K37" s="145">
        <v>8453</v>
      </c>
      <c r="L37" s="146">
        <v>0</v>
      </c>
      <c r="M37" s="147" t="s">
        <v>912</v>
      </c>
      <c r="N37" s="148">
        <v>0</v>
      </c>
      <c r="O37" s="1424"/>
      <c r="P37" s="149">
        <v>2607</v>
      </c>
      <c r="Q37" s="150" t="s">
        <v>310</v>
      </c>
      <c r="R37" s="1438"/>
      <c r="S37" s="1438"/>
      <c r="T37" s="151" t="s">
        <v>84</v>
      </c>
      <c r="U37" s="152" t="s">
        <v>913</v>
      </c>
      <c r="V37" s="144" t="s">
        <v>11</v>
      </c>
      <c r="W37" s="459" t="s">
        <v>914</v>
      </c>
      <c r="X37" s="153" t="s">
        <v>89</v>
      </c>
      <c r="Y37" s="154" t="s">
        <v>39</v>
      </c>
      <c r="Z37" s="155" t="s">
        <v>907</v>
      </c>
      <c r="AA37" s="156" t="s">
        <v>197</v>
      </c>
      <c r="AB37" s="158" t="s">
        <v>93</v>
      </c>
      <c r="AC37" s="159" t="s">
        <v>93</v>
      </c>
      <c r="AD37" s="160" t="s">
        <v>304</v>
      </c>
      <c r="AE37" s="161" t="s">
        <v>584</v>
      </c>
      <c r="AF37" s="162" t="s">
        <v>884</v>
      </c>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2502501</v>
      </c>
      <c r="L62" s="57">
        <f>SUM(L5:L37)</f>
        <v>200583</v>
      </c>
      <c r="M62" s="57">
        <f>SUM(M5:M37)</f>
        <v>527371</v>
      </c>
      <c r="N62" s="57">
        <f>SUM(N5:N37)</f>
        <v>0</v>
      </c>
      <c r="O62" s="10"/>
      <c r="P62" s="57">
        <f>SUM(P5:P37)</f>
        <v>808879</v>
      </c>
    </row>
    <row r="63" spans="1:34" ht="18.75" customHeight="1">
      <c r="C63" s="11"/>
      <c r="D63" s="11"/>
      <c r="L63" s="1700" t="s">
        <v>80</v>
      </c>
      <c r="M63" s="1700"/>
      <c r="N63" s="1701"/>
      <c r="O63" s="10"/>
      <c r="P63" s="9">
        <f>K62+(L62+M62+N62+P62)*5</f>
        <v>10186666</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0200-000000000000}">
      <formula1>"①AWS,②OCI,③Azure,④GC,⑤さくら"</formula1>
    </dataValidation>
    <dataValidation type="list" allowBlank="1" showInputMessage="1" showErrorMessage="1" sqref="R5:R37 R41:R60" xr:uid="{00000000-0002-0000-0200-000001000000}">
      <formula1>"①システム事業者,②別途用意している(LGCS),③別途用意している(その他),"</formula1>
    </dataValidation>
    <dataValidation type="list" allowBlank="1" showInputMessage="1" sqref="D38:D40" xr:uid="{00000000-0002-0000-0200-000002000000}">
      <formula1>"①導入済,②無償版導入済（実証実験を含む）,③今年度導入予定,④導入予定なし,⑤当該事務自体を実施していない"</formula1>
    </dataValidation>
    <dataValidation type="list" allowBlank="1" showInputMessage="1" sqref="D41:D60" xr:uid="{00000000-0002-0000-02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0" orientation="landscape"/>
  <colBreaks count="1" manualBreakCount="1">
    <brk id="24" max="38" man="1"/>
  </colBreak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226" t="s">
        <v>3</v>
      </c>
      <c r="D2" s="224" t="s">
        <v>4</v>
      </c>
      <c r="E2" s="1" t="s">
        <v>3</v>
      </c>
      <c r="F2" s="193" t="s">
        <v>3</v>
      </c>
      <c r="G2" s="1" t="s">
        <v>3</v>
      </c>
      <c r="H2" s="1717" t="s">
        <v>5</v>
      </c>
      <c r="I2" s="1718"/>
      <c r="J2" s="1719"/>
      <c r="K2" s="227"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224" t="s">
        <v>7</v>
      </c>
      <c r="AE2" s="225"/>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234" t="s">
        <v>462</v>
      </c>
      <c r="D5" s="81" t="s">
        <v>83</v>
      </c>
      <c r="E5" s="82" t="s">
        <v>321</v>
      </c>
      <c r="F5" s="82"/>
      <c r="G5" s="82" t="s">
        <v>463</v>
      </c>
      <c r="H5" s="804" t="s">
        <v>277</v>
      </c>
      <c r="I5" s="345" t="s">
        <v>11</v>
      </c>
      <c r="J5" s="345" t="s">
        <v>340</v>
      </c>
      <c r="K5" s="85">
        <v>114000</v>
      </c>
      <c r="L5" s="86" t="s">
        <v>464</v>
      </c>
      <c r="M5" s="87" t="s">
        <v>465</v>
      </c>
      <c r="N5" s="88">
        <v>5412</v>
      </c>
      <c r="O5" s="1420"/>
      <c r="P5" s="89">
        <v>0</v>
      </c>
      <c r="Q5" s="90" t="s">
        <v>95</v>
      </c>
      <c r="R5" s="1435"/>
      <c r="S5" s="1435"/>
      <c r="T5" s="91" t="s">
        <v>84</v>
      </c>
      <c r="U5" s="92" t="s">
        <v>466</v>
      </c>
      <c r="V5" s="84" t="s">
        <v>11</v>
      </c>
      <c r="W5" s="84" t="s">
        <v>467</v>
      </c>
      <c r="X5" s="93" t="s">
        <v>194</v>
      </c>
      <c r="Y5" s="94" t="s">
        <v>39</v>
      </c>
      <c r="Z5" s="95" t="s">
        <v>468</v>
      </c>
      <c r="AA5" s="96" t="s">
        <v>90</v>
      </c>
      <c r="AB5" s="97" t="s">
        <v>86</v>
      </c>
      <c r="AC5" s="98" t="s">
        <v>86</v>
      </c>
      <c r="AD5" s="99"/>
      <c r="AE5" s="100"/>
      <c r="AF5" s="101"/>
      <c r="AG5" s="837"/>
      <c r="AH5" s="7"/>
    </row>
    <row r="6" spans="1:34" ht="30" customHeight="1">
      <c r="A6" s="1703"/>
      <c r="B6" s="34" t="s">
        <v>44</v>
      </c>
      <c r="C6" s="236" t="s">
        <v>469</v>
      </c>
      <c r="D6" s="102" t="s">
        <v>83</v>
      </c>
      <c r="E6" s="103" t="s">
        <v>321</v>
      </c>
      <c r="F6" s="103"/>
      <c r="G6" s="103" t="s">
        <v>463</v>
      </c>
      <c r="H6" s="805" t="s">
        <v>277</v>
      </c>
      <c r="I6" s="806" t="s">
        <v>11</v>
      </c>
      <c r="J6" s="807" t="s">
        <v>340</v>
      </c>
      <c r="K6" s="104" t="s">
        <v>470</v>
      </c>
      <c r="L6" s="105" t="s">
        <v>464</v>
      </c>
      <c r="M6" s="106" t="s">
        <v>465</v>
      </c>
      <c r="N6" s="107" t="s">
        <v>471</v>
      </c>
      <c r="O6" s="1421"/>
      <c r="P6" s="108">
        <v>0</v>
      </c>
      <c r="Q6" s="109" t="s">
        <v>95</v>
      </c>
      <c r="R6" s="1436"/>
      <c r="S6" s="1436"/>
      <c r="T6" s="110" t="s">
        <v>84</v>
      </c>
      <c r="U6" s="111" t="s">
        <v>472</v>
      </c>
      <c r="V6" s="200" t="s">
        <v>11</v>
      </c>
      <c r="W6" s="200" t="s">
        <v>473</v>
      </c>
      <c r="X6" s="112" t="s">
        <v>194</v>
      </c>
      <c r="Y6" s="113" t="s">
        <v>39</v>
      </c>
      <c r="Z6" s="114" t="s">
        <v>468</v>
      </c>
      <c r="AA6" s="115" t="s">
        <v>92</v>
      </c>
      <c r="AB6" s="117" t="s">
        <v>86</v>
      </c>
      <c r="AC6" s="118" t="s">
        <v>86</v>
      </c>
      <c r="AD6" s="119"/>
      <c r="AE6" s="120"/>
      <c r="AF6" s="121"/>
      <c r="AG6" s="837"/>
      <c r="AH6" s="7"/>
    </row>
    <row r="7" spans="1:34" ht="30" customHeight="1">
      <c r="A7" s="1703"/>
      <c r="B7" s="34" t="s">
        <v>45</v>
      </c>
      <c r="C7" s="236" t="s">
        <v>193</v>
      </c>
      <c r="D7" s="102" t="s">
        <v>83</v>
      </c>
      <c r="E7" s="103" t="s">
        <v>201</v>
      </c>
      <c r="F7" s="103"/>
      <c r="G7" s="103" t="s">
        <v>400</v>
      </c>
      <c r="H7" s="805" t="s">
        <v>277</v>
      </c>
      <c r="I7" s="806" t="s">
        <v>11</v>
      </c>
      <c r="J7" s="807" t="s">
        <v>340</v>
      </c>
      <c r="K7" s="104" t="s">
        <v>415</v>
      </c>
      <c r="L7" s="105">
        <v>568</v>
      </c>
      <c r="M7" s="106">
        <v>1271</v>
      </c>
      <c r="N7" s="107">
        <v>3405</v>
      </c>
      <c r="O7" s="1421"/>
      <c r="P7" s="108">
        <v>18353</v>
      </c>
      <c r="Q7" s="109" t="s">
        <v>91</v>
      </c>
      <c r="R7" s="1436"/>
      <c r="S7" s="1436"/>
      <c r="T7" s="110" t="s">
        <v>84</v>
      </c>
      <c r="U7" s="111" t="s">
        <v>400</v>
      </c>
      <c r="V7" s="200" t="s">
        <v>11</v>
      </c>
      <c r="W7" s="200" t="s">
        <v>97</v>
      </c>
      <c r="X7" s="112" t="s">
        <v>89</v>
      </c>
      <c r="Y7" s="113" t="s">
        <v>39</v>
      </c>
      <c r="Z7" s="114" t="s">
        <v>474</v>
      </c>
      <c r="AA7" s="115" t="s">
        <v>92</v>
      </c>
      <c r="AB7" s="117" t="s">
        <v>93</v>
      </c>
      <c r="AC7" s="118" t="s">
        <v>93</v>
      </c>
      <c r="AD7" s="119" t="s">
        <v>204</v>
      </c>
      <c r="AE7" s="120"/>
      <c r="AF7" s="121"/>
      <c r="AG7" s="837"/>
      <c r="AH7" s="7"/>
    </row>
    <row r="8" spans="1:34" ht="30" customHeight="1">
      <c r="A8" s="1703"/>
      <c r="B8" s="34" t="s">
        <v>46</v>
      </c>
      <c r="C8" s="236" t="s">
        <v>469</v>
      </c>
      <c r="D8" s="102" t="s">
        <v>83</v>
      </c>
      <c r="E8" s="103" t="s">
        <v>321</v>
      </c>
      <c r="F8" s="103"/>
      <c r="G8" s="103" t="s">
        <v>463</v>
      </c>
      <c r="H8" s="805" t="s">
        <v>277</v>
      </c>
      <c r="I8" s="806" t="s">
        <v>11</v>
      </c>
      <c r="J8" s="807" t="s">
        <v>340</v>
      </c>
      <c r="K8" s="104" t="s">
        <v>470</v>
      </c>
      <c r="L8" s="105" t="s">
        <v>464</v>
      </c>
      <c r="M8" s="106" t="s">
        <v>465</v>
      </c>
      <c r="N8" s="107">
        <v>840</v>
      </c>
      <c r="O8" s="1421"/>
      <c r="P8" s="108">
        <v>0</v>
      </c>
      <c r="Q8" s="109" t="s">
        <v>95</v>
      </c>
      <c r="R8" s="1436"/>
      <c r="S8" s="1436"/>
      <c r="T8" s="110" t="s">
        <v>84</v>
      </c>
      <c r="U8" s="111" t="s">
        <v>472</v>
      </c>
      <c r="V8" s="200" t="s">
        <v>11</v>
      </c>
      <c r="W8" s="200" t="s">
        <v>473</v>
      </c>
      <c r="X8" s="112" t="s">
        <v>194</v>
      </c>
      <c r="Y8" s="113" t="s">
        <v>39</v>
      </c>
      <c r="Z8" s="114" t="s">
        <v>468</v>
      </c>
      <c r="AA8" s="115" t="s">
        <v>92</v>
      </c>
      <c r="AB8" s="117" t="s">
        <v>93</v>
      </c>
      <c r="AC8" s="118" t="s">
        <v>93</v>
      </c>
      <c r="AD8" s="119" t="s">
        <v>204</v>
      </c>
      <c r="AE8" s="120" t="s">
        <v>223</v>
      </c>
      <c r="AF8" s="121"/>
      <c r="AG8" s="837"/>
      <c r="AH8" s="7"/>
    </row>
    <row r="9" spans="1:34" ht="30" customHeight="1" thickBot="1">
      <c r="A9" s="1703"/>
      <c r="B9" s="35" t="s">
        <v>47</v>
      </c>
      <c r="C9" s="237" t="s">
        <v>475</v>
      </c>
      <c r="D9" s="122" t="s">
        <v>83</v>
      </c>
      <c r="E9" s="123" t="s">
        <v>321</v>
      </c>
      <c r="F9" s="123"/>
      <c r="G9" s="123" t="s">
        <v>463</v>
      </c>
      <c r="H9" s="808" t="s">
        <v>277</v>
      </c>
      <c r="I9" s="457" t="s">
        <v>11</v>
      </c>
      <c r="J9" s="457" t="s">
        <v>340</v>
      </c>
      <c r="K9" s="124" t="s">
        <v>470</v>
      </c>
      <c r="L9" s="125" t="s">
        <v>464</v>
      </c>
      <c r="M9" s="126" t="s">
        <v>465</v>
      </c>
      <c r="N9" s="127">
        <v>750</v>
      </c>
      <c r="O9" s="1422"/>
      <c r="P9" s="128">
        <v>0</v>
      </c>
      <c r="Q9" s="129" t="s">
        <v>95</v>
      </c>
      <c r="R9" s="1437"/>
      <c r="S9" s="1437"/>
      <c r="T9" s="130" t="s">
        <v>84</v>
      </c>
      <c r="U9" s="131" t="s">
        <v>472</v>
      </c>
      <c r="V9" s="80" t="s">
        <v>11</v>
      </c>
      <c r="W9" s="80" t="s">
        <v>473</v>
      </c>
      <c r="X9" s="132" t="s">
        <v>194</v>
      </c>
      <c r="Y9" s="133" t="s">
        <v>39</v>
      </c>
      <c r="Z9" s="134" t="s">
        <v>468</v>
      </c>
      <c r="AA9" s="135" t="s">
        <v>90</v>
      </c>
      <c r="AB9" s="136" t="s">
        <v>364</v>
      </c>
      <c r="AC9" s="137" t="s">
        <v>93</v>
      </c>
      <c r="AD9" s="138" t="s">
        <v>476</v>
      </c>
      <c r="AE9" s="139"/>
      <c r="AF9" s="140"/>
      <c r="AG9" s="837"/>
      <c r="AH9" s="7"/>
    </row>
    <row r="10" spans="1:34" ht="30" customHeight="1">
      <c r="A10" s="1704" t="s">
        <v>48</v>
      </c>
      <c r="B10" s="36" t="s">
        <v>49</v>
      </c>
      <c r="C10" s="234" t="s">
        <v>477</v>
      </c>
      <c r="D10" s="81" t="s">
        <v>83</v>
      </c>
      <c r="E10" s="82" t="s">
        <v>321</v>
      </c>
      <c r="F10" s="82"/>
      <c r="G10" s="82" t="s">
        <v>463</v>
      </c>
      <c r="H10" s="804" t="s">
        <v>277</v>
      </c>
      <c r="I10" s="345" t="s">
        <v>11</v>
      </c>
      <c r="J10" s="345" t="s">
        <v>340</v>
      </c>
      <c r="K10" s="85" t="s">
        <v>470</v>
      </c>
      <c r="L10" s="86" t="s">
        <v>464</v>
      </c>
      <c r="M10" s="87" t="s">
        <v>465</v>
      </c>
      <c r="N10" s="88" t="s">
        <v>471</v>
      </c>
      <c r="O10" s="1423"/>
      <c r="P10" s="89">
        <v>0</v>
      </c>
      <c r="Q10" s="90" t="s">
        <v>95</v>
      </c>
      <c r="R10" s="1435"/>
      <c r="S10" s="1435"/>
      <c r="T10" s="91" t="s">
        <v>84</v>
      </c>
      <c r="U10" s="92" t="s">
        <v>472</v>
      </c>
      <c r="V10" s="84" t="s">
        <v>11</v>
      </c>
      <c r="W10" s="84" t="s">
        <v>473</v>
      </c>
      <c r="X10" s="93" t="s">
        <v>194</v>
      </c>
      <c r="Y10" s="94" t="s">
        <v>39</v>
      </c>
      <c r="Z10" s="95" t="s">
        <v>468</v>
      </c>
      <c r="AA10" s="96" t="s">
        <v>92</v>
      </c>
      <c r="AB10" s="97" t="s">
        <v>364</v>
      </c>
      <c r="AC10" s="98" t="s">
        <v>86</v>
      </c>
      <c r="AD10" s="99" t="s">
        <v>478</v>
      </c>
      <c r="AE10" s="100" t="s">
        <v>87</v>
      </c>
      <c r="AF10" s="101"/>
      <c r="AG10" s="837"/>
      <c r="AH10" s="7"/>
    </row>
    <row r="11" spans="1:34" ht="30" customHeight="1">
      <c r="A11" s="1705"/>
      <c r="B11" s="37" t="s">
        <v>50</v>
      </c>
      <c r="C11" s="236" t="s">
        <v>477</v>
      </c>
      <c r="D11" s="102" t="s">
        <v>83</v>
      </c>
      <c r="E11" s="103" t="s">
        <v>321</v>
      </c>
      <c r="F11" s="103"/>
      <c r="G11" s="103" t="s">
        <v>463</v>
      </c>
      <c r="H11" s="805" t="s">
        <v>277</v>
      </c>
      <c r="I11" s="806" t="s">
        <v>11</v>
      </c>
      <c r="J11" s="807" t="s">
        <v>340</v>
      </c>
      <c r="K11" s="104" t="s">
        <v>470</v>
      </c>
      <c r="L11" s="105" t="s">
        <v>464</v>
      </c>
      <c r="M11" s="106" t="s">
        <v>465</v>
      </c>
      <c r="N11" s="107">
        <v>804</v>
      </c>
      <c r="O11" s="1421"/>
      <c r="P11" s="108">
        <v>0</v>
      </c>
      <c r="Q11" s="109" t="s">
        <v>95</v>
      </c>
      <c r="R11" s="1436"/>
      <c r="S11" s="1436"/>
      <c r="T11" s="110" t="s">
        <v>84</v>
      </c>
      <c r="U11" s="111" t="s">
        <v>472</v>
      </c>
      <c r="V11" s="200" t="s">
        <v>11</v>
      </c>
      <c r="W11" s="200" t="s">
        <v>473</v>
      </c>
      <c r="X11" s="112" t="s">
        <v>194</v>
      </c>
      <c r="Y11" s="113" t="s">
        <v>39</v>
      </c>
      <c r="Z11" s="114" t="s">
        <v>468</v>
      </c>
      <c r="AA11" s="115" t="s">
        <v>90</v>
      </c>
      <c r="AB11" s="117" t="s">
        <v>93</v>
      </c>
      <c r="AC11" s="118" t="s">
        <v>86</v>
      </c>
      <c r="AD11" s="119" t="s">
        <v>478</v>
      </c>
      <c r="AE11" s="120" t="s">
        <v>204</v>
      </c>
      <c r="AF11" s="121"/>
      <c r="AG11" s="837"/>
      <c r="AH11" s="7"/>
    </row>
    <row r="12" spans="1:34" ht="30" customHeight="1">
      <c r="A12" s="1705"/>
      <c r="B12" s="38" t="s">
        <v>51</v>
      </c>
      <c r="C12" s="236" t="s">
        <v>477</v>
      </c>
      <c r="D12" s="102" t="s">
        <v>83</v>
      </c>
      <c r="E12" s="103" t="s">
        <v>321</v>
      </c>
      <c r="F12" s="103"/>
      <c r="G12" s="103" t="s">
        <v>463</v>
      </c>
      <c r="H12" s="805" t="s">
        <v>277</v>
      </c>
      <c r="I12" s="806" t="s">
        <v>11</v>
      </c>
      <c r="J12" s="807" t="s">
        <v>340</v>
      </c>
      <c r="K12" s="104" t="s">
        <v>470</v>
      </c>
      <c r="L12" s="105" t="s">
        <v>464</v>
      </c>
      <c r="M12" s="106" t="s">
        <v>465</v>
      </c>
      <c r="N12" s="107" t="s">
        <v>471</v>
      </c>
      <c r="O12" s="1421"/>
      <c r="P12" s="108">
        <v>0</v>
      </c>
      <c r="Q12" s="109" t="s">
        <v>95</v>
      </c>
      <c r="R12" s="1436"/>
      <c r="S12" s="1436"/>
      <c r="T12" s="110" t="s">
        <v>84</v>
      </c>
      <c r="U12" s="111" t="s">
        <v>472</v>
      </c>
      <c r="V12" s="200" t="s">
        <v>11</v>
      </c>
      <c r="W12" s="200" t="s">
        <v>473</v>
      </c>
      <c r="X12" s="112" t="s">
        <v>194</v>
      </c>
      <c r="Y12" s="113" t="s">
        <v>39</v>
      </c>
      <c r="Z12" s="114" t="s">
        <v>468</v>
      </c>
      <c r="AA12" s="115" t="s">
        <v>90</v>
      </c>
      <c r="AB12" s="117" t="s">
        <v>86</v>
      </c>
      <c r="AC12" s="118" t="s">
        <v>86</v>
      </c>
      <c r="AD12" s="119" t="s">
        <v>478</v>
      </c>
      <c r="AE12" s="120" t="s">
        <v>87</v>
      </c>
      <c r="AF12" s="121"/>
      <c r="AG12" s="837"/>
      <c r="AH12" s="7"/>
    </row>
    <row r="13" spans="1:34" ht="30" customHeight="1">
      <c r="A13" s="1705"/>
      <c r="B13" s="38" t="s">
        <v>52</v>
      </c>
      <c r="C13" s="236" t="s">
        <v>477</v>
      </c>
      <c r="D13" s="102" t="s">
        <v>83</v>
      </c>
      <c r="E13" s="103" t="s">
        <v>321</v>
      </c>
      <c r="F13" s="103"/>
      <c r="G13" s="103" t="s">
        <v>463</v>
      </c>
      <c r="H13" s="805" t="s">
        <v>277</v>
      </c>
      <c r="I13" s="806" t="s">
        <v>11</v>
      </c>
      <c r="J13" s="807" t="s">
        <v>340</v>
      </c>
      <c r="K13" s="104" t="s">
        <v>470</v>
      </c>
      <c r="L13" s="105" t="s">
        <v>464</v>
      </c>
      <c r="M13" s="106" t="s">
        <v>465</v>
      </c>
      <c r="N13" s="107" t="s">
        <v>471</v>
      </c>
      <c r="O13" s="1421"/>
      <c r="P13" s="108">
        <v>0</v>
      </c>
      <c r="Q13" s="109" t="s">
        <v>95</v>
      </c>
      <c r="R13" s="1436"/>
      <c r="S13" s="1436"/>
      <c r="T13" s="110" t="s">
        <v>84</v>
      </c>
      <c r="U13" s="111" t="s">
        <v>472</v>
      </c>
      <c r="V13" s="200" t="s">
        <v>11</v>
      </c>
      <c r="W13" s="200" t="s">
        <v>473</v>
      </c>
      <c r="X13" s="112" t="s">
        <v>194</v>
      </c>
      <c r="Y13" s="113" t="s">
        <v>39</v>
      </c>
      <c r="Z13" s="114" t="s">
        <v>468</v>
      </c>
      <c r="AA13" s="115" t="s">
        <v>90</v>
      </c>
      <c r="AB13" s="117" t="s">
        <v>86</v>
      </c>
      <c r="AC13" s="118" t="s">
        <v>86</v>
      </c>
      <c r="AD13" s="119" t="s">
        <v>478</v>
      </c>
      <c r="AE13" s="120" t="s">
        <v>204</v>
      </c>
      <c r="AF13" s="121"/>
      <c r="AG13" s="837"/>
      <c r="AH13" s="7"/>
    </row>
    <row r="14" spans="1:34" ht="30" customHeight="1">
      <c r="A14" s="1705"/>
      <c r="B14" s="38" t="s">
        <v>53</v>
      </c>
      <c r="C14" s="236" t="s">
        <v>477</v>
      </c>
      <c r="D14" s="102" t="s">
        <v>83</v>
      </c>
      <c r="E14" s="103" t="s">
        <v>321</v>
      </c>
      <c r="F14" s="103"/>
      <c r="G14" s="103" t="s">
        <v>463</v>
      </c>
      <c r="H14" s="805" t="s">
        <v>277</v>
      </c>
      <c r="I14" s="806" t="s">
        <v>11</v>
      </c>
      <c r="J14" s="807" t="s">
        <v>340</v>
      </c>
      <c r="K14" s="104" t="s">
        <v>470</v>
      </c>
      <c r="L14" s="105" t="s">
        <v>464</v>
      </c>
      <c r="M14" s="106" t="s">
        <v>465</v>
      </c>
      <c r="N14" s="107">
        <v>912</v>
      </c>
      <c r="O14" s="1421"/>
      <c r="P14" s="108">
        <v>0</v>
      </c>
      <c r="Q14" s="109" t="s">
        <v>95</v>
      </c>
      <c r="R14" s="1436"/>
      <c r="S14" s="1436"/>
      <c r="T14" s="110" t="s">
        <v>84</v>
      </c>
      <c r="U14" s="111" t="s">
        <v>472</v>
      </c>
      <c r="V14" s="200" t="s">
        <v>11</v>
      </c>
      <c r="W14" s="200" t="s">
        <v>473</v>
      </c>
      <c r="X14" s="112" t="s">
        <v>89</v>
      </c>
      <c r="Y14" s="113" t="s">
        <v>39</v>
      </c>
      <c r="Z14" s="114" t="s">
        <v>479</v>
      </c>
      <c r="AA14" s="115" t="s">
        <v>92</v>
      </c>
      <c r="AB14" s="117" t="s">
        <v>86</v>
      </c>
      <c r="AC14" s="118" t="s">
        <v>364</v>
      </c>
      <c r="AD14" s="119" t="s">
        <v>478</v>
      </c>
      <c r="AE14" s="120" t="s">
        <v>204</v>
      </c>
      <c r="AF14" s="121"/>
      <c r="AG14" s="837"/>
      <c r="AH14" s="7"/>
    </row>
    <row r="15" spans="1:34" ht="30" customHeight="1">
      <c r="A15" s="1705"/>
      <c r="B15" s="39" t="s">
        <v>54</v>
      </c>
      <c r="C15" s="237" t="s">
        <v>477</v>
      </c>
      <c r="D15" s="122" t="s">
        <v>83</v>
      </c>
      <c r="E15" s="123" t="s">
        <v>321</v>
      </c>
      <c r="F15" s="123"/>
      <c r="G15" s="123" t="s">
        <v>463</v>
      </c>
      <c r="H15" s="808" t="s">
        <v>344</v>
      </c>
      <c r="I15" s="457" t="s">
        <v>11</v>
      </c>
      <c r="J15" s="457" t="s">
        <v>345</v>
      </c>
      <c r="K15" s="124" t="s">
        <v>470</v>
      </c>
      <c r="L15" s="125" t="s">
        <v>464</v>
      </c>
      <c r="M15" s="126" t="s">
        <v>465</v>
      </c>
      <c r="N15" s="127">
        <v>1740</v>
      </c>
      <c r="O15" s="1422"/>
      <c r="P15" s="128">
        <v>0</v>
      </c>
      <c r="Q15" s="129" t="s">
        <v>95</v>
      </c>
      <c r="R15" s="1437"/>
      <c r="S15" s="1437"/>
      <c r="T15" s="130" t="s">
        <v>84</v>
      </c>
      <c r="U15" s="131" t="s">
        <v>472</v>
      </c>
      <c r="V15" s="80" t="s">
        <v>11</v>
      </c>
      <c r="W15" s="80" t="s">
        <v>473</v>
      </c>
      <c r="X15" s="132" t="s">
        <v>194</v>
      </c>
      <c r="Y15" s="133" t="s">
        <v>39</v>
      </c>
      <c r="Z15" s="134" t="s">
        <v>468</v>
      </c>
      <c r="AA15" s="135" t="s">
        <v>92</v>
      </c>
      <c r="AB15" s="117" t="s">
        <v>86</v>
      </c>
      <c r="AC15" s="118" t="s">
        <v>86</v>
      </c>
      <c r="AD15" s="119" t="s">
        <v>87</v>
      </c>
      <c r="AE15" s="120"/>
      <c r="AF15" s="121"/>
      <c r="AG15" s="837"/>
      <c r="AH15" s="7"/>
    </row>
    <row r="16" spans="1:34" ht="30" customHeight="1" thickBot="1">
      <c r="A16" s="1706"/>
      <c r="B16" s="40" t="s">
        <v>55</v>
      </c>
      <c r="C16" s="238" t="s">
        <v>477</v>
      </c>
      <c r="D16" s="141" t="s">
        <v>83</v>
      </c>
      <c r="E16" s="142" t="s">
        <v>321</v>
      </c>
      <c r="F16" s="142"/>
      <c r="G16" s="142" t="s">
        <v>463</v>
      </c>
      <c r="H16" s="143" t="s">
        <v>344</v>
      </c>
      <c r="I16" s="144" t="s">
        <v>11</v>
      </c>
      <c r="J16" s="144" t="s">
        <v>345</v>
      </c>
      <c r="K16" s="145" t="s">
        <v>470</v>
      </c>
      <c r="L16" s="146" t="s">
        <v>464</v>
      </c>
      <c r="M16" s="147" t="s">
        <v>465</v>
      </c>
      <c r="N16" s="148">
        <v>2088</v>
      </c>
      <c r="O16" s="1424"/>
      <c r="P16" s="149">
        <v>0</v>
      </c>
      <c r="Q16" s="150" t="s">
        <v>95</v>
      </c>
      <c r="R16" s="1438"/>
      <c r="S16" s="1438"/>
      <c r="T16" s="151" t="s">
        <v>84</v>
      </c>
      <c r="U16" s="152" t="s">
        <v>472</v>
      </c>
      <c r="V16" s="144" t="s">
        <v>11</v>
      </c>
      <c r="W16" s="144" t="s">
        <v>473</v>
      </c>
      <c r="X16" s="153" t="s">
        <v>194</v>
      </c>
      <c r="Y16" s="154" t="s">
        <v>39</v>
      </c>
      <c r="Z16" s="155" t="s">
        <v>468</v>
      </c>
      <c r="AA16" s="156" t="s">
        <v>90</v>
      </c>
      <c r="AB16" s="158" t="s">
        <v>86</v>
      </c>
      <c r="AC16" s="159" t="s">
        <v>86</v>
      </c>
      <c r="AD16" s="160" t="s">
        <v>87</v>
      </c>
      <c r="AE16" s="161"/>
      <c r="AF16" s="162"/>
      <c r="AG16" s="837"/>
      <c r="AH16" s="7"/>
    </row>
    <row r="17" spans="1:34" ht="30" customHeight="1">
      <c r="A17" s="1707" t="s">
        <v>56</v>
      </c>
      <c r="B17" s="41" t="s">
        <v>57</v>
      </c>
      <c r="C17" s="234" t="s">
        <v>480</v>
      </c>
      <c r="D17" s="81" t="s">
        <v>83</v>
      </c>
      <c r="E17" s="82" t="s">
        <v>321</v>
      </c>
      <c r="F17" s="82"/>
      <c r="G17" s="82" t="s">
        <v>463</v>
      </c>
      <c r="H17" s="83" t="s">
        <v>344</v>
      </c>
      <c r="I17" s="84" t="s">
        <v>11</v>
      </c>
      <c r="J17" s="84" t="s">
        <v>345</v>
      </c>
      <c r="K17" s="85" t="s">
        <v>470</v>
      </c>
      <c r="L17" s="86" t="s">
        <v>464</v>
      </c>
      <c r="M17" s="87" t="s">
        <v>465</v>
      </c>
      <c r="N17" s="88" t="s">
        <v>481</v>
      </c>
      <c r="O17" s="1423"/>
      <c r="P17" s="89">
        <v>0</v>
      </c>
      <c r="Q17" s="90" t="s">
        <v>95</v>
      </c>
      <c r="R17" s="1435"/>
      <c r="S17" s="1435"/>
      <c r="T17" s="91" t="s">
        <v>84</v>
      </c>
      <c r="U17" s="92" t="s">
        <v>472</v>
      </c>
      <c r="V17" s="84" t="s">
        <v>11</v>
      </c>
      <c r="W17" s="84" t="s">
        <v>473</v>
      </c>
      <c r="X17" s="93" t="s">
        <v>194</v>
      </c>
      <c r="Y17" s="94" t="s">
        <v>39</v>
      </c>
      <c r="Z17" s="95" t="s">
        <v>468</v>
      </c>
      <c r="AA17" s="96" t="s">
        <v>90</v>
      </c>
      <c r="AB17" s="97" t="s">
        <v>86</v>
      </c>
      <c r="AC17" s="98" t="s">
        <v>86</v>
      </c>
      <c r="AD17" s="624" t="s">
        <v>478</v>
      </c>
      <c r="AE17" s="932" t="s">
        <v>376</v>
      </c>
      <c r="AF17" s="101"/>
      <c r="AG17" s="837"/>
      <c r="AH17" s="7"/>
    </row>
    <row r="18" spans="1:34" ht="30" customHeight="1">
      <c r="A18" s="1708"/>
      <c r="B18" s="42" t="s">
        <v>58</v>
      </c>
      <c r="C18" s="236" t="s">
        <v>480</v>
      </c>
      <c r="D18" s="102" t="s">
        <v>83</v>
      </c>
      <c r="E18" s="103" t="s">
        <v>321</v>
      </c>
      <c r="F18" s="103"/>
      <c r="G18" s="103" t="s">
        <v>463</v>
      </c>
      <c r="H18" s="199" t="s">
        <v>344</v>
      </c>
      <c r="I18" s="200" t="s">
        <v>11</v>
      </c>
      <c r="J18" s="200" t="s">
        <v>345</v>
      </c>
      <c r="K18" s="104" t="s">
        <v>470</v>
      </c>
      <c r="L18" s="105" t="s">
        <v>464</v>
      </c>
      <c r="M18" s="106" t="s">
        <v>465</v>
      </c>
      <c r="N18" s="107">
        <v>1416</v>
      </c>
      <c r="O18" s="1421"/>
      <c r="P18" s="108">
        <v>0</v>
      </c>
      <c r="Q18" s="109" t="s">
        <v>95</v>
      </c>
      <c r="R18" s="1436"/>
      <c r="S18" s="1436"/>
      <c r="T18" s="110" t="s">
        <v>84</v>
      </c>
      <c r="U18" s="111" t="s">
        <v>472</v>
      </c>
      <c r="V18" s="200" t="s">
        <v>11</v>
      </c>
      <c r="W18" s="200" t="s">
        <v>473</v>
      </c>
      <c r="X18" s="112" t="s">
        <v>194</v>
      </c>
      <c r="Y18" s="113" t="s">
        <v>39</v>
      </c>
      <c r="Z18" s="114" t="s">
        <v>468</v>
      </c>
      <c r="AA18" s="115" t="s">
        <v>92</v>
      </c>
      <c r="AB18" s="117" t="s">
        <v>86</v>
      </c>
      <c r="AC18" s="118" t="s">
        <v>86</v>
      </c>
      <c r="AD18" s="119" t="s">
        <v>482</v>
      </c>
      <c r="AE18" s="120" t="s">
        <v>478</v>
      </c>
      <c r="AF18" s="121"/>
      <c r="AG18" s="837"/>
      <c r="AH18" s="7"/>
    </row>
    <row r="19" spans="1:34" ht="30" customHeight="1">
      <c r="A19" s="1708"/>
      <c r="B19" s="42" t="s">
        <v>59</v>
      </c>
      <c r="C19" s="236" t="s">
        <v>483</v>
      </c>
      <c r="D19" s="102" t="s">
        <v>83</v>
      </c>
      <c r="E19" s="103" t="s">
        <v>396</v>
      </c>
      <c r="F19" s="103"/>
      <c r="G19" s="103" t="s">
        <v>484</v>
      </c>
      <c r="H19" s="199" t="s">
        <v>344</v>
      </c>
      <c r="I19" s="200" t="s">
        <v>11</v>
      </c>
      <c r="J19" s="200" t="s">
        <v>345</v>
      </c>
      <c r="K19" s="104" t="s">
        <v>485</v>
      </c>
      <c r="L19" s="105" t="s">
        <v>485</v>
      </c>
      <c r="M19" s="106" t="s">
        <v>485</v>
      </c>
      <c r="N19" s="107" t="s">
        <v>485</v>
      </c>
      <c r="O19" s="1421"/>
      <c r="P19" s="108">
        <v>0</v>
      </c>
      <c r="Q19" s="109" t="s">
        <v>91</v>
      </c>
      <c r="R19" s="1436"/>
      <c r="S19" s="1436"/>
      <c r="T19" s="110" t="s">
        <v>84</v>
      </c>
      <c r="U19" s="111" t="s">
        <v>344</v>
      </c>
      <c r="V19" s="200" t="s">
        <v>11</v>
      </c>
      <c r="W19" s="200" t="s">
        <v>345</v>
      </c>
      <c r="X19" s="112" t="s">
        <v>89</v>
      </c>
      <c r="Y19" s="113" t="s">
        <v>39</v>
      </c>
      <c r="Z19" s="114" t="s">
        <v>486</v>
      </c>
      <c r="AA19" s="115" t="s">
        <v>90</v>
      </c>
      <c r="AB19" s="117" t="s">
        <v>364</v>
      </c>
      <c r="AC19" s="118" t="s">
        <v>93</v>
      </c>
      <c r="AD19" s="119" t="s">
        <v>223</v>
      </c>
      <c r="AE19" s="120"/>
      <c r="AF19" s="121"/>
      <c r="AG19" s="837"/>
      <c r="AH19" s="7"/>
    </row>
    <row r="20" spans="1:34" ht="30" customHeight="1">
      <c r="A20" s="1708"/>
      <c r="B20" s="43" t="s">
        <v>60</v>
      </c>
      <c r="C20" s="237"/>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238" t="s">
        <v>480</v>
      </c>
      <c r="D21" s="141" t="s">
        <v>83</v>
      </c>
      <c r="E21" s="142" t="s">
        <v>321</v>
      </c>
      <c r="F21" s="142"/>
      <c r="G21" s="142" t="s">
        <v>463</v>
      </c>
      <c r="H21" s="143" t="s">
        <v>344</v>
      </c>
      <c r="I21" s="144" t="s">
        <v>11</v>
      </c>
      <c r="J21" s="144" t="s">
        <v>345</v>
      </c>
      <c r="K21" s="145" t="s">
        <v>470</v>
      </c>
      <c r="L21" s="146" t="s">
        <v>464</v>
      </c>
      <c r="M21" s="147" t="s">
        <v>465</v>
      </c>
      <c r="N21" s="148" t="s">
        <v>487</v>
      </c>
      <c r="O21" s="1424"/>
      <c r="P21" s="149">
        <v>0</v>
      </c>
      <c r="Q21" s="150" t="s">
        <v>95</v>
      </c>
      <c r="R21" s="1438"/>
      <c r="S21" s="1438"/>
      <c r="T21" s="151" t="s">
        <v>84</v>
      </c>
      <c r="U21" s="152" t="s">
        <v>472</v>
      </c>
      <c r="V21" s="144" t="s">
        <v>11</v>
      </c>
      <c r="W21" s="144" t="s">
        <v>473</v>
      </c>
      <c r="X21" s="153" t="s">
        <v>194</v>
      </c>
      <c r="Y21" s="154" t="s">
        <v>39</v>
      </c>
      <c r="Z21" s="155" t="s">
        <v>468</v>
      </c>
      <c r="AA21" s="156" t="s">
        <v>90</v>
      </c>
      <c r="AB21" s="158" t="s">
        <v>93</v>
      </c>
      <c r="AC21" s="159" t="s">
        <v>86</v>
      </c>
      <c r="AD21" s="160" t="s">
        <v>204</v>
      </c>
      <c r="AE21" s="161"/>
      <c r="AF21" s="162"/>
      <c r="AG21" s="837"/>
      <c r="AH21" s="7"/>
    </row>
    <row r="22" spans="1:34" ht="30" customHeight="1" thickBot="1">
      <c r="A22" s="45" t="s">
        <v>62</v>
      </c>
      <c r="B22" s="46" t="s">
        <v>63</v>
      </c>
      <c r="C22" s="239" t="s">
        <v>480</v>
      </c>
      <c r="D22" s="163" t="s">
        <v>83</v>
      </c>
      <c r="E22" s="164" t="s">
        <v>321</v>
      </c>
      <c r="F22" s="164"/>
      <c r="G22" s="164" t="s">
        <v>463</v>
      </c>
      <c r="H22" s="165" t="s">
        <v>344</v>
      </c>
      <c r="I22" s="166" t="s">
        <v>11</v>
      </c>
      <c r="J22" s="166" t="s">
        <v>345</v>
      </c>
      <c r="K22" s="167" t="s">
        <v>470</v>
      </c>
      <c r="L22" s="168" t="s">
        <v>464</v>
      </c>
      <c r="M22" s="169" t="s">
        <v>465</v>
      </c>
      <c r="N22" s="170" t="s">
        <v>471</v>
      </c>
      <c r="O22" s="1425"/>
      <c r="P22" s="229">
        <v>0</v>
      </c>
      <c r="Q22" s="171" t="s">
        <v>95</v>
      </c>
      <c r="R22" s="1439"/>
      <c r="S22" s="1439"/>
      <c r="T22" s="172" t="s">
        <v>84</v>
      </c>
      <c r="U22" s="173" t="s">
        <v>472</v>
      </c>
      <c r="V22" s="166" t="s">
        <v>11</v>
      </c>
      <c r="W22" s="166" t="s">
        <v>473</v>
      </c>
      <c r="X22" s="174" t="s">
        <v>194</v>
      </c>
      <c r="Y22" s="175" t="s">
        <v>39</v>
      </c>
      <c r="Z22" s="176" t="s">
        <v>468</v>
      </c>
      <c r="AA22" s="177" t="s">
        <v>92</v>
      </c>
      <c r="AB22" s="178" t="s">
        <v>93</v>
      </c>
      <c r="AC22" s="179" t="s">
        <v>93</v>
      </c>
      <c r="AD22" s="180" t="s">
        <v>216</v>
      </c>
      <c r="AE22" s="181"/>
      <c r="AF22" s="931" t="s">
        <v>488</v>
      </c>
      <c r="AG22" s="837"/>
      <c r="AH22" s="7"/>
    </row>
    <row r="23" spans="1:34" ht="30" customHeight="1">
      <c r="A23" s="1710" t="s">
        <v>64</v>
      </c>
      <c r="B23" s="47" t="s">
        <v>65</v>
      </c>
      <c r="C23" s="234" t="s">
        <v>489</v>
      </c>
      <c r="D23" s="81" t="s">
        <v>83</v>
      </c>
      <c r="E23" s="82" t="s">
        <v>321</v>
      </c>
      <c r="F23" s="82"/>
      <c r="G23" s="82" t="s">
        <v>463</v>
      </c>
      <c r="H23" s="83" t="s">
        <v>344</v>
      </c>
      <c r="I23" s="84" t="s">
        <v>11</v>
      </c>
      <c r="J23" s="84" t="s">
        <v>345</v>
      </c>
      <c r="K23" s="85" t="s">
        <v>470</v>
      </c>
      <c r="L23" s="86" t="s">
        <v>464</v>
      </c>
      <c r="M23" s="87" t="s">
        <v>465</v>
      </c>
      <c r="N23" s="88">
        <v>840</v>
      </c>
      <c r="O23" s="1423"/>
      <c r="P23" s="89">
        <v>0</v>
      </c>
      <c r="Q23" s="90" t="s">
        <v>95</v>
      </c>
      <c r="R23" s="1435"/>
      <c r="S23" s="1435"/>
      <c r="T23" s="91" t="s">
        <v>84</v>
      </c>
      <c r="U23" s="92" t="s">
        <v>472</v>
      </c>
      <c r="V23" s="84" t="s">
        <v>11</v>
      </c>
      <c r="W23" s="84" t="s">
        <v>473</v>
      </c>
      <c r="X23" s="93" t="s">
        <v>194</v>
      </c>
      <c r="Y23" s="94" t="s">
        <v>39</v>
      </c>
      <c r="Z23" s="95" t="s">
        <v>468</v>
      </c>
      <c r="AA23" s="96" t="s">
        <v>92</v>
      </c>
      <c r="AB23" s="97" t="s">
        <v>86</v>
      </c>
      <c r="AC23" s="98" t="s">
        <v>93</v>
      </c>
      <c r="AD23" s="99" t="s">
        <v>476</v>
      </c>
      <c r="AE23" s="100" t="s">
        <v>204</v>
      </c>
      <c r="AF23" s="101"/>
      <c r="AG23" s="837"/>
      <c r="AH23" s="7"/>
    </row>
    <row r="24" spans="1:34" ht="30" customHeight="1">
      <c r="A24" s="1711"/>
      <c r="B24" s="48" t="s">
        <v>66</v>
      </c>
      <c r="C24" s="236" t="s">
        <v>489</v>
      </c>
      <c r="D24" s="102" t="s">
        <v>83</v>
      </c>
      <c r="E24" s="103" t="s">
        <v>321</v>
      </c>
      <c r="F24" s="103"/>
      <c r="G24" s="103" t="s">
        <v>463</v>
      </c>
      <c r="H24" s="199" t="s">
        <v>344</v>
      </c>
      <c r="I24" s="200" t="s">
        <v>11</v>
      </c>
      <c r="J24" s="200" t="s">
        <v>345</v>
      </c>
      <c r="K24" s="104" t="s">
        <v>470</v>
      </c>
      <c r="L24" s="105" t="s">
        <v>464</v>
      </c>
      <c r="M24" s="106" t="s">
        <v>465</v>
      </c>
      <c r="N24" s="107">
        <v>720</v>
      </c>
      <c r="O24" s="1421"/>
      <c r="P24" s="108">
        <v>0</v>
      </c>
      <c r="Q24" s="109" t="s">
        <v>95</v>
      </c>
      <c r="R24" s="1436"/>
      <c r="S24" s="1436"/>
      <c r="T24" s="110" t="s">
        <v>84</v>
      </c>
      <c r="U24" s="111" t="s">
        <v>472</v>
      </c>
      <c r="V24" s="200" t="s">
        <v>11</v>
      </c>
      <c r="W24" s="200" t="s">
        <v>473</v>
      </c>
      <c r="X24" s="112" t="s">
        <v>89</v>
      </c>
      <c r="Y24" s="113" t="s">
        <v>39</v>
      </c>
      <c r="Z24" s="114" t="s">
        <v>490</v>
      </c>
      <c r="AA24" s="115" t="s">
        <v>92</v>
      </c>
      <c r="AB24" s="117" t="s">
        <v>86</v>
      </c>
      <c r="AC24" s="118" t="s">
        <v>86</v>
      </c>
      <c r="AD24" s="119" t="s">
        <v>204</v>
      </c>
      <c r="AE24" s="120"/>
      <c r="AF24" s="121"/>
      <c r="AG24" s="837"/>
      <c r="AH24" s="7"/>
    </row>
    <row r="25" spans="1:34" ht="30" customHeight="1">
      <c r="A25" s="1711"/>
      <c r="B25" s="49" t="s">
        <v>67</v>
      </c>
      <c r="C25" s="237" t="s">
        <v>491</v>
      </c>
      <c r="D25" s="122" t="s">
        <v>83</v>
      </c>
      <c r="E25" s="123" t="s">
        <v>321</v>
      </c>
      <c r="F25" s="123"/>
      <c r="G25" s="123" t="s">
        <v>463</v>
      </c>
      <c r="H25" s="79" t="s">
        <v>344</v>
      </c>
      <c r="I25" s="80" t="s">
        <v>11</v>
      </c>
      <c r="J25" s="80" t="s">
        <v>345</v>
      </c>
      <c r="K25" s="124" t="s">
        <v>470</v>
      </c>
      <c r="L25" s="125" t="s">
        <v>464</v>
      </c>
      <c r="M25" s="126" t="s">
        <v>465</v>
      </c>
      <c r="N25" s="127">
        <v>240</v>
      </c>
      <c r="O25" s="1422"/>
      <c r="P25" s="128">
        <v>0</v>
      </c>
      <c r="Q25" s="129" t="s">
        <v>95</v>
      </c>
      <c r="R25" s="1437"/>
      <c r="S25" s="1437"/>
      <c r="T25" s="130" t="s">
        <v>84</v>
      </c>
      <c r="U25" s="131" t="s">
        <v>472</v>
      </c>
      <c r="V25" s="80" t="s">
        <v>11</v>
      </c>
      <c r="W25" s="80" t="s">
        <v>473</v>
      </c>
      <c r="X25" s="132" t="s">
        <v>89</v>
      </c>
      <c r="Y25" s="133" t="s">
        <v>39</v>
      </c>
      <c r="Z25" s="134" t="s">
        <v>490</v>
      </c>
      <c r="AA25" s="135" t="s">
        <v>92</v>
      </c>
      <c r="AB25" s="117" t="s">
        <v>492</v>
      </c>
      <c r="AC25" s="118" t="s">
        <v>86</v>
      </c>
      <c r="AD25" s="119" t="s">
        <v>204</v>
      </c>
      <c r="AE25" s="120"/>
      <c r="AF25" s="121"/>
      <c r="AG25" s="837"/>
      <c r="AH25" s="7"/>
    </row>
    <row r="26" spans="1:34" ht="30" customHeight="1">
      <c r="A26" s="1711"/>
      <c r="B26" s="49" t="s">
        <v>184</v>
      </c>
      <c r="C26" s="237" t="s">
        <v>493</v>
      </c>
      <c r="D26" s="122" t="s">
        <v>83</v>
      </c>
      <c r="E26" s="123" t="s">
        <v>321</v>
      </c>
      <c r="F26" s="123"/>
      <c r="G26" s="123" t="s">
        <v>463</v>
      </c>
      <c r="H26" s="79" t="s">
        <v>344</v>
      </c>
      <c r="I26" s="80" t="s">
        <v>11</v>
      </c>
      <c r="J26" s="80" t="s">
        <v>345</v>
      </c>
      <c r="K26" s="124" t="s">
        <v>494</v>
      </c>
      <c r="L26" s="125" t="s">
        <v>464</v>
      </c>
      <c r="M26" s="126" t="s">
        <v>465</v>
      </c>
      <c r="N26" s="127">
        <v>1848</v>
      </c>
      <c r="O26" s="1426"/>
      <c r="P26" s="128">
        <v>0</v>
      </c>
      <c r="Q26" s="129" t="s">
        <v>495</v>
      </c>
      <c r="R26" s="1437"/>
      <c r="S26" s="1437"/>
      <c r="T26" s="130" t="s">
        <v>84</v>
      </c>
      <c r="U26" s="131" t="s">
        <v>472</v>
      </c>
      <c r="V26" s="80" t="s">
        <v>11</v>
      </c>
      <c r="W26" s="80" t="s">
        <v>473</v>
      </c>
      <c r="X26" s="112" t="s">
        <v>194</v>
      </c>
      <c r="Y26" s="133" t="s">
        <v>39</v>
      </c>
      <c r="Z26" s="114" t="s">
        <v>468</v>
      </c>
      <c r="AA26" s="135" t="s">
        <v>92</v>
      </c>
      <c r="AB26" s="117" t="s">
        <v>86</v>
      </c>
      <c r="AC26" s="118" t="s">
        <v>86</v>
      </c>
      <c r="AD26" s="119"/>
      <c r="AE26" s="120"/>
      <c r="AF26" s="121"/>
      <c r="AG26" s="837"/>
      <c r="AH26" s="7"/>
    </row>
    <row r="27" spans="1:34" ht="30" customHeight="1">
      <c r="A27" s="1711"/>
      <c r="B27" s="50" t="s">
        <v>68</v>
      </c>
      <c r="C27" s="236" t="s">
        <v>489</v>
      </c>
      <c r="D27" s="102" t="s">
        <v>83</v>
      </c>
      <c r="E27" s="103" t="s">
        <v>321</v>
      </c>
      <c r="F27" s="103"/>
      <c r="G27" s="103" t="s">
        <v>463</v>
      </c>
      <c r="H27" s="199" t="s">
        <v>344</v>
      </c>
      <c r="I27" s="200" t="s">
        <v>11</v>
      </c>
      <c r="J27" s="200" t="s">
        <v>345</v>
      </c>
      <c r="K27" s="104" t="s">
        <v>470</v>
      </c>
      <c r="L27" s="105" t="s">
        <v>464</v>
      </c>
      <c r="M27" s="106" t="s">
        <v>465</v>
      </c>
      <c r="N27" s="107">
        <v>924</v>
      </c>
      <c r="O27" s="1421"/>
      <c r="P27" s="108">
        <v>0</v>
      </c>
      <c r="Q27" s="109" t="s">
        <v>95</v>
      </c>
      <c r="R27" s="1436"/>
      <c r="S27" s="1436"/>
      <c r="T27" s="110" t="s">
        <v>84</v>
      </c>
      <c r="U27" s="111" t="s">
        <v>472</v>
      </c>
      <c r="V27" s="200" t="s">
        <v>11</v>
      </c>
      <c r="W27" s="200" t="s">
        <v>473</v>
      </c>
      <c r="X27" s="112" t="s">
        <v>194</v>
      </c>
      <c r="Y27" s="113" t="s">
        <v>39</v>
      </c>
      <c r="Z27" s="114" t="s">
        <v>468</v>
      </c>
      <c r="AA27" s="115" t="s">
        <v>90</v>
      </c>
      <c r="AB27" s="117" t="s">
        <v>492</v>
      </c>
      <c r="AC27" s="118" t="s">
        <v>492</v>
      </c>
      <c r="AD27" s="119" t="s">
        <v>476</v>
      </c>
      <c r="AE27" s="120" t="s">
        <v>204</v>
      </c>
      <c r="AF27" s="121"/>
      <c r="AG27" s="837"/>
      <c r="AH27" s="7"/>
    </row>
    <row r="28" spans="1:34" ht="30" customHeight="1">
      <c r="A28" s="1711"/>
      <c r="B28" s="48" t="s">
        <v>69</v>
      </c>
      <c r="C28" s="236" t="s">
        <v>496</v>
      </c>
      <c r="D28" s="102" t="s">
        <v>83</v>
      </c>
      <c r="E28" s="103" t="s">
        <v>201</v>
      </c>
      <c r="F28" s="103"/>
      <c r="G28" s="103" t="s">
        <v>257</v>
      </c>
      <c r="H28" s="199" t="s">
        <v>257</v>
      </c>
      <c r="I28" s="200" t="s">
        <v>11</v>
      </c>
      <c r="J28" s="200" t="s">
        <v>300</v>
      </c>
      <c r="K28" s="104">
        <v>0</v>
      </c>
      <c r="L28" s="105">
        <v>2467</v>
      </c>
      <c r="M28" s="106">
        <v>1412</v>
      </c>
      <c r="N28" s="107">
        <v>0</v>
      </c>
      <c r="O28" s="1421"/>
      <c r="P28" s="108">
        <v>0</v>
      </c>
      <c r="Q28" s="109" t="s">
        <v>310</v>
      </c>
      <c r="R28" s="1436"/>
      <c r="S28" s="1436"/>
      <c r="T28" s="110" t="s">
        <v>84</v>
      </c>
      <c r="U28" s="111" t="s">
        <v>344</v>
      </c>
      <c r="V28" s="200" t="s">
        <v>11</v>
      </c>
      <c r="W28" s="200" t="s">
        <v>345</v>
      </c>
      <c r="X28" s="112" t="s">
        <v>89</v>
      </c>
      <c r="Y28" s="113" t="s">
        <v>39</v>
      </c>
      <c r="Z28" s="114" t="s">
        <v>226</v>
      </c>
      <c r="AA28" s="115" t="s">
        <v>90</v>
      </c>
      <c r="AB28" s="117" t="s">
        <v>86</v>
      </c>
      <c r="AC28" s="118" t="s">
        <v>86</v>
      </c>
      <c r="AD28" s="119" t="s">
        <v>343</v>
      </c>
      <c r="AE28" s="120" t="s">
        <v>478</v>
      </c>
      <c r="AF28" s="121"/>
      <c r="AG28" s="837"/>
      <c r="AH28" s="7"/>
    </row>
    <row r="29" spans="1:34" ht="30" customHeight="1">
      <c r="A29" s="1711"/>
      <c r="B29" s="48" t="s">
        <v>70</v>
      </c>
      <c r="C29" s="236"/>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236" t="s">
        <v>497</v>
      </c>
      <c r="D30" s="102" t="s">
        <v>83</v>
      </c>
      <c r="E30" s="103" t="s">
        <v>321</v>
      </c>
      <c r="F30" s="103"/>
      <c r="G30" s="103" t="s">
        <v>463</v>
      </c>
      <c r="H30" s="199" t="s">
        <v>344</v>
      </c>
      <c r="I30" s="200" t="s">
        <v>11</v>
      </c>
      <c r="J30" s="200" t="s">
        <v>345</v>
      </c>
      <c r="K30" s="104" t="s">
        <v>470</v>
      </c>
      <c r="L30" s="105" t="s">
        <v>464</v>
      </c>
      <c r="M30" s="106" t="s">
        <v>465</v>
      </c>
      <c r="N30" s="107">
        <v>1962</v>
      </c>
      <c r="O30" s="1421"/>
      <c r="P30" s="108">
        <v>0</v>
      </c>
      <c r="Q30" s="109" t="s">
        <v>95</v>
      </c>
      <c r="R30" s="1436"/>
      <c r="S30" s="1436"/>
      <c r="T30" s="110" t="s">
        <v>84</v>
      </c>
      <c r="U30" s="111" t="s">
        <v>472</v>
      </c>
      <c r="V30" s="200" t="s">
        <v>11</v>
      </c>
      <c r="W30" s="200" t="s">
        <v>473</v>
      </c>
      <c r="X30" s="112" t="s">
        <v>194</v>
      </c>
      <c r="Y30" s="113" t="s">
        <v>39</v>
      </c>
      <c r="Z30" s="114" t="s">
        <v>498</v>
      </c>
      <c r="AA30" s="115" t="s">
        <v>90</v>
      </c>
      <c r="AB30" s="117" t="s">
        <v>13</v>
      </c>
      <c r="AC30" s="118" t="s">
        <v>402</v>
      </c>
      <c r="AD30" s="119" t="s">
        <v>87</v>
      </c>
      <c r="AE30" s="120"/>
      <c r="AF30" s="121"/>
      <c r="AG30" s="837"/>
      <c r="AH30" s="7"/>
    </row>
    <row r="31" spans="1:34" ht="30" customHeight="1">
      <c r="A31" s="1711"/>
      <c r="B31" s="49" t="s">
        <v>72</v>
      </c>
      <c r="C31" s="237" t="s">
        <v>199</v>
      </c>
      <c r="D31" s="122" t="s">
        <v>83</v>
      </c>
      <c r="E31" s="123" t="s">
        <v>94</v>
      </c>
      <c r="F31" s="123"/>
      <c r="G31" s="123" t="s">
        <v>400</v>
      </c>
      <c r="H31" s="79" t="s">
        <v>344</v>
      </c>
      <c r="I31" s="80" t="s">
        <v>11</v>
      </c>
      <c r="J31" s="80" t="s">
        <v>345</v>
      </c>
      <c r="K31" s="124" t="s">
        <v>415</v>
      </c>
      <c r="L31" s="125">
        <v>0</v>
      </c>
      <c r="M31" s="126">
        <v>160</v>
      </c>
      <c r="N31" s="127">
        <v>1650</v>
      </c>
      <c r="O31" s="1422"/>
      <c r="P31" s="128">
        <v>0</v>
      </c>
      <c r="Q31" s="129" t="s">
        <v>91</v>
      </c>
      <c r="R31" s="1437"/>
      <c r="S31" s="1437"/>
      <c r="T31" s="130" t="s">
        <v>499</v>
      </c>
      <c r="U31" s="111"/>
      <c r="V31" s="200"/>
      <c r="W31" s="200"/>
      <c r="X31" s="132" t="s">
        <v>89</v>
      </c>
      <c r="Y31" s="133" t="s">
        <v>39</v>
      </c>
      <c r="Z31" s="134" t="s">
        <v>500</v>
      </c>
      <c r="AA31" s="135" t="s">
        <v>90</v>
      </c>
      <c r="AB31" s="117" t="s">
        <v>364</v>
      </c>
      <c r="AC31" s="118" t="s">
        <v>206</v>
      </c>
      <c r="AD31" s="119" t="s">
        <v>87</v>
      </c>
      <c r="AE31" s="120"/>
      <c r="AF31" s="121"/>
      <c r="AG31" s="837"/>
      <c r="AH31" s="7"/>
    </row>
    <row r="32" spans="1:34" ht="30" customHeight="1">
      <c r="A32" s="1711"/>
      <c r="B32" s="50" t="s">
        <v>73</v>
      </c>
      <c r="C32" s="236"/>
      <c r="D32" s="102" t="s">
        <v>88</v>
      </c>
      <c r="E32" s="103"/>
      <c r="F32" s="103"/>
      <c r="G32" s="103"/>
      <c r="H32" s="199"/>
      <c r="I32" s="200"/>
      <c r="J32" s="200"/>
      <c r="K32" s="104"/>
      <c r="L32" s="105"/>
      <c r="M32" s="106"/>
      <c r="N32" s="107"/>
      <c r="O32" s="1421"/>
      <c r="P32" s="108"/>
      <c r="Q32" s="109"/>
      <c r="R32" s="1436"/>
      <c r="S32" s="1436"/>
      <c r="T32" s="110"/>
      <c r="U32" s="111"/>
      <c r="V32" s="200"/>
      <c r="W32" s="200"/>
      <c r="X32" s="112"/>
      <c r="Y32" s="113"/>
      <c r="Z32" s="114"/>
      <c r="AA32" s="115"/>
      <c r="AB32" s="117"/>
      <c r="AC32" s="118"/>
      <c r="AD32" s="119"/>
      <c r="AE32" s="120"/>
      <c r="AF32" s="121"/>
      <c r="AG32" s="837"/>
      <c r="AH32" s="7"/>
    </row>
    <row r="33" spans="1:34" ht="30" customHeight="1">
      <c r="A33" s="1711"/>
      <c r="B33" s="48" t="s">
        <v>74</v>
      </c>
      <c r="C33" s="236" t="s">
        <v>501</v>
      </c>
      <c r="D33" s="102" t="s">
        <v>83</v>
      </c>
      <c r="E33" s="103" t="s">
        <v>396</v>
      </c>
      <c r="F33" s="103"/>
      <c r="G33" s="103" t="s">
        <v>502</v>
      </c>
      <c r="H33" s="199" t="s">
        <v>344</v>
      </c>
      <c r="I33" s="200" t="s">
        <v>11</v>
      </c>
      <c r="J33" s="200" t="s">
        <v>345</v>
      </c>
      <c r="K33" s="104">
        <v>3764</v>
      </c>
      <c r="L33" s="105">
        <v>262</v>
      </c>
      <c r="M33" s="106">
        <v>2163</v>
      </c>
      <c r="N33" s="107">
        <v>4815</v>
      </c>
      <c r="O33" s="1421"/>
      <c r="P33" s="108">
        <v>0</v>
      </c>
      <c r="Q33" s="109" t="s">
        <v>91</v>
      </c>
      <c r="R33" s="1436"/>
      <c r="S33" s="1436"/>
      <c r="T33" s="110" t="s">
        <v>84</v>
      </c>
      <c r="U33" s="111" t="s">
        <v>344</v>
      </c>
      <c r="V33" s="200" t="s">
        <v>11</v>
      </c>
      <c r="W33" s="200" t="s">
        <v>345</v>
      </c>
      <c r="X33" s="112" t="s">
        <v>89</v>
      </c>
      <c r="Y33" s="113" t="s">
        <v>39</v>
      </c>
      <c r="Z33" s="114" t="s">
        <v>486</v>
      </c>
      <c r="AA33" s="115" t="s">
        <v>92</v>
      </c>
      <c r="AB33" s="117" t="s">
        <v>206</v>
      </c>
      <c r="AC33" s="118" t="s">
        <v>206</v>
      </c>
      <c r="AD33" s="119"/>
      <c r="AE33" s="120"/>
      <c r="AF33" s="121"/>
      <c r="AG33" s="837"/>
      <c r="AH33" s="7"/>
    </row>
    <row r="34" spans="1:34" ht="30" customHeight="1" thickBot="1">
      <c r="A34" s="1712"/>
      <c r="B34" s="51" t="s">
        <v>75</v>
      </c>
      <c r="C34" s="238" t="s">
        <v>503</v>
      </c>
      <c r="D34" s="141" t="s">
        <v>83</v>
      </c>
      <c r="E34" s="142" t="s">
        <v>321</v>
      </c>
      <c r="F34" s="142"/>
      <c r="G34" s="142" t="s">
        <v>463</v>
      </c>
      <c r="H34" s="143" t="s">
        <v>344</v>
      </c>
      <c r="I34" s="144" t="s">
        <v>11</v>
      </c>
      <c r="J34" s="144" t="s">
        <v>345</v>
      </c>
      <c r="K34" s="145" t="s">
        <v>470</v>
      </c>
      <c r="L34" s="146" t="s">
        <v>464</v>
      </c>
      <c r="M34" s="147" t="s">
        <v>465</v>
      </c>
      <c r="N34" s="148">
        <v>375</v>
      </c>
      <c r="O34" s="1424"/>
      <c r="P34" s="149">
        <v>0</v>
      </c>
      <c r="Q34" s="150" t="s">
        <v>95</v>
      </c>
      <c r="R34" s="1438"/>
      <c r="S34" s="1438"/>
      <c r="T34" s="151" t="s">
        <v>84</v>
      </c>
      <c r="U34" s="152" t="s">
        <v>472</v>
      </c>
      <c r="V34" s="144" t="s">
        <v>11</v>
      </c>
      <c r="W34" s="144" t="s">
        <v>473</v>
      </c>
      <c r="X34" s="153" t="s">
        <v>89</v>
      </c>
      <c r="Y34" s="154" t="s">
        <v>39</v>
      </c>
      <c r="Z34" s="155" t="s">
        <v>504</v>
      </c>
      <c r="AA34" s="156" t="s">
        <v>92</v>
      </c>
      <c r="AB34" s="158" t="s">
        <v>86</v>
      </c>
      <c r="AC34" s="159" t="s">
        <v>86</v>
      </c>
      <c r="AD34" s="160" t="s">
        <v>87</v>
      </c>
      <c r="AE34" s="161" t="s">
        <v>335</v>
      </c>
      <c r="AF34" s="233" t="s">
        <v>505</v>
      </c>
      <c r="AG34" s="837"/>
      <c r="AH34" s="7"/>
    </row>
    <row r="35" spans="1:34" ht="30" customHeight="1">
      <c r="A35" s="1734" t="s">
        <v>76</v>
      </c>
      <c r="B35" s="52" t="s">
        <v>77</v>
      </c>
      <c r="C35" s="234" t="s">
        <v>506</v>
      </c>
      <c r="D35" s="81" t="s">
        <v>83</v>
      </c>
      <c r="E35" s="82" t="s">
        <v>321</v>
      </c>
      <c r="F35" s="82"/>
      <c r="G35" s="82" t="s">
        <v>463</v>
      </c>
      <c r="H35" s="83" t="s">
        <v>344</v>
      </c>
      <c r="I35" s="84" t="s">
        <v>11</v>
      </c>
      <c r="J35" s="84" t="s">
        <v>345</v>
      </c>
      <c r="K35" s="85" t="s">
        <v>470</v>
      </c>
      <c r="L35" s="86" t="s">
        <v>464</v>
      </c>
      <c r="M35" s="87" t="s">
        <v>465</v>
      </c>
      <c r="N35" s="88">
        <v>600</v>
      </c>
      <c r="O35" s="1423"/>
      <c r="P35" s="89">
        <v>0</v>
      </c>
      <c r="Q35" s="90" t="s">
        <v>95</v>
      </c>
      <c r="R35" s="1435"/>
      <c r="S35" s="1435"/>
      <c r="T35" s="91" t="s">
        <v>84</v>
      </c>
      <c r="U35" s="92" t="s">
        <v>472</v>
      </c>
      <c r="V35" s="84" t="s">
        <v>11</v>
      </c>
      <c r="W35" s="84" t="s">
        <v>473</v>
      </c>
      <c r="X35" s="93" t="s">
        <v>194</v>
      </c>
      <c r="Y35" s="94" t="s">
        <v>39</v>
      </c>
      <c r="Z35" s="95" t="s">
        <v>468</v>
      </c>
      <c r="AA35" s="96" t="s">
        <v>90</v>
      </c>
      <c r="AB35" s="97" t="s">
        <v>86</v>
      </c>
      <c r="AC35" s="98" t="s">
        <v>364</v>
      </c>
      <c r="AD35" s="99" t="s">
        <v>223</v>
      </c>
      <c r="AE35" s="100"/>
      <c r="AF35" s="101"/>
      <c r="AG35" s="837"/>
      <c r="AH35" s="7"/>
    </row>
    <row r="36" spans="1:34" ht="30" customHeight="1">
      <c r="A36" s="1735"/>
      <c r="B36" s="53" t="s">
        <v>78</v>
      </c>
      <c r="C36" s="241"/>
      <c r="D36" s="122" t="s">
        <v>507</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238" t="s">
        <v>508</v>
      </c>
      <c r="D37" s="141" t="s">
        <v>83</v>
      </c>
      <c r="E37" s="142" t="s">
        <v>321</v>
      </c>
      <c r="F37" s="142"/>
      <c r="G37" s="142" t="s">
        <v>463</v>
      </c>
      <c r="H37" s="143" t="s">
        <v>344</v>
      </c>
      <c r="I37" s="144" t="s">
        <v>11</v>
      </c>
      <c r="J37" s="144" t="s">
        <v>345</v>
      </c>
      <c r="K37" s="145" t="s">
        <v>470</v>
      </c>
      <c r="L37" s="146" t="s">
        <v>464</v>
      </c>
      <c r="M37" s="147" t="s">
        <v>465</v>
      </c>
      <c r="N37" s="148">
        <v>720</v>
      </c>
      <c r="O37" s="1424"/>
      <c r="P37" s="149">
        <v>0</v>
      </c>
      <c r="Q37" s="150" t="s">
        <v>95</v>
      </c>
      <c r="R37" s="1438"/>
      <c r="S37" s="1438"/>
      <c r="T37" s="151" t="s">
        <v>84</v>
      </c>
      <c r="U37" s="152" t="s">
        <v>472</v>
      </c>
      <c r="V37" s="144" t="s">
        <v>11</v>
      </c>
      <c r="W37" s="144" t="s">
        <v>473</v>
      </c>
      <c r="X37" s="153" t="s">
        <v>194</v>
      </c>
      <c r="Y37" s="154" t="s">
        <v>39</v>
      </c>
      <c r="Z37" s="155" t="s">
        <v>468</v>
      </c>
      <c r="AA37" s="156" t="s">
        <v>92</v>
      </c>
      <c r="AB37" s="158" t="s">
        <v>364</v>
      </c>
      <c r="AC37" s="159" t="s">
        <v>206</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117764</v>
      </c>
      <c r="L62" s="57">
        <f>SUM(L5:L37)</f>
        <v>3297</v>
      </c>
      <c r="M62" s="57">
        <f>SUM(M5:M37)</f>
        <v>5006</v>
      </c>
      <c r="N62" s="57">
        <f>SUM(N5:N37)</f>
        <v>32061</v>
      </c>
      <c r="O62" s="10"/>
      <c r="P62" s="57">
        <f>SUM(P5:P37)</f>
        <v>18353</v>
      </c>
    </row>
    <row r="63" spans="1:34" ht="18.75" customHeight="1">
      <c r="C63" s="11"/>
      <c r="D63" s="11"/>
      <c r="L63" s="1700" t="s">
        <v>80</v>
      </c>
      <c r="M63" s="1700"/>
      <c r="N63" s="1701"/>
      <c r="O63" s="10"/>
      <c r="P63" s="9">
        <f>K62+(L62+M62+N62+P62)*5</f>
        <v>411349</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1D00-000000000000}">
      <formula1>"①AWS,②OCI,③Azure,④GC,⑤さくら"</formula1>
    </dataValidation>
    <dataValidation type="list" allowBlank="1" showInputMessage="1" showErrorMessage="1" sqref="R5:R37 R41:R60" xr:uid="{00000000-0002-0000-1D00-000001000000}">
      <formula1>"①システム事業者,②別途用意している(LGCS),③別途用意している(その他),"</formula1>
    </dataValidation>
    <dataValidation type="list" allowBlank="1" showInputMessage="1" sqref="D38:D40" xr:uid="{00000000-0002-0000-1D00-000002000000}">
      <formula1>"①導入済,②無償版導入済（実証実験を含む）,③今年度導入予定,④導入予定なし,⑤当該事務自体を実施していない"</formula1>
    </dataValidation>
    <dataValidation type="list" allowBlank="1" showInputMessage="1" sqref="D41:D60" xr:uid="{00000000-0002-0000-1D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803" t="s">
        <v>3</v>
      </c>
      <c r="D2" s="801" t="s">
        <v>4</v>
      </c>
      <c r="E2" s="1" t="s">
        <v>3</v>
      </c>
      <c r="F2" s="193" t="s">
        <v>3</v>
      </c>
      <c r="G2" s="1" t="s">
        <v>3</v>
      </c>
      <c r="H2" s="1717" t="s">
        <v>5</v>
      </c>
      <c r="I2" s="1718"/>
      <c r="J2" s="1719"/>
      <c r="K2" s="800"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801" t="s">
        <v>7</v>
      </c>
      <c r="AE2" s="802"/>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193</v>
      </c>
      <c r="D5" s="81" t="s">
        <v>83</v>
      </c>
      <c r="E5" s="82" t="s">
        <v>321</v>
      </c>
      <c r="F5" s="82"/>
      <c r="G5" s="82" t="s">
        <v>2016</v>
      </c>
      <c r="H5" s="823" t="s">
        <v>1095</v>
      </c>
      <c r="I5" s="821" t="s">
        <v>11</v>
      </c>
      <c r="J5" s="838" t="s">
        <v>1096</v>
      </c>
      <c r="K5" s="85">
        <v>0</v>
      </c>
      <c r="L5" s="86">
        <v>0</v>
      </c>
      <c r="M5" s="87">
        <v>0</v>
      </c>
      <c r="N5" s="88">
        <v>2877</v>
      </c>
      <c r="O5" s="1420"/>
      <c r="P5" s="89">
        <v>0</v>
      </c>
      <c r="Q5" s="90" t="s">
        <v>95</v>
      </c>
      <c r="R5" s="1435"/>
      <c r="S5" s="1435"/>
      <c r="T5" s="91" t="s">
        <v>96</v>
      </c>
      <c r="U5" s="92"/>
      <c r="V5" s="84"/>
      <c r="W5" s="84"/>
      <c r="X5" s="93" t="s">
        <v>303</v>
      </c>
      <c r="Y5" s="94" t="s">
        <v>39</v>
      </c>
      <c r="Z5" s="95" t="s">
        <v>468</v>
      </c>
      <c r="AA5" s="96" t="s">
        <v>92</v>
      </c>
      <c r="AB5" s="97" t="s">
        <v>86</v>
      </c>
      <c r="AC5" s="98" t="s">
        <v>86</v>
      </c>
      <c r="AD5" s="99" t="s">
        <v>87</v>
      </c>
      <c r="AE5" s="100" t="s">
        <v>216</v>
      </c>
      <c r="AF5" s="101" t="s">
        <v>2017</v>
      </c>
      <c r="AG5" s="837"/>
      <c r="AH5" s="7"/>
    </row>
    <row r="6" spans="1:34" ht="30" customHeight="1">
      <c r="A6" s="1703"/>
      <c r="B6" s="34" t="s">
        <v>44</v>
      </c>
      <c r="C6" s="184" t="s">
        <v>193</v>
      </c>
      <c r="D6" s="102" t="s">
        <v>83</v>
      </c>
      <c r="E6" s="103" t="s">
        <v>321</v>
      </c>
      <c r="F6" s="103"/>
      <c r="G6" s="103" t="s">
        <v>2016</v>
      </c>
      <c r="H6" s="813" t="s">
        <v>1095</v>
      </c>
      <c r="I6" s="814" t="s">
        <v>11</v>
      </c>
      <c r="J6" s="815" t="s">
        <v>1096</v>
      </c>
      <c r="K6" s="104">
        <v>0</v>
      </c>
      <c r="L6" s="105">
        <v>0</v>
      </c>
      <c r="M6" s="106">
        <v>0</v>
      </c>
      <c r="N6" s="107" t="s">
        <v>919</v>
      </c>
      <c r="O6" s="1421"/>
      <c r="P6" s="108">
        <v>0</v>
      </c>
      <c r="Q6" s="109" t="s">
        <v>95</v>
      </c>
      <c r="R6" s="1436"/>
      <c r="S6" s="1436"/>
      <c r="T6" s="110" t="s">
        <v>96</v>
      </c>
      <c r="U6" s="111"/>
      <c r="V6" s="200"/>
      <c r="W6" s="200"/>
      <c r="X6" s="112" t="s">
        <v>303</v>
      </c>
      <c r="Y6" s="113" t="s">
        <v>39</v>
      </c>
      <c r="Z6" s="114" t="s">
        <v>468</v>
      </c>
      <c r="AA6" s="115" t="s">
        <v>92</v>
      </c>
      <c r="AB6" s="117" t="s">
        <v>86</v>
      </c>
      <c r="AC6" s="118" t="s">
        <v>86</v>
      </c>
      <c r="AD6" s="119"/>
      <c r="AE6" s="120"/>
      <c r="AF6" s="121"/>
      <c r="AG6" s="837"/>
      <c r="AH6" s="7"/>
    </row>
    <row r="7" spans="1:34" ht="30" customHeight="1">
      <c r="A7" s="1703"/>
      <c r="B7" s="34" t="s">
        <v>45</v>
      </c>
      <c r="C7" s="184" t="s">
        <v>193</v>
      </c>
      <c r="D7" s="102" t="s">
        <v>83</v>
      </c>
      <c r="E7" s="103" t="s">
        <v>346</v>
      </c>
      <c r="F7" s="103"/>
      <c r="G7" s="103" t="s">
        <v>2018</v>
      </c>
      <c r="H7" s="813" t="s">
        <v>293</v>
      </c>
      <c r="I7" s="814" t="s">
        <v>11</v>
      </c>
      <c r="J7" s="815" t="s">
        <v>834</v>
      </c>
      <c r="K7" s="104">
        <v>18068</v>
      </c>
      <c r="L7" s="105">
        <v>0</v>
      </c>
      <c r="M7" s="106">
        <v>0</v>
      </c>
      <c r="N7" s="107">
        <v>7201</v>
      </c>
      <c r="O7" s="1421"/>
      <c r="P7" s="108">
        <v>6897</v>
      </c>
      <c r="Q7" s="109" t="s">
        <v>196</v>
      </c>
      <c r="R7" s="1436"/>
      <c r="S7" s="1436"/>
      <c r="T7" s="110" t="s">
        <v>96</v>
      </c>
      <c r="U7" s="111"/>
      <c r="V7" s="200"/>
      <c r="W7" s="200"/>
      <c r="X7" s="112" t="s">
        <v>303</v>
      </c>
      <c r="Y7" s="113" t="s">
        <v>39</v>
      </c>
      <c r="Z7" s="114" t="s">
        <v>2019</v>
      </c>
      <c r="AA7" s="115" t="s">
        <v>92</v>
      </c>
      <c r="AB7" s="117" t="s">
        <v>86</v>
      </c>
      <c r="AC7" s="118" t="s">
        <v>86</v>
      </c>
      <c r="AD7" s="119" t="s">
        <v>87</v>
      </c>
      <c r="AE7" s="120"/>
      <c r="AF7" s="121"/>
      <c r="AG7" s="837"/>
      <c r="AH7" s="7"/>
    </row>
    <row r="8" spans="1:34" ht="30" customHeight="1">
      <c r="A8" s="1703"/>
      <c r="B8" s="34" t="s">
        <v>46</v>
      </c>
      <c r="C8" s="184" t="s">
        <v>1234</v>
      </c>
      <c r="D8" s="102" t="s">
        <v>83</v>
      </c>
      <c r="E8" s="103" t="s">
        <v>321</v>
      </c>
      <c r="F8" s="103"/>
      <c r="G8" s="103" t="s">
        <v>2016</v>
      </c>
      <c r="H8" s="813" t="s">
        <v>1095</v>
      </c>
      <c r="I8" s="814" t="s">
        <v>11</v>
      </c>
      <c r="J8" s="815" t="s">
        <v>1096</v>
      </c>
      <c r="K8" s="104">
        <v>0</v>
      </c>
      <c r="L8" s="105">
        <v>0</v>
      </c>
      <c r="M8" s="106">
        <v>0</v>
      </c>
      <c r="N8" s="107" t="s">
        <v>919</v>
      </c>
      <c r="O8" s="1421"/>
      <c r="P8" s="108">
        <v>0</v>
      </c>
      <c r="Q8" s="109" t="s">
        <v>95</v>
      </c>
      <c r="R8" s="1436"/>
      <c r="S8" s="1436"/>
      <c r="T8" s="110" t="s">
        <v>96</v>
      </c>
      <c r="U8" s="111"/>
      <c r="V8" s="200"/>
      <c r="W8" s="200"/>
      <c r="X8" s="112" t="s">
        <v>303</v>
      </c>
      <c r="Y8" s="113" t="s">
        <v>39</v>
      </c>
      <c r="Z8" s="114" t="s">
        <v>468</v>
      </c>
      <c r="AA8" s="115" t="s">
        <v>92</v>
      </c>
      <c r="AB8" s="117" t="s">
        <v>86</v>
      </c>
      <c r="AC8" s="118" t="s">
        <v>86</v>
      </c>
      <c r="AD8" s="119"/>
      <c r="AE8" s="120"/>
      <c r="AF8" s="121"/>
      <c r="AG8" s="837"/>
      <c r="AH8" s="7"/>
    </row>
    <row r="9" spans="1:34" ht="30" customHeight="1" thickBot="1">
      <c r="A9" s="1703"/>
      <c r="B9" s="35" t="s">
        <v>47</v>
      </c>
      <c r="C9" s="185" t="s">
        <v>993</v>
      </c>
      <c r="D9" s="122" t="s">
        <v>83</v>
      </c>
      <c r="E9" s="123" t="s">
        <v>321</v>
      </c>
      <c r="F9" s="123"/>
      <c r="G9" s="123" t="s">
        <v>2016</v>
      </c>
      <c r="H9" s="849" t="s">
        <v>1095</v>
      </c>
      <c r="I9" s="847" t="s">
        <v>11</v>
      </c>
      <c r="J9" s="848" t="s">
        <v>1096</v>
      </c>
      <c r="K9" s="124">
        <v>0</v>
      </c>
      <c r="L9" s="125">
        <v>0</v>
      </c>
      <c r="M9" s="126">
        <v>0</v>
      </c>
      <c r="N9" s="127" t="s">
        <v>919</v>
      </c>
      <c r="O9" s="1422"/>
      <c r="P9" s="128">
        <v>0</v>
      </c>
      <c r="Q9" s="129" t="s">
        <v>95</v>
      </c>
      <c r="R9" s="1437"/>
      <c r="S9" s="1437"/>
      <c r="T9" s="130" t="s">
        <v>96</v>
      </c>
      <c r="U9" s="131"/>
      <c r="V9" s="80"/>
      <c r="W9" s="80"/>
      <c r="X9" s="132" t="s">
        <v>303</v>
      </c>
      <c r="Y9" s="133" t="s">
        <v>39</v>
      </c>
      <c r="Z9" s="134" t="s">
        <v>468</v>
      </c>
      <c r="AA9" s="135" t="s">
        <v>92</v>
      </c>
      <c r="AB9" s="136" t="s">
        <v>86</v>
      </c>
      <c r="AC9" s="137" t="s">
        <v>86</v>
      </c>
      <c r="AD9" s="138" t="s">
        <v>1113</v>
      </c>
      <c r="AE9" s="139"/>
      <c r="AF9" s="140"/>
      <c r="AG9" s="837"/>
      <c r="AH9" s="7"/>
    </row>
    <row r="10" spans="1:34" ht="30" customHeight="1">
      <c r="A10" s="1704" t="s">
        <v>48</v>
      </c>
      <c r="B10" s="36" t="s">
        <v>49</v>
      </c>
      <c r="C10" s="183" t="s">
        <v>316</v>
      </c>
      <c r="D10" s="81" t="s">
        <v>83</v>
      </c>
      <c r="E10" s="82" t="s">
        <v>321</v>
      </c>
      <c r="F10" s="82"/>
      <c r="G10" s="82" t="s">
        <v>2016</v>
      </c>
      <c r="H10" s="844" t="s">
        <v>1095</v>
      </c>
      <c r="I10" s="835" t="s">
        <v>11</v>
      </c>
      <c r="J10" s="845" t="s">
        <v>1096</v>
      </c>
      <c r="K10" s="85">
        <v>0</v>
      </c>
      <c r="L10" s="86">
        <v>0</v>
      </c>
      <c r="M10" s="87">
        <v>0</v>
      </c>
      <c r="N10" s="88" t="s">
        <v>919</v>
      </c>
      <c r="O10" s="1423"/>
      <c r="P10" s="89">
        <v>0</v>
      </c>
      <c r="Q10" s="90" t="s">
        <v>95</v>
      </c>
      <c r="R10" s="1435"/>
      <c r="S10" s="1435"/>
      <c r="T10" s="91" t="s">
        <v>96</v>
      </c>
      <c r="U10" s="92"/>
      <c r="V10" s="84"/>
      <c r="W10" s="84"/>
      <c r="X10" s="93" t="s">
        <v>303</v>
      </c>
      <c r="Y10" s="94" t="s">
        <v>39</v>
      </c>
      <c r="Z10" s="95" t="s">
        <v>468</v>
      </c>
      <c r="AA10" s="96" t="s">
        <v>92</v>
      </c>
      <c r="AB10" s="97" t="s">
        <v>206</v>
      </c>
      <c r="AC10" s="98" t="s">
        <v>206</v>
      </c>
      <c r="AD10" s="99"/>
      <c r="AE10" s="100"/>
      <c r="AF10" s="101"/>
      <c r="AG10" s="837"/>
      <c r="AH10" s="7"/>
    </row>
    <row r="11" spans="1:34" ht="30" customHeight="1">
      <c r="A11" s="1705"/>
      <c r="B11" s="37" t="s">
        <v>50</v>
      </c>
      <c r="C11" s="184" t="s">
        <v>316</v>
      </c>
      <c r="D11" s="102" t="s">
        <v>83</v>
      </c>
      <c r="E11" s="103" t="s">
        <v>321</v>
      </c>
      <c r="F11" s="103"/>
      <c r="G11" s="103" t="s">
        <v>2016</v>
      </c>
      <c r="H11" s="813" t="s">
        <v>1095</v>
      </c>
      <c r="I11" s="814" t="s">
        <v>11</v>
      </c>
      <c r="J11" s="815" t="s">
        <v>1096</v>
      </c>
      <c r="K11" s="104">
        <v>0</v>
      </c>
      <c r="L11" s="105">
        <v>0</v>
      </c>
      <c r="M11" s="106">
        <v>0</v>
      </c>
      <c r="N11" s="107" t="s">
        <v>919</v>
      </c>
      <c r="O11" s="1421"/>
      <c r="P11" s="108">
        <v>0</v>
      </c>
      <c r="Q11" s="109" t="s">
        <v>95</v>
      </c>
      <c r="R11" s="1436"/>
      <c r="S11" s="1436"/>
      <c r="T11" s="110" t="s">
        <v>96</v>
      </c>
      <c r="U11" s="111"/>
      <c r="V11" s="200"/>
      <c r="W11" s="200"/>
      <c r="X11" s="112" t="s">
        <v>303</v>
      </c>
      <c r="Y11" s="113" t="s">
        <v>39</v>
      </c>
      <c r="Z11" s="114" t="s">
        <v>468</v>
      </c>
      <c r="AA11" s="115" t="s">
        <v>92</v>
      </c>
      <c r="AB11" s="117" t="s">
        <v>206</v>
      </c>
      <c r="AC11" s="118" t="s">
        <v>206</v>
      </c>
      <c r="AD11" s="119"/>
      <c r="AE11" s="120"/>
      <c r="AF11" s="121"/>
      <c r="AG11" s="837"/>
      <c r="AH11" s="7"/>
    </row>
    <row r="12" spans="1:34" ht="30" customHeight="1">
      <c r="A12" s="1705"/>
      <c r="B12" s="38" t="s">
        <v>51</v>
      </c>
      <c r="C12" s="184" t="s">
        <v>316</v>
      </c>
      <c r="D12" s="102" t="s">
        <v>83</v>
      </c>
      <c r="E12" s="103" t="s">
        <v>321</v>
      </c>
      <c r="F12" s="103"/>
      <c r="G12" s="103" t="s">
        <v>2016</v>
      </c>
      <c r="H12" s="813" t="s">
        <v>1095</v>
      </c>
      <c r="I12" s="814" t="s">
        <v>11</v>
      </c>
      <c r="J12" s="815" t="s">
        <v>1096</v>
      </c>
      <c r="K12" s="104">
        <v>0</v>
      </c>
      <c r="L12" s="105">
        <v>0</v>
      </c>
      <c r="M12" s="106">
        <v>0</v>
      </c>
      <c r="N12" s="107" t="s">
        <v>919</v>
      </c>
      <c r="O12" s="1421"/>
      <c r="P12" s="108">
        <v>0</v>
      </c>
      <c r="Q12" s="109" t="s">
        <v>95</v>
      </c>
      <c r="R12" s="1436"/>
      <c r="S12" s="1436"/>
      <c r="T12" s="110" t="s">
        <v>96</v>
      </c>
      <c r="U12" s="111"/>
      <c r="V12" s="200"/>
      <c r="W12" s="200"/>
      <c r="X12" s="112" t="s">
        <v>303</v>
      </c>
      <c r="Y12" s="113" t="s">
        <v>39</v>
      </c>
      <c r="Z12" s="114" t="s">
        <v>468</v>
      </c>
      <c r="AA12" s="115" t="s">
        <v>92</v>
      </c>
      <c r="AB12" s="117" t="s">
        <v>206</v>
      </c>
      <c r="AC12" s="118" t="s">
        <v>206</v>
      </c>
      <c r="AD12" s="119"/>
      <c r="AE12" s="120"/>
      <c r="AF12" s="121"/>
      <c r="AG12" s="837"/>
      <c r="AH12" s="7"/>
    </row>
    <row r="13" spans="1:34" ht="30" customHeight="1">
      <c r="A13" s="1705"/>
      <c r="B13" s="38" t="s">
        <v>52</v>
      </c>
      <c r="C13" s="184" t="s">
        <v>316</v>
      </c>
      <c r="D13" s="102" t="s">
        <v>83</v>
      </c>
      <c r="E13" s="103" t="s">
        <v>321</v>
      </c>
      <c r="F13" s="103"/>
      <c r="G13" s="103" t="s">
        <v>2016</v>
      </c>
      <c r="H13" s="813" t="s">
        <v>1095</v>
      </c>
      <c r="I13" s="814" t="s">
        <v>11</v>
      </c>
      <c r="J13" s="815" t="s">
        <v>1096</v>
      </c>
      <c r="K13" s="104">
        <v>0</v>
      </c>
      <c r="L13" s="105">
        <v>0</v>
      </c>
      <c r="M13" s="106">
        <v>0</v>
      </c>
      <c r="N13" s="107" t="s">
        <v>919</v>
      </c>
      <c r="O13" s="1421"/>
      <c r="P13" s="108">
        <v>0</v>
      </c>
      <c r="Q13" s="109" t="s">
        <v>95</v>
      </c>
      <c r="R13" s="1436"/>
      <c r="S13" s="1436"/>
      <c r="T13" s="110" t="s">
        <v>96</v>
      </c>
      <c r="U13" s="111"/>
      <c r="V13" s="200"/>
      <c r="W13" s="200"/>
      <c r="X13" s="112" t="s">
        <v>303</v>
      </c>
      <c r="Y13" s="113" t="s">
        <v>39</v>
      </c>
      <c r="Z13" s="114" t="s">
        <v>468</v>
      </c>
      <c r="AA13" s="115" t="s">
        <v>90</v>
      </c>
      <c r="AB13" s="117" t="s">
        <v>206</v>
      </c>
      <c r="AC13" s="118" t="s">
        <v>206</v>
      </c>
      <c r="AD13" s="119"/>
      <c r="AE13" s="120"/>
      <c r="AF13" s="121"/>
      <c r="AG13" s="837"/>
      <c r="AH13" s="7"/>
    </row>
    <row r="14" spans="1:34" ht="30" customHeight="1">
      <c r="A14" s="1705"/>
      <c r="B14" s="38" t="s">
        <v>53</v>
      </c>
      <c r="C14" s="184" t="s">
        <v>316</v>
      </c>
      <c r="D14" s="102" t="s">
        <v>83</v>
      </c>
      <c r="E14" s="103" t="s">
        <v>269</v>
      </c>
      <c r="F14" s="103"/>
      <c r="G14" s="103" t="s">
        <v>379</v>
      </c>
      <c r="H14" s="813" t="s">
        <v>1095</v>
      </c>
      <c r="I14" s="814" t="s">
        <v>11</v>
      </c>
      <c r="J14" s="815" t="s">
        <v>2020</v>
      </c>
      <c r="K14" s="104" t="s">
        <v>2021</v>
      </c>
      <c r="L14" s="105">
        <v>0</v>
      </c>
      <c r="M14" s="106" t="s">
        <v>2022</v>
      </c>
      <c r="N14" s="107">
        <v>0</v>
      </c>
      <c r="O14" s="1421"/>
      <c r="P14" s="108">
        <v>0</v>
      </c>
      <c r="Q14" s="109" t="s">
        <v>95</v>
      </c>
      <c r="R14" s="1436"/>
      <c r="S14" s="1436"/>
      <c r="T14" s="110" t="s">
        <v>196</v>
      </c>
      <c r="U14" s="111"/>
      <c r="V14" s="200"/>
      <c r="W14" s="200"/>
      <c r="X14" s="112" t="s">
        <v>89</v>
      </c>
      <c r="Y14" s="113" t="s">
        <v>39</v>
      </c>
      <c r="Z14" s="114" t="s">
        <v>2023</v>
      </c>
      <c r="AA14" s="115" t="s">
        <v>90</v>
      </c>
      <c r="AB14" s="117" t="s">
        <v>206</v>
      </c>
      <c r="AC14" s="118" t="s">
        <v>206</v>
      </c>
      <c r="AD14" s="119"/>
      <c r="AE14" s="120"/>
      <c r="AF14" s="121"/>
      <c r="AG14" s="837"/>
      <c r="AH14" s="7"/>
    </row>
    <row r="15" spans="1:34" ht="30" customHeight="1">
      <c r="A15" s="1705"/>
      <c r="B15" s="39" t="s">
        <v>54</v>
      </c>
      <c r="C15" s="185" t="s">
        <v>316</v>
      </c>
      <c r="D15" s="122" t="s">
        <v>83</v>
      </c>
      <c r="E15" s="123" t="s">
        <v>321</v>
      </c>
      <c r="F15" s="123"/>
      <c r="G15" s="123" t="s">
        <v>2016</v>
      </c>
      <c r="H15" s="813" t="s">
        <v>1095</v>
      </c>
      <c r="I15" s="814" t="s">
        <v>11</v>
      </c>
      <c r="J15" s="815" t="s">
        <v>1096</v>
      </c>
      <c r="K15" s="124">
        <v>0</v>
      </c>
      <c r="L15" s="105">
        <v>0</v>
      </c>
      <c r="M15" s="126">
        <v>0</v>
      </c>
      <c r="N15" s="127" t="s">
        <v>919</v>
      </c>
      <c r="O15" s="1422"/>
      <c r="P15" s="108">
        <v>0</v>
      </c>
      <c r="Q15" s="129" t="s">
        <v>95</v>
      </c>
      <c r="R15" s="1437"/>
      <c r="S15" s="1437"/>
      <c r="T15" s="130" t="s">
        <v>96</v>
      </c>
      <c r="U15" s="131"/>
      <c r="V15" s="80"/>
      <c r="W15" s="80"/>
      <c r="X15" s="132" t="s">
        <v>303</v>
      </c>
      <c r="Y15" s="133" t="s">
        <v>39</v>
      </c>
      <c r="Z15" s="134" t="s">
        <v>468</v>
      </c>
      <c r="AA15" s="135" t="s">
        <v>92</v>
      </c>
      <c r="AB15" s="117" t="s">
        <v>206</v>
      </c>
      <c r="AC15" s="118" t="s">
        <v>206</v>
      </c>
      <c r="AD15" s="119"/>
      <c r="AE15" s="120"/>
      <c r="AF15" s="121"/>
      <c r="AG15" s="837"/>
      <c r="AH15" s="7"/>
    </row>
    <row r="16" spans="1:34" ht="30" customHeight="1" thickBot="1">
      <c r="A16" s="1706"/>
      <c r="B16" s="40" t="s">
        <v>55</v>
      </c>
      <c r="C16" s="186" t="s">
        <v>2024</v>
      </c>
      <c r="D16" s="141" t="s">
        <v>83</v>
      </c>
      <c r="E16" s="142" t="s">
        <v>321</v>
      </c>
      <c r="F16" s="142"/>
      <c r="G16" s="142" t="s">
        <v>2016</v>
      </c>
      <c r="H16" s="849" t="s">
        <v>1095</v>
      </c>
      <c r="I16" s="847" t="s">
        <v>11</v>
      </c>
      <c r="J16" s="848" t="s">
        <v>1096</v>
      </c>
      <c r="K16" s="145">
        <v>0</v>
      </c>
      <c r="L16" s="125">
        <v>0</v>
      </c>
      <c r="M16" s="126">
        <v>0</v>
      </c>
      <c r="N16" s="127" t="s">
        <v>919</v>
      </c>
      <c r="O16" s="1424"/>
      <c r="P16" s="128">
        <v>0</v>
      </c>
      <c r="Q16" s="150" t="s">
        <v>95</v>
      </c>
      <c r="R16" s="1438"/>
      <c r="S16" s="1438"/>
      <c r="T16" s="151" t="s">
        <v>96</v>
      </c>
      <c r="U16" s="152"/>
      <c r="V16" s="144"/>
      <c r="W16" s="144"/>
      <c r="X16" s="153" t="s">
        <v>303</v>
      </c>
      <c r="Y16" s="154" t="s">
        <v>39</v>
      </c>
      <c r="Z16" s="155" t="s">
        <v>468</v>
      </c>
      <c r="AA16" s="156" t="s">
        <v>92</v>
      </c>
      <c r="AB16" s="158" t="s">
        <v>364</v>
      </c>
      <c r="AC16" s="159" t="s">
        <v>364</v>
      </c>
      <c r="AD16" s="160" t="s">
        <v>87</v>
      </c>
      <c r="AE16" s="161" t="s">
        <v>223</v>
      </c>
      <c r="AF16" s="162"/>
      <c r="AG16" s="837"/>
      <c r="AH16" s="7"/>
    </row>
    <row r="17" spans="1:34" ht="30" customHeight="1">
      <c r="A17" s="1707" t="s">
        <v>56</v>
      </c>
      <c r="B17" s="41" t="s">
        <v>57</v>
      </c>
      <c r="C17" s="183" t="s">
        <v>483</v>
      </c>
      <c r="D17" s="81" t="s">
        <v>83</v>
      </c>
      <c r="E17" s="82" t="s">
        <v>321</v>
      </c>
      <c r="F17" s="82"/>
      <c r="G17" s="82" t="s">
        <v>2016</v>
      </c>
      <c r="H17" s="844" t="s">
        <v>1095</v>
      </c>
      <c r="I17" s="835" t="s">
        <v>11</v>
      </c>
      <c r="J17" s="845" t="s">
        <v>1096</v>
      </c>
      <c r="K17" s="85">
        <v>0</v>
      </c>
      <c r="L17" s="86">
        <v>0</v>
      </c>
      <c r="M17" s="87">
        <v>0</v>
      </c>
      <c r="N17" s="88" t="s">
        <v>919</v>
      </c>
      <c r="O17" s="1423"/>
      <c r="P17" s="89">
        <v>0</v>
      </c>
      <c r="Q17" s="90" t="s">
        <v>95</v>
      </c>
      <c r="R17" s="1435"/>
      <c r="S17" s="1435"/>
      <c r="T17" s="91" t="s">
        <v>96</v>
      </c>
      <c r="U17" s="92"/>
      <c r="V17" s="84"/>
      <c r="W17" s="84"/>
      <c r="X17" s="93" t="s">
        <v>303</v>
      </c>
      <c r="Y17" s="94" t="s">
        <v>39</v>
      </c>
      <c r="Z17" s="95" t="s">
        <v>468</v>
      </c>
      <c r="AA17" s="96" t="s">
        <v>92</v>
      </c>
      <c r="AB17" s="97" t="s">
        <v>364</v>
      </c>
      <c r="AC17" s="98" t="s">
        <v>86</v>
      </c>
      <c r="AD17" s="99" t="s">
        <v>87</v>
      </c>
      <c r="AE17" s="100" t="s">
        <v>335</v>
      </c>
      <c r="AF17" s="101"/>
      <c r="AG17" s="837"/>
      <c r="AH17" s="7"/>
    </row>
    <row r="18" spans="1:34" ht="30" customHeight="1">
      <c r="A18" s="1708"/>
      <c r="B18" s="42" t="s">
        <v>58</v>
      </c>
      <c r="C18" s="184" t="s">
        <v>483</v>
      </c>
      <c r="D18" s="102" t="s">
        <v>83</v>
      </c>
      <c r="E18" s="103" t="s">
        <v>321</v>
      </c>
      <c r="F18" s="103"/>
      <c r="G18" s="103" t="s">
        <v>2016</v>
      </c>
      <c r="H18" s="813" t="s">
        <v>1095</v>
      </c>
      <c r="I18" s="814" t="s">
        <v>11</v>
      </c>
      <c r="J18" s="815" t="s">
        <v>1096</v>
      </c>
      <c r="K18" s="104">
        <v>0</v>
      </c>
      <c r="L18" s="105">
        <v>0</v>
      </c>
      <c r="M18" s="126">
        <v>0</v>
      </c>
      <c r="N18" s="107" t="s">
        <v>919</v>
      </c>
      <c r="O18" s="1421"/>
      <c r="P18" s="108">
        <v>0</v>
      </c>
      <c r="Q18" s="109" t="s">
        <v>95</v>
      </c>
      <c r="R18" s="1436"/>
      <c r="S18" s="1436"/>
      <c r="T18" s="110" t="s">
        <v>96</v>
      </c>
      <c r="U18" s="111"/>
      <c r="V18" s="200"/>
      <c r="W18" s="200"/>
      <c r="X18" s="112" t="s">
        <v>303</v>
      </c>
      <c r="Y18" s="113" t="s">
        <v>39</v>
      </c>
      <c r="Z18" s="114" t="s">
        <v>468</v>
      </c>
      <c r="AA18" s="115" t="s">
        <v>92</v>
      </c>
      <c r="AB18" s="117" t="s">
        <v>364</v>
      </c>
      <c r="AC18" s="118" t="s">
        <v>86</v>
      </c>
      <c r="AD18" s="119" t="s">
        <v>87</v>
      </c>
      <c r="AE18" s="120" t="s">
        <v>335</v>
      </c>
      <c r="AF18" s="121"/>
      <c r="AG18" s="837"/>
      <c r="AH18" s="7"/>
    </row>
    <row r="19" spans="1:34" ht="30" customHeight="1">
      <c r="A19" s="1708"/>
      <c r="B19" s="42" t="s">
        <v>59</v>
      </c>
      <c r="C19" s="184" t="s">
        <v>1440</v>
      </c>
      <c r="D19" s="102" t="s">
        <v>83</v>
      </c>
      <c r="E19" s="103" t="s">
        <v>321</v>
      </c>
      <c r="F19" s="103"/>
      <c r="G19" s="103" t="s">
        <v>308</v>
      </c>
      <c r="H19" s="813" t="s">
        <v>1095</v>
      </c>
      <c r="I19" s="814" t="s">
        <v>11</v>
      </c>
      <c r="J19" s="815" t="s">
        <v>1096</v>
      </c>
      <c r="K19" s="104">
        <v>0</v>
      </c>
      <c r="L19" s="105">
        <v>0</v>
      </c>
      <c r="M19" s="126">
        <v>0</v>
      </c>
      <c r="N19" s="107">
        <v>396</v>
      </c>
      <c r="O19" s="1421"/>
      <c r="P19" s="108">
        <v>0</v>
      </c>
      <c r="Q19" s="109" t="s">
        <v>95</v>
      </c>
      <c r="R19" s="1436"/>
      <c r="S19" s="1436"/>
      <c r="T19" s="110" t="s">
        <v>96</v>
      </c>
      <c r="U19" s="111"/>
      <c r="V19" s="200"/>
      <c r="W19" s="200"/>
      <c r="X19" s="112" t="s">
        <v>303</v>
      </c>
      <c r="Y19" s="113" t="s">
        <v>39</v>
      </c>
      <c r="Z19" s="114" t="s">
        <v>468</v>
      </c>
      <c r="AA19" s="115" t="s">
        <v>92</v>
      </c>
      <c r="AB19" s="117" t="s">
        <v>86</v>
      </c>
      <c r="AC19" s="118" t="s">
        <v>86</v>
      </c>
      <c r="AD19" s="119" t="s">
        <v>87</v>
      </c>
      <c r="AE19" s="119" t="s">
        <v>204</v>
      </c>
      <c r="AF19" s="121"/>
      <c r="AG19" s="837"/>
      <c r="AH19" s="7"/>
    </row>
    <row r="20" spans="1:34" ht="30" customHeight="1">
      <c r="A20" s="1708"/>
      <c r="B20" s="43" t="s">
        <v>60</v>
      </c>
      <c r="C20" s="185" t="s">
        <v>2025</v>
      </c>
      <c r="D20" s="122" t="s">
        <v>83</v>
      </c>
      <c r="E20" s="123" t="s">
        <v>321</v>
      </c>
      <c r="F20" s="123"/>
      <c r="G20" s="123" t="s">
        <v>1946</v>
      </c>
      <c r="H20" s="813" t="s">
        <v>1095</v>
      </c>
      <c r="I20" s="814" t="s">
        <v>11</v>
      </c>
      <c r="J20" s="815" t="s">
        <v>1096</v>
      </c>
      <c r="K20" s="124">
        <v>0</v>
      </c>
      <c r="L20" s="105">
        <v>0</v>
      </c>
      <c r="M20" s="126">
        <v>0</v>
      </c>
      <c r="N20" s="127">
        <v>1056</v>
      </c>
      <c r="O20" s="1422"/>
      <c r="P20" s="108">
        <v>0</v>
      </c>
      <c r="Q20" s="129" t="s">
        <v>95</v>
      </c>
      <c r="R20" s="1437"/>
      <c r="S20" s="1437"/>
      <c r="T20" s="130" t="s">
        <v>96</v>
      </c>
      <c r="U20" s="131"/>
      <c r="V20" s="80"/>
      <c r="W20" s="80"/>
      <c r="X20" s="132" t="s">
        <v>303</v>
      </c>
      <c r="Y20" s="133" t="s">
        <v>39</v>
      </c>
      <c r="Z20" s="134" t="s">
        <v>468</v>
      </c>
      <c r="AA20" s="135" t="s">
        <v>92</v>
      </c>
      <c r="AB20" s="117" t="s">
        <v>2026</v>
      </c>
      <c r="AC20" s="118" t="s">
        <v>12</v>
      </c>
      <c r="AD20" s="119" t="s">
        <v>584</v>
      </c>
      <c r="AE20" s="120" t="s">
        <v>204</v>
      </c>
      <c r="AF20" s="121"/>
      <c r="AG20" s="837"/>
      <c r="AH20" s="7"/>
    </row>
    <row r="21" spans="1:34" ht="30" customHeight="1" thickBot="1">
      <c r="A21" s="1709"/>
      <c r="B21" s="44" t="s">
        <v>61</v>
      </c>
      <c r="C21" s="186" t="s">
        <v>2024</v>
      </c>
      <c r="D21" s="141" t="s">
        <v>83</v>
      </c>
      <c r="E21" s="142" t="s">
        <v>321</v>
      </c>
      <c r="F21" s="142"/>
      <c r="G21" s="142" t="s">
        <v>2016</v>
      </c>
      <c r="H21" s="840" t="s">
        <v>1095</v>
      </c>
      <c r="I21" s="841" t="s">
        <v>11</v>
      </c>
      <c r="J21" s="842" t="s">
        <v>1096</v>
      </c>
      <c r="K21" s="145">
        <v>0</v>
      </c>
      <c r="L21" s="125">
        <v>0</v>
      </c>
      <c r="M21" s="126">
        <v>0</v>
      </c>
      <c r="N21" s="127" t="s">
        <v>919</v>
      </c>
      <c r="O21" s="1424"/>
      <c r="P21" s="128">
        <v>0</v>
      </c>
      <c r="Q21" s="150" t="s">
        <v>95</v>
      </c>
      <c r="R21" s="1438"/>
      <c r="S21" s="1438"/>
      <c r="T21" s="151" t="s">
        <v>96</v>
      </c>
      <c r="U21" s="152"/>
      <c r="V21" s="144"/>
      <c r="W21" s="144"/>
      <c r="X21" s="153" t="s">
        <v>303</v>
      </c>
      <c r="Y21" s="154" t="s">
        <v>39</v>
      </c>
      <c r="Z21" s="155" t="s">
        <v>468</v>
      </c>
      <c r="AA21" s="156" t="s">
        <v>92</v>
      </c>
      <c r="AB21" s="158" t="s">
        <v>364</v>
      </c>
      <c r="AC21" s="159" t="s">
        <v>364</v>
      </c>
      <c r="AD21" s="160" t="s">
        <v>87</v>
      </c>
      <c r="AE21" s="161" t="s">
        <v>223</v>
      </c>
      <c r="AF21" s="162"/>
      <c r="AG21" s="837"/>
      <c r="AH21" s="7"/>
    </row>
    <row r="22" spans="1:34" ht="30" customHeight="1" thickBot="1">
      <c r="A22" s="45" t="s">
        <v>62</v>
      </c>
      <c r="B22" s="46" t="s">
        <v>63</v>
      </c>
      <c r="C22" s="187" t="s">
        <v>483</v>
      </c>
      <c r="D22" s="163" t="s">
        <v>83</v>
      </c>
      <c r="E22" s="164" t="s">
        <v>321</v>
      </c>
      <c r="F22" s="164"/>
      <c r="G22" s="164" t="s">
        <v>2016</v>
      </c>
      <c r="H22" s="831" t="s">
        <v>1095</v>
      </c>
      <c r="I22" s="832" t="s">
        <v>11</v>
      </c>
      <c r="J22" s="833" t="s">
        <v>1096</v>
      </c>
      <c r="K22" s="167">
        <v>0</v>
      </c>
      <c r="L22" s="783">
        <v>0</v>
      </c>
      <c r="M22" s="843">
        <v>0</v>
      </c>
      <c r="N22" s="343" t="s">
        <v>919</v>
      </c>
      <c r="O22" s="1425"/>
      <c r="P22" s="188">
        <v>0</v>
      </c>
      <c r="Q22" s="171" t="s">
        <v>95</v>
      </c>
      <c r="R22" s="1439"/>
      <c r="S22" s="1439"/>
      <c r="T22" s="172" t="s">
        <v>96</v>
      </c>
      <c r="U22" s="173"/>
      <c r="V22" s="166"/>
      <c r="W22" s="166"/>
      <c r="X22" s="174" t="s">
        <v>303</v>
      </c>
      <c r="Y22" s="175" t="s">
        <v>39</v>
      </c>
      <c r="Z22" s="176" t="s">
        <v>468</v>
      </c>
      <c r="AA22" s="177" t="s">
        <v>92</v>
      </c>
      <c r="AB22" s="178" t="s">
        <v>364</v>
      </c>
      <c r="AC22" s="179" t="s">
        <v>86</v>
      </c>
      <c r="AD22" s="180" t="s">
        <v>87</v>
      </c>
      <c r="AE22" s="181" t="s">
        <v>204</v>
      </c>
      <c r="AF22" s="182"/>
      <c r="AG22" s="837"/>
      <c r="AH22" s="7"/>
    </row>
    <row r="23" spans="1:34" ht="30" customHeight="1">
      <c r="A23" s="1710" t="s">
        <v>64</v>
      </c>
      <c r="B23" s="47" t="s">
        <v>65</v>
      </c>
      <c r="C23" s="183" t="s">
        <v>2027</v>
      </c>
      <c r="D23" s="81" t="s">
        <v>83</v>
      </c>
      <c r="E23" s="82" t="s">
        <v>321</v>
      </c>
      <c r="F23" s="82"/>
      <c r="G23" s="82" t="s">
        <v>2028</v>
      </c>
      <c r="H23" s="844" t="s">
        <v>1095</v>
      </c>
      <c r="I23" s="835" t="s">
        <v>11</v>
      </c>
      <c r="J23" s="845" t="s">
        <v>1096</v>
      </c>
      <c r="K23" s="85">
        <v>0</v>
      </c>
      <c r="L23" s="839">
        <v>0</v>
      </c>
      <c r="M23" s="631">
        <v>0</v>
      </c>
      <c r="N23" s="340" t="s">
        <v>936</v>
      </c>
      <c r="O23" s="1423"/>
      <c r="P23" s="190">
        <v>0</v>
      </c>
      <c r="Q23" s="90" t="s">
        <v>95</v>
      </c>
      <c r="R23" s="1435"/>
      <c r="S23" s="1435"/>
      <c r="T23" s="91" t="s">
        <v>96</v>
      </c>
      <c r="U23" s="92"/>
      <c r="V23" s="84"/>
      <c r="W23" s="84"/>
      <c r="X23" s="93" t="s">
        <v>303</v>
      </c>
      <c r="Y23" s="94" t="s">
        <v>39</v>
      </c>
      <c r="Z23" s="95" t="s">
        <v>468</v>
      </c>
      <c r="AA23" s="96" t="s">
        <v>92</v>
      </c>
      <c r="AB23" s="97" t="s">
        <v>387</v>
      </c>
      <c r="AC23" s="98" t="s">
        <v>86</v>
      </c>
      <c r="AD23" s="99" t="s">
        <v>478</v>
      </c>
      <c r="AE23" s="100" t="s">
        <v>1113</v>
      </c>
      <c r="AF23" s="101"/>
      <c r="AG23" s="837"/>
      <c r="AH23" s="7"/>
    </row>
    <row r="24" spans="1:34" ht="30" customHeight="1">
      <c r="A24" s="1711"/>
      <c r="B24" s="48" t="s">
        <v>66</v>
      </c>
      <c r="C24" s="184" t="s">
        <v>2027</v>
      </c>
      <c r="D24" s="102" t="s">
        <v>83</v>
      </c>
      <c r="E24" s="103" t="s">
        <v>321</v>
      </c>
      <c r="F24" s="103"/>
      <c r="G24" s="103" t="s">
        <v>2016</v>
      </c>
      <c r="H24" s="813" t="s">
        <v>1095</v>
      </c>
      <c r="I24" s="814" t="s">
        <v>11</v>
      </c>
      <c r="J24" s="815" t="s">
        <v>1096</v>
      </c>
      <c r="K24" s="104">
        <v>0</v>
      </c>
      <c r="L24" s="105">
        <v>0</v>
      </c>
      <c r="M24" s="106">
        <v>0</v>
      </c>
      <c r="N24" s="107">
        <v>660</v>
      </c>
      <c r="O24" s="1421"/>
      <c r="P24" s="108">
        <v>0</v>
      </c>
      <c r="Q24" s="109" t="s">
        <v>95</v>
      </c>
      <c r="R24" s="1436"/>
      <c r="S24" s="1436"/>
      <c r="T24" s="110" t="s">
        <v>96</v>
      </c>
      <c r="U24" s="111"/>
      <c r="V24" s="200"/>
      <c r="W24" s="200"/>
      <c r="X24" s="112" t="s">
        <v>303</v>
      </c>
      <c r="Y24" s="113" t="s">
        <v>39</v>
      </c>
      <c r="Z24" s="114" t="s">
        <v>468</v>
      </c>
      <c r="AA24" s="115" t="s">
        <v>92</v>
      </c>
      <c r="AB24" s="117" t="s">
        <v>492</v>
      </c>
      <c r="AC24" s="118" t="s">
        <v>492</v>
      </c>
      <c r="AD24" s="119" t="s">
        <v>304</v>
      </c>
      <c r="AE24" s="120" t="s">
        <v>204</v>
      </c>
      <c r="AF24" s="121"/>
      <c r="AG24" s="837"/>
      <c r="AH24" s="7"/>
    </row>
    <row r="25" spans="1:34" ht="30" customHeight="1">
      <c r="A25" s="1711"/>
      <c r="B25" s="49" t="s">
        <v>67</v>
      </c>
      <c r="C25" s="185"/>
      <c r="D25" s="122" t="s">
        <v>88</v>
      </c>
      <c r="E25" s="123"/>
      <c r="F25" s="123"/>
      <c r="G25" s="123"/>
      <c r="H25" s="79"/>
      <c r="I25" s="80"/>
      <c r="J25" s="80"/>
      <c r="K25" s="124"/>
      <c r="L25" s="105"/>
      <c r="M25" s="126"/>
      <c r="N25" s="127"/>
      <c r="O25" s="1422"/>
      <c r="P25" s="10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5" t="s">
        <v>947</v>
      </c>
      <c r="D26" s="122" t="s">
        <v>83</v>
      </c>
      <c r="E26" s="123" t="s">
        <v>321</v>
      </c>
      <c r="F26" s="123"/>
      <c r="G26" s="123" t="s">
        <v>446</v>
      </c>
      <c r="H26" s="813" t="s">
        <v>1095</v>
      </c>
      <c r="I26" s="814" t="s">
        <v>11</v>
      </c>
      <c r="J26" s="815" t="s">
        <v>1096</v>
      </c>
      <c r="K26" s="124"/>
      <c r="L26" s="105">
        <v>0</v>
      </c>
      <c r="M26" s="126">
        <v>0</v>
      </c>
      <c r="N26" s="127" t="s">
        <v>936</v>
      </c>
      <c r="O26" s="1426"/>
      <c r="P26" s="108">
        <v>0</v>
      </c>
      <c r="Q26" s="129" t="s">
        <v>689</v>
      </c>
      <c r="R26" s="1437"/>
      <c r="S26" s="1437"/>
      <c r="T26" s="130" t="s">
        <v>37</v>
      </c>
      <c r="U26" s="131"/>
      <c r="V26" s="80"/>
      <c r="W26" s="80"/>
      <c r="X26" s="132" t="s">
        <v>38</v>
      </c>
      <c r="Y26" s="133" t="s">
        <v>250</v>
      </c>
      <c r="Z26" s="114" t="s">
        <v>468</v>
      </c>
      <c r="AA26" s="115" t="s">
        <v>92</v>
      </c>
      <c r="AB26" s="117" t="s">
        <v>93</v>
      </c>
      <c r="AC26" s="118" t="s">
        <v>86</v>
      </c>
      <c r="AD26" s="119" t="s">
        <v>87</v>
      </c>
      <c r="AE26" s="120" t="s">
        <v>1108</v>
      </c>
      <c r="AF26" s="121"/>
      <c r="AG26" s="837"/>
      <c r="AH26" s="7"/>
    </row>
    <row r="27" spans="1:34" ht="30" customHeight="1">
      <c r="A27" s="1711"/>
      <c r="B27" s="50" t="s">
        <v>68</v>
      </c>
      <c r="C27" s="184"/>
      <c r="D27" s="102" t="s">
        <v>88</v>
      </c>
      <c r="E27" s="103"/>
      <c r="F27" s="103"/>
      <c r="G27" s="103"/>
      <c r="H27" s="199"/>
      <c r="I27" s="200"/>
      <c r="J27" s="200"/>
      <c r="K27" s="104"/>
      <c r="L27" s="105"/>
      <c r="M27" s="106"/>
      <c r="N27" s="107"/>
      <c r="O27" s="1421"/>
      <c r="P27" s="108"/>
      <c r="Q27" s="109"/>
      <c r="R27" s="1436"/>
      <c r="S27" s="1436"/>
      <c r="T27" s="110"/>
      <c r="U27" s="131"/>
      <c r="V27" s="80"/>
      <c r="W27" s="80"/>
      <c r="X27" s="112"/>
      <c r="Y27" s="113"/>
      <c r="Z27" s="114"/>
      <c r="AA27" s="115"/>
      <c r="AB27" s="117"/>
      <c r="AC27" s="118"/>
      <c r="AD27" s="119"/>
      <c r="AE27" s="120"/>
      <c r="AF27" s="121"/>
      <c r="AG27" s="837"/>
      <c r="AH27" s="7"/>
    </row>
    <row r="28" spans="1:34" ht="30" customHeight="1">
      <c r="A28" s="1711"/>
      <c r="B28" s="48" t="s">
        <v>69</v>
      </c>
      <c r="C28" s="184" t="s">
        <v>254</v>
      </c>
      <c r="D28" s="102" t="s">
        <v>83</v>
      </c>
      <c r="E28" s="103" t="s">
        <v>321</v>
      </c>
      <c r="F28" s="103"/>
      <c r="G28" s="103" t="s">
        <v>2016</v>
      </c>
      <c r="H28" s="813" t="s">
        <v>1095</v>
      </c>
      <c r="I28" s="814" t="s">
        <v>11</v>
      </c>
      <c r="J28" s="815" t="s">
        <v>1096</v>
      </c>
      <c r="K28" s="104">
        <v>0</v>
      </c>
      <c r="L28" s="105">
        <v>0</v>
      </c>
      <c r="M28" s="106">
        <v>0</v>
      </c>
      <c r="N28" s="107">
        <v>1650</v>
      </c>
      <c r="O28" s="1421"/>
      <c r="P28" s="108">
        <v>0</v>
      </c>
      <c r="Q28" s="109" t="s">
        <v>95</v>
      </c>
      <c r="R28" s="1436"/>
      <c r="S28" s="1436"/>
      <c r="T28" s="110" t="s">
        <v>84</v>
      </c>
      <c r="U28" s="636" t="s">
        <v>1095</v>
      </c>
      <c r="V28" s="637" t="s">
        <v>11</v>
      </c>
      <c r="W28" s="914" t="s">
        <v>1096</v>
      </c>
      <c r="X28" s="112" t="s">
        <v>89</v>
      </c>
      <c r="Y28" s="113" t="s">
        <v>39</v>
      </c>
      <c r="Z28" s="114" t="s">
        <v>2029</v>
      </c>
      <c r="AA28" s="115" t="s">
        <v>90</v>
      </c>
      <c r="AB28" s="117" t="s">
        <v>364</v>
      </c>
      <c r="AC28" s="118" t="s">
        <v>86</v>
      </c>
      <c r="AD28" s="119" t="s">
        <v>478</v>
      </c>
      <c r="AE28" s="120" t="s">
        <v>87</v>
      </c>
      <c r="AF28" s="121"/>
      <c r="AG28" s="837"/>
      <c r="AH28" s="7"/>
    </row>
    <row r="29" spans="1:34" ht="30" customHeight="1">
      <c r="A29" s="1711"/>
      <c r="B29" s="48" t="s">
        <v>70</v>
      </c>
      <c r="C29" s="184"/>
      <c r="D29" s="102" t="s">
        <v>88</v>
      </c>
      <c r="E29" s="103"/>
      <c r="F29" s="103"/>
      <c r="G29" s="103"/>
      <c r="H29" s="199"/>
      <c r="I29" s="200"/>
      <c r="J29" s="200"/>
      <c r="K29" s="104"/>
      <c r="L29" s="105"/>
      <c r="M29" s="106"/>
      <c r="N29" s="107"/>
      <c r="O29" s="1421"/>
      <c r="P29" s="108"/>
      <c r="Q29" s="109"/>
      <c r="R29" s="1436"/>
      <c r="S29" s="1436"/>
      <c r="T29" s="110"/>
      <c r="U29" s="456"/>
      <c r="V29" s="457"/>
      <c r="W29" s="457"/>
      <c r="X29" s="112"/>
      <c r="Y29" s="113"/>
      <c r="Z29" s="114"/>
      <c r="AA29" s="115"/>
      <c r="AB29" s="117"/>
      <c r="AC29" s="118"/>
      <c r="AD29" s="119"/>
      <c r="AE29" s="120"/>
      <c r="AF29" s="121"/>
      <c r="AG29" s="837"/>
      <c r="AH29" s="7"/>
    </row>
    <row r="30" spans="1:34" ht="30" customHeight="1">
      <c r="A30" s="1711"/>
      <c r="B30" s="48" t="s">
        <v>71</v>
      </c>
      <c r="C30" s="236" t="s">
        <v>2030</v>
      </c>
      <c r="D30" s="102" t="s">
        <v>83</v>
      </c>
      <c r="E30" s="103" t="s">
        <v>2031</v>
      </c>
      <c r="F30" s="103" t="s">
        <v>2032</v>
      </c>
      <c r="G30" s="103" t="s">
        <v>1282</v>
      </c>
      <c r="H30" s="199">
        <v>45383</v>
      </c>
      <c r="I30" s="814" t="s">
        <v>11</v>
      </c>
      <c r="J30" s="200">
        <v>46112</v>
      </c>
      <c r="K30" s="104">
        <v>38720</v>
      </c>
      <c r="L30" s="105">
        <v>0</v>
      </c>
      <c r="M30" s="106">
        <v>0</v>
      </c>
      <c r="N30" s="107">
        <v>0</v>
      </c>
      <c r="O30" s="1421"/>
      <c r="P30" s="108">
        <v>0</v>
      </c>
      <c r="Q30" s="109" t="s">
        <v>458</v>
      </c>
      <c r="R30" s="1436"/>
      <c r="S30" s="1436"/>
      <c r="T30" s="110" t="s">
        <v>196</v>
      </c>
      <c r="U30" s="111"/>
      <c r="V30" s="200"/>
      <c r="W30" s="200"/>
      <c r="X30" s="112" t="s">
        <v>303</v>
      </c>
      <c r="Y30" s="113" t="s">
        <v>39</v>
      </c>
      <c r="Z30" s="114" t="s">
        <v>226</v>
      </c>
      <c r="AA30" s="115" t="s">
        <v>2033</v>
      </c>
      <c r="AB30" s="117" t="s">
        <v>364</v>
      </c>
      <c r="AC30" s="118" t="s">
        <v>206</v>
      </c>
      <c r="AD30" s="119" t="s">
        <v>87</v>
      </c>
      <c r="AE30" s="120" t="s">
        <v>204</v>
      </c>
      <c r="AF30" s="121"/>
      <c r="AG30" s="837"/>
      <c r="AH30" s="7"/>
    </row>
    <row r="31" spans="1:34" ht="30" customHeight="1">
      <c r="A31" s="1711"/>
      <c r="B31" s="49" t="s">
        <v>72</v>
      </c>
      <c r="C31" s="185" t="s">
        <v>199</v>
      </c>
      <c r="D31" s="122" t="s">
        <v>83</v>
      </c>
      <c r="E31" s="123" t="s">
        <v>321</v>
      </c>
      <c r="F31" s="123"/>
      <c r="G31" s="123" t="s">
        <v>2034</v>
      </c>
      <c r="H31" s="813" t="s">
        <v>1095</v>
      </c>
      <c r="I31" s="814" t="s">
        <v>11</v>
      </c>
      <c r="J31" s="815" t="s">
        <v>1096</v>
      </c>
      <c r="K31" s="124">
        <v>0</v>
      </c>
      <c r="L31" s="125">
        <v>372</v>
      </c>
      <c r="M31" s="126">
        <v>1518</v>
      </c>
      <c r="N31" s="127">
        <v>0</v>
      </c>
      <c r="O31" s="1422"/>
      <c r="P31" s="128">
        <v>0</v>
      </c>
      <c r="Q31" s="129" t="s">
        <v>310</v>
      </c>
      <c r="R31" s="1437"/>
      <c r="S31" s="1437"/>
      <c r="T31" s="130" t="s">
        <v>196</v>
      </c>
      <c r="U31" s="131"/>
      <c r="V31" s="80"/>
      <c r="W31" s="80"/>
      <c r="X31" s="132" t="s">
        <v>89</v>
      </c>
      <c r="Y31" s="133" t="s">
        <v>39</v>
      </c>
      <c r="Z31" s="134" t="s">
        <v>642</v>
      </c>
      <c r="AA31" s="135" t="s">
        <v>90</v>
      </c>
      <c r="AB31" s="117" t="s">
        <v>86</v>
      </c>
      <c r="AC31" s="118" t="s">
        <v>93</v>
      </c>
      <c r="AD31" s="119"/>
      <c r="AE31" s="120"/>
      <c r="AF31" s="121"/>
      <c r="AG31" s="837"/>
      <c r="AH31" s="7"/>
    </row>
    <row r="32" spans="1:34" ht="30" customHeight="1">
      <c r="A32" s="1711"/>
      <c r="B32" s="50" t="s">
        <v>73</v>
      </c>
      <c r="C32" s="184"/>
      <c r="D32" s="102" t="s">
        <v>88</v>
      </c>
      <c r="E32" s="103"/>
      <c r="F32" s="103"/>
      <c r="G32" s="103"/>
      <c r="H32" s="199"/>
      <c r="I32" s="200"/>
      <c r="J32" s="200"/>
      <c r="K32" s="104"/>
      <c r="L32" s="105"/>
      <c r="M32" s="106"/>
      <c r="N32" s="107"/>
      <c r="O32" s="1421"/>
      <c r="P32" s="108"/>
      <c r="Q32" s="109"/>
      <c r="R32" s="1436"/>
      <c r="S32" s="1436"/>
      <c r="T32" s="110"/>
      <c r="U32" s="111"/>
      <c r="V32" s="200"/>
      <c r="W32" s="200"/>
      <c r="X32" s="112"/>
      <c r="Y32" s="113"/>
      <c r="Z32" s="114"/>
      <c r="AA32" s="115"/>
      <c r="AB32" s="117"/>
      <c r="AC32" s="118"/>
      <c r="AD32" s="119"/>
      <c r="AE32" s="120"/>
      <c r="AF32" s="121"/>
      <c r="AG32" s="837"/>
      <c r="AH32" s="7"/>
    </row>
    <row r="33" spans="1:34" ht="30" customHeight="1">
      <c r="A33" s="1711"/>
      <c r="B33" s="48" t="s">
        <v>74</v>
      </c>
      <c r="C33" s="184" t="s">
        <v>1440</v>
      </c>
      <c r="D33" s="102" t="s">
        <v>83</v>
      </c>
      <c r="E33" s="103" t="s">
        <v>321</v>
      </c>
      <c r="F33" s="103"/>
      <c r="G33" s="103" t="s">
        <v>2016</v>
      </c>
      <c r="H33" s="813" t="s">
        <v>1095</v>
      </c>
      <c r="I33" s="814" t="s">
        <v>11</v>
      </c>
      <c r="J33" s="815" t="s">
        <v>1096</v>
      </c>
      <c r="K33" s="104">
        <v>0</v>
      </c>
      <c r="L33" s="105">
        <v>0</v>
      </c>
      <c r="M33" s="106">
        <v>0</v>
      </c>
      <c r="N33" s="107" t="s">
        <v>919</v>
      </c>
      <c r="O33" s="1421"/>
      <c r="P33" s="108">
        <v>0</v>
      </c>
      <c r="Q33" s="109" t="s">
        <v>95</v>
      </c>
      <c r="R33" s="1436"/>
      <c r="S33" s="1436"/>
      <c r="T33" s="110" t="s">
        <v>96</v>
      </c>
      <c r="U33" s="111"/>
      <c r="V33" s="200"/>
      <c r="W33" s="200"/>
      <c r="X33" s="112" t="s">
        <v>303</v>
      </c>
      <c r="Y33" s="113" t="s">
        <v>39</v>
      </c>
      <c r="Z33" s="114" t="s">
        <v>468</v>
      </c>
      <c r="AA33" s="115" t="s">
        <v>92</v>
      </c>
      <c r="AB33" s="117" t="s">
        <v>93</v>
      </c>
      <c r="AC33" s="118" t="s">
        <v>86</v>
      </c>
      <c r="AD33" s="119" t="s">
        <v>204</v>
      </c>
      <c r="AE33" s="120" t="s">
        <v>216</v>
      </c>
      <c r="AF33" s="121" t="s">
        <v>2035</v>
      </c>
      <c r="AG33" s="837"/>
      <c r="AH33" s="7"/>
    </row>
    <row r="34" spans="1:34" ht="30" customHeight="1" thickBot="1">
      <c r="A34" s="1712"/>
      <c r="B34" s="51" t="s">
        <v>75</v>
      </c>
      <c r="C34" s="186"/>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t="s">
        <v>763</v>
      </c>
      <c r="D35" s="81" t="s">
        <v>83</v>
      </c>
      <c r="E35" s="82" t="s">
        <v>321</v>
      </c>
      <c r="F35" s="82"/>
      <c r="G35" s="82" t="s">
        <v>2016</v>
      </c>
      <c r="H35" s="813" t="s">
        <v>1095</v>
      </c>
      <c r="I35" s="814" t="s">
        <v>11</v>
      </c>
      <c r="J35" s="815" t="s">
        <v>1096</v>
      </c>
      <c r="K35" s="85">
        <v>0</v>
      </c>
      <c r="L35" s="86">
        <v>0</v>
      </c>
      <c r="M35" s="87">
        <v>0</v>
      </c>
      <c r="N35" s="88" t="s">
        <v>919</v>
      </c>
      <c r="O35" s="1423"/>
      <c r="P35" s="89">
        <v>0</v>
      </c>
      <c r="Q35" s="90" t="s">
        <v>95</v>
      </c>
      <c r="R35" s="1435"/>
      <c r="S35" s="1435"/>
      <c r="T35" s="91" t="s">
        <v>96</v>
      </c>
      <c r="U35" s="92"/>
      <c r="V35" s="84"/>
      <c r="W35" s="84"/>
      <c r="X35" s="93" t="s">
        <v>303</v>
      </c>
      <c r="Y35" s="94" t="s">
        <v>39</v>
      </c>
      <c r="Z35" s="95" t="s">
        <v>468</v>
      </c>
      <c r="AA35" s="96" t="s">
        <v>92</v>
      </c>
      <c r="AB35" s="97" t="s">
        <v>86</v>
      </c>
      <c r="AC35" s="98" t="s">
        <v>93</v>
      </c>
      <c r="AD35" s="99"/>
      <c r="AE35" s="100"/>
      <c r="AF35" s="101"/>
      <c r="AG35" s="837"/>
      <c r="AH35" s="7"/>
    </row>
    <row r="36" spans="1:34" ht="30" customHeight="1">
      <c r="A36" s="1735"/>
      <c r="B36" s="53"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2036</v>
      </c>
      <c r="D37" s="141" t="s">
        <v>83</v>
      </c>
      <c r="E37" s="142" t="s">
        <v>321</v>
      </c>
      <c r="F37" s="142"/>
      <c r="G37" s="142" t="s">
        <v>2016</v>
      </c>
      <c r="H37" s="849" t="s">
        <v>1095</v>
      </c>
      <c r="I37" s="847" t="s">
        <v>11</v>
      </c>
      <c r="J37" s="848" t="s">
        <v>1096</v>
      </c>
      <c r="K37" s="145">
        <v>0</v>
      </c>
      <c r="L37" s="146">
        <v>0</v>
      </c>
      <c r="M37" s="147">
        <v>0</v>
      </c>
      <c r="N37" s="148" t="s">
        <v>919</v>
      </c>
      <c r="O37" s="1424"/>
      <c r="P37" s="149">
        <v>0</v>
      </c>
      <c r="Q37" s="150" t="s">
        <v>95</v>
      </c>
      <c r="R37" s="1438"/>
      <c r="S37" s="1438"/>
      <c r="T37" s="151" t="s">
        <v>96</v>
      </c>
      <c r="U37" s="152"/>
      <c r="V37" s="144"/>
      <c r="W37" s="144"/>
      <c r="X37" s="153" t="s">
        <v>303</v>
      </c>
      <c r="Y37" s="154" t="s">
        <v>39</v>
      </c>
      <c r="Z37" s="155" t="s">
        <v>468</v>
      </c>
      <c r="AA37" s="156" t="s">
        <v>92</v>
      </c>
      <c r="AB37" s="158" t="s">
        <v>402</v>
      </c>
      <c r="AC37" s="159" t="s">
        <v>402</v>
      </c>
      <c r="AD37" s="160" t="s">
        <v>2037</v>
      </c>
      <c r="AE37" s="161" t="s">
        <v>1114</v>
      </c>
      <c r="AF37" s="162" t="s">
        <v>2038</v>
      </c>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56788</v>
      </c>
      <c r="L62" s="57">
        <f>SUM(L5:L37)</f>
        <v>372</v>
      </c>
      <c r="M62" s="57">
        <f>SUM(M5:M37)</f>
        <v>1518</v>
      </c>
      <c r="N62" s="57">
        <f>SUM(N5:N37)</f>
        <v>13840</v>
      </c>
      <c r="O62" s="10"/>
      <c r="P62" s="57">
        <f>SUM(P5:P37)</f>
        <v>6897</v>
      </c>
    </row>
    <row r="63" spans="1:34" ht="18.75" customHeight="1">
      <c r="C63" s="11"/>
      <c r="D63" s="11"/>
      <c r="L63" s="1700" t="s">
        <v>80</v>
      </c>
      <c r="M63" s="1700"/>
      <c r="N63" s="1701"/>
      <c r="O63" s="10"/>
      <c r="P63" s="9">
        <f>K62+(L62+M62+N62+P62)*5</f>
        <v>169923</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1E00-000000000000}">
      <formula1>"①AWS,②OCI,③Azure,④GC,⑤さくら"</formula1>
    </dataValidation>
    <dataValidation type="list" allowBlank="1" showInputMessage="1" showErrorMessage="1" sqref="R5:R37 R41:R60" xr:uid="{00000000-0002-0000-1E00-000001000000}">
      <formula1>"①システム事業者,②別途用意している(LGCS),③別途用意している(その他),"</formula1>
    </dataValidation>
    <dataValidation type="list" allowBlank="1" showInputMessage="1" sqref="D38:D40" xr:uid="{00000000-0002-0000-1E00-000002000000}">
      <formula1>"①導入済,②無償版導入済（実証実験を含む）,③今年度導入予定,④導入予定なし,⑤当該事務自体を実施していない"</formula1>
    </dataValidation>
    <dataValidation type="list" allowBlank="1" showInputMessage="1" sqref="D41:D60" xr:uid="{00000000-0002-0000-1E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197" t="s">
        <v>3</v>
      </c>
      <c r="D2" s="195" t="s">
        <v>4</v>
      </c>
      <c r="E2" s="1" t="s">
        <v>3</v>
      </c>
      <c r="F2" s="193" t="s">
        <v>3</v>
      </c>
      <c r="G2" s="1" t="s">
        <v>3</v>
      </c>
      <c r="H2" s="1717" t="s">
        <v>5</v>
      </c>
      <c r="I2" s="1718"/>
      <c r="J2" s="1719"/>
      <c r="K2" s="19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195" t="s">
        <v>7</v>
      </c>
      <c r="AE2" s="19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193</v>
      </c>
      <c r="D5" s="81" t="s">
        <v>83</v>
      </c>
      <c r="E5" s="82" t="s">
        <v>205</v>
      </c>
      <c r="F5" s="82"/>
      <c r="G5" s="82" t="s">
        <v>259</v>
      </c>
      <c r="H5" s="83" t="s">
        <v>259</v>
      </c>
      <c r="I5" s="84" t="s">
        <v>11</v>
      </c>
      <c r="J5" s="84" t="s">
        <v>217</v>
      </c>
      <c r="K5" s="85" t="s">
        <v>228</v>
      </c>
      <c r="L5" s="86">
        <v>77000</v>
      </c>
      <c r="M5" s="87" t="s">
        <v>229</v>
      </c>
      <c r="N5" s="88" t="s">
        <v>229</v>
      </c>
      <c r="O5" s="1420"/>
      <c r="P5" s="89">
        <v>0</v>
      </c>
      <c r="Q5" s="90" t="s">
        <v>95</v>
      </c>
      <c r="R5" s="1435"/>
      <c r="S5" s="1435"/>
      <c r="T5" s="91" t="s">
        <v>84</v>
      </c>
      <c r="U5" s="92" t="s">
        <v>259</v>
      </c>
      <c r="V5" s="84" t="s">
        <v>11</v>
      </c>
      <c r="W5" s="84" t="s">
        <v>217</v>
      </c>
      <c r="X5" s="93" t="s">
        <v>194</v>
      </c>
      <c r="Y5" s="94" t="s">
        <v>39</v>
      </c>
      <c r="Z5" s="95" t="s">
        <v>214</v>
      </c>
      <c r="AA5" s="96" t="s">
        <v>230</v>
      </c>
      <c r="AB5" s="97" t="s">
        <v>206</v>
      </c>
      <c r="AC5" s="98" t="s">
        <v>206</v>
      </c>
      <c r="AD5" s="99" t="s">
        <v>87</v>
      </c>
      <c r="AE5" s="100" t="s">
        <v>204</v>
      </c>
      <c r="AF5" s="101"/>
      <c r="AG5" s="837"/>
      <c r="AH5" s="7"/>
    </row>
    <row r="6" spans="1:34" ht="30" customHeight="1">
      <c r="A6" s="1703"/>
      <c r="B6" s="34" t="s">
        <v>44</v>
      </c>
      <c r="C6" s="102" t="s">
        <v>193</v>
      </c>
      <c r="D6" s="102" t="s">
        <v>83</v>
      </c>
      <c r="E6" s="103" t="s">
        <v>205</v>
      </c>
      <c r="F6" s="103"/>
      <c r="G6" s="103" t="s">
        <v>259</v>
      </c>
      <c r="H6" s="199" t="s">
        <v>259</v>
      </c>
      <c r="I6" s="200" t="s">
        <v>11</v>
      </c>
      <c r="J6" s="200" t="s">
        <v>217</v>
      </c>
      <c r="K6" s="104" t="s">
        <v>228</v>
      </c>
      <c r="L6" s="105" t="s">
        <v>200</v>
      </c>
      <c r="M6" s="106" t="s">
        <v>229</v>
      </c>
      <c r="N6" s="107" t="s">
        <v>229</v>
      </c>
      <c r="O6" s="1421"/>
      <c r="P6" s="108">
        <v>0</v>
      </c>
      <c r="Q6" s="109" t="s">
        <v>95</v>
      </c>
      <c r="R6" s="1436"/>
      <c r="S6" s="1436"/>
      <c r="T6" s="110" t="s">
        <v>84</v>
      </c>
      <c r="U6" s="111" t="s">
        <v>259</v>
      </c>
      <c r="V6" s="200" t="s">
        <v>11</v>
      </c>
      <c r="W6" s="200" t="s">
        <v>217</v>
      </c>
      <c r="X6" s="112" t="s">
        <v>194</v>
      </c>
      <c r="Y6" s="113" t="s">
        <v>39</v>
      </c>
      <c r="Z6" s="114" t="s">
        <v>214</v>
      </c>
      <c r="AA6" s="115" t="s">
        <v>230</v>
      </c>
      <c r="AB6" s="117" t="s">
        <v>206</v>
      </c>
      <c r="AC6" s="118" t="s">
        <v>206</v>
      </c>
      <c r="AD6" s="119" t="s">
        <v>87</v>
      </c>
      <c r="AE6" s="120" t="s">
        <v>204</v>
      </c>
      <c r="AF6" s="121"/>
      <c r="AG6" s="837"/>
      <c r="AH6" s="7"/>
    </row>
    <row r="7" spans="1:34" ht="30" customHeight="1">
      <c r="A7" s="1703"/>
      <c r="B7" s="34" t="s">
        <v>45</v>
      </c>
      <c r="C7" s="102" t="s">
        <v>193</v>
      </c>
      <c r="D7" s="102" t="s">
        <v>83</v>
      </c>
      <c r="E7" s="103" t="s">
        <v>284</v>
      </c>
      <c r="F7" s="103"/>
      <c r="G7" s="103" t="s">
        <v>282</v>
      </c>
      <c r="H7" s="199" t="s">
        <v>282</v>
      </c>
      <c r="I7" s="200" t="s">
        <v>11</v>
      </c>
      <c r="J7" s="200" t="s">
        <v>272</v>
      </c>
      <c r="K7" s="104" t="s">
        <v>228</v>
      </c>
      <c r="L7" s="105">
        <v>0</v>
      </c>
      <c r="M7" s="106">
        <v>449</v>
      </c>
      <c r="N7" s="107">
        <v>8019</v>
      </c>
      <c r="O7" s="1421"/>
      <c r="P7" s="108">
        <v>0</v>
      </c>
      <c r="Q7" s="109" t="s">
        <v>235</v>
      </c>
      <c r="R7" s="1436"/>
      <c r="S7" s="1436"/>
      <c r="T7" s="110" t="s">
        <v>266</v>
      </c>
      <c r="U7" s="111" t="s">
        <v>282</v>
      </c>
      <c r="V7" s="200" t="s">
        <v>11</v>
      </c>
      <c r="W7" s="200" t="s">
        <v>272</v>
      </c>
      <c r="X7" s="112" t="s">
        <v>38</v>
      </c>
      <c r="Y7" s="113" t="s">
        <v>39</v>
      </c>
      <c r="Z7" s="114" t="s">
        <v>283</v>
      </c>
      <c r="AA7" s="115" t="s">
        <v>230</v>
      </c>
      <c r="AB7" s="117" t="s">
        <v>206</v>
      </c>
      <c r="AC7" s="118" t="s">
        <v>206</v>
      </c>
      <c r="AD7" s="119" t="s">
        <v>87</v>
      </c>
      <c r="AE7" s="120" t="s">
        <v>204</v>
      </c>
      <c r="AF7" s="121"/>
      <c r="AG7" s="837"/>
      <c r="AH7" s="7"/>
    </row>
    <row r="8" spans="1:34" ht="30" customHeight="1">
      <c r="A8" s="1703"/>
      <c r="B8" s="34" t="s">
        <v>46</v>
      </c>
      <c r="C8" s="102" t="s">
        <v>193</v>
      </c>
      <c r="D8" s="102" t="s">
        <v>83</v>
      </c>
      <c r="E8" s="103" t="s">
        <v>205</v>
      </c>
      <c r="F8" s="103"/>
      <c r="G8" s="103" t="s">
        <v>259</v>
      </c>
      <c r="H8" s="199" t="s">
        <v>259</v>
      </c>
      <c r="I8" s="200" t="s">
        <v>11</v>
      </c>
      <c r="J8" s="200" t="s">
        <v>217</v>
      </c>
      <c r="K8" s="104" t="s">
        <v>228</v>
      </c>
      <c r="L8" s="105" t="s">
        <v>200</v>
      </c>
      <c r="M8" s="106" t="s">
        <v>229</v>
      </c>
      <c r="N8" s="107" t="s">
        <v>229</v>
      </c>
      <c r="O8" s="1421"/>
      <c r="P8" s="108">
        <v>0</v>
      </c>
      <c r="Q8" s="109" t="s">
        <v>95</v>
      </c>
      <c r="R8" s="1436"/>
      <c r="S8" s="1436"/>
      <c r="T8" s="110" t="s">
        <v>84</v>
      </c>
      <c r="U8" s="111" t="s">
        <v>259</v>
      </c>
      <c r="V8" s="200" t="s">
        <v>11</v>
      </c>
      <c r="W8" s="200" t="s">
        <v>217</v>
      </c>
      <c r="X8" s="112" t="s">
        <v>194</v>
      </c>
      <c r="Y8" s="113" t="s">
        <v>39</v>
      </c>
      <c r="Z8" s="114" t="s">
        <v>214</v>
      </c>
      <c r="AA8" s="115" t="s">
        <v>230</v>
      </c>
      <c r="AB8" s="117" t="s">
        <v>206</v>
      </c>
      <c r="AC8" s="118" t="s">
        <v>206</v>
      </c>
      <c r="AD8" s="119" t="s">
        <v>87</v>
      </c>
      <c r="AE8" s="120" t="s">
        <v>204</v>
      </c>
      <c r="AF8" s="121"/>
      <c r="AG8" s="837"/>
      <c r="AH8" s="7"/>
    </row>
    <row r="9" spans="1:34" ht="30" customHeight="1" thickBot="1">
      <c r="A9" s="1703"/>
      <c r="B9" s="35" t="s">
        <v>47</v>
      </c>
      <c r="C9" s="122" t="s">
        <v>231</v>
      </c>
      <c r="D9" s="122" t="s">
        <v>83</v>
      </c>
      <c r="E9" s="123" t="s">
        <v>205</v>
      </c>
      <c r="F9" s="123"/>
      <c r="G9" s="123" t="s">
        <v>259</v>
      </c>
      <c r="H9" s="79" t="s">
        <v>259</v>
      </c>
      <c r="I9" s="80" t="s">
        <v>11</v>
      </c>
      <c r="J9" s="80" t="s">
        <v>217</v>
      </c>
      <c r="K9" s="124" t="s">
        <v>228</v>
      </c>
      <c r="L9" s="125" t="s">
        <v>200</v>
      </c>
      <c r="M9" s="126" t="s">
        <v>229</v>
      </c>
      <c r="N9" s="127" t="s">
        <v>229</v>
      </c>
      <c r="O9" s="1422"/>
      <c r="P9" s="149">
        <v>0</v>
      </c>
      <c r="Q9" s="129" t="s">
        <v>95</v>
      </c>
      <c r="R9" s="1437"/>
      <c r="S9" s="1437"/>
      <c r="T9" s="130" t="s">
        <v>84</v>
      </c>
      <c r="U9" s="131" t="s">
        <v>259</v>
      </c>
      <c r="V9" s="80" t="s">
        <v>11</v>
      </c>
      <c r="W9" s="80" t="s">
        <v>217</v>
      </c>
      <c r="X9" s="132" t="s">
        <v>194</v>
      </c>
      <c r="Y9" s="133" t="s">
        <v>39</v>
      </c>
      <c r="Z9" s="134" t="s">
        <v>214</v>
      </c>
      <c r="AA9" s="135" t="s">
        <v>230</v>
      </c>
      <c r="AB9" s="136" t="s">
        <v>206</v>
      </c>
      <c r="AC9" s="137" t="s">
        <v>206</v>
      </c>
      <c r="AD9" s="138" t="s">
        <v>87</v>
      </c>
      <c r="AE9" s="139" t="s">
        <v>204</v>
      </c>
      <c r="AF9" s="140"/>
      <c r="AG9" s="837"/>
      <c r="AH9" s="7"/>
    </row>
    <row r="10" spans="1:34" ht="30" customHeight="1">
      <c r="A10" s="1704" t="s">
        <v>48</v>
      </c>
      <c r="B10" s="36" t="s">
        <v>49</v>
      </c>
      <c r="C10" s="81" t="s">
        <v>232</v>
      </c>
      <c r="D10" s="81" t="s">
        <v>83</v>
      </c>
      <c r="E10" s="82" t="s">
        <v>205</v>
      </c>
      <c r="F10" s="82"/>
      <c r="G10" s="82" t="s">
        <v>259</v>
      </c>
      <c r="H10" s="83" t="s">
        <v>259</v>
      </c>
      <c r="I10" s="84" t="s">
        <v>11</v>
      </c>
      <c r="J10" s="84" t="s">
        <v>217</v>
      </c>
      <c r="K10" s="85" t="s">
        <v>228</v>
      </c>
      <c r="L10" s="86" t="s">
        <v>200</v>
      </c>
      <c r="M10" s="87" t="s">
        <v>229</v>
      </c>
      <c r="N10" s="88" t="s">
        <v>229</v>
      </c>
      <c r="O10" s="1423"/>
      <c r="P10" s="190">
        <v>0</v>
      </c>
      <c r="Q10" s="90" t="s">
        <v>95</v>
      </c>
      <c r="R10" s="1435"/>
      <c r="S10" s="1435"/>
      <c r="T10" s="91" t="s">
        <v>84</v>
      </c>
      <c r="U10" s="92" t="s">
        <v>259</v>
      </c>
      <c r="V10" s="84" t="s">
        <v>11</v>
      </c>
      <c r="W10" s="84" t="s">
        <v>217</v>
      </c>
      <c r="X10" s="93" t="s">
        <v>194</v>
      </c>
      <c r="Y10" s="94" t="s">
        <v>39</v>
      </c>
      <c r="Z10" s="95" t="s">
        <v>214</v>
      </c>
      <c r="AA10" s="96" t="s">
        <v>230</v>
      </c>
      <c r="AB10" s="97" t="s">
        <v>206</v>
      </c>
      <c r="AC10" s="98" t="s">
        <v>206</v>
      </c>
      <c r="AD10" s="99" t="s">
        <v>87</v>
      </c>
      <c r="AE10" s="100" t="s">
        <v>204</v>
      </c>
      <c r="AF10" s="101"/>
      <c r="AG10" s="837"/>
      <c r="AH10" s="7"/>
    </row>
    <row r="11" spans="1:34" ht="30" customHeight="1">
      <c r="A11" s="1705"/>
      <c r="B11" s="37" t="s">
        <v>50</v>
      </c>
      <c r="C11" s="102" t="s">
        <v>232</v>
      </c>
      <c r="D11" s="102" t="s">
        <v>83</v>
      </c>
      <c r="E11" s="103" t="s">
        <v>205</v>
      </c>
      <c r="F11" s="103"/>
      <c r="G11" s="103" t="s">
        <v>259</v>
      </c>
      <c r="H11" s="199" t="s">
        <v>259</v>
      </c>
      <c r="I11" s="200" t="s">
        <v>11</v>
      </c>
      <c r="J11" s="200" t="s">
        <v>217</v>
      </c>
      <c r="K11" s="104" t="s">
        <v>228</v>
      </c>
      <c r="L11" s="105" t="s">
        <v>200</v>
      </c>
      <c r="M11" s="106" t="s">
        <v>229</v>
      </c>
      <c r="N11" s="107" t="s">
        <v>229</v>
      </c>
      <c r="O11" s="1421"/>
      <c r="P11" s="108">
        <v>0</v>
      </c>
      <c r="Q11" s="109" t="s">
        <v>95</v>
      </c>
      <c r="R11" s="1436"/>
      <c r="S11" s="1436"/>
      <c r="T11" s="110" t="s">
        <v>84</v>
      </c>
      <c r="U11" s="111" t="s">
        <v>259</v>
      </c>
      <c r="V11" s="200" t="s">
        <v>11</v>
      </c>
      <c r="W11" s="200" t="s">
        <v>217</v>
      </c>
      <c r="X11" s="112" t="s">
        <v>194</v>
      </c>
      <c r="Y11" s="113" t="s">
        <v>39</v>
      </c>
      <c r="Z11" s="114" t="s">
        <v>214</v>
      </c>
      <c r="AA11" s="115" t="s">
        <v>230</v>
      </c>
      <c r="AB11" s="117" t="s">
        <v>206</v>
      </c>
      <c r="AC11" s="118" t="s">
        <v>206</v>
      </c>
      <c r="AD11" s="119" t="s">
        <v>87</v>
      </c>
      <c r="AE11" s="120" t="s">
        <v>204</v>
      </c>
      <c r="AF11" s="121"/>
      <c r="AG11" s="837"/>
      <c r="AH11" s="7"/>
    </row>
    <row r="12" spans="1:34" ht="30" customHeight="1">
      <c r="A12" s="1705"/>
      <c r="B12" s="38" t="s">
        <v>51</v>
      </c>
      <c r="C12" s="102" t="s">
        <v>232</v>
      </c>
      <c r="D12" s="102" t="s">
        <v>83</v>
      </c>
      <c r="E12" s="103" t="s">
        <v>205</v>
      </c>
      <c r="F12" s="103"/>
      <c r="G12" s="103" t="s">
        <v>259</v>
      </c>
      <c r="H12" s="199" t="s">
        <v>259</v>
      </c>
      <c r="I12" s="200" t="s">
        <v>11</v>
      </c>
      <c r="J12" s="200" t="s">
        <v>217</v>
      </c>
      <c r="K12" s="104" t="s">
        <v>228</v>
      </c>
      <c r="L12" s="105" t="s">
        <v>200</v>
      </c>
      <c r="M12" s="106" t="s">
        <v>229</v>
      </c>
      <c r="N12" s="107" t="s">
        <v>229</v>
      </c>
      <c r="O12" s="1421"/>
      <c r="P12" s="108">
        <v>0</v>
      </c>
      <c r="Q12" s="109" t="s">
        <v>95</v>
      </c>
      <c r="R12" s="1436"/>
      <c r="S12" s="1436"/>
      <c r="T12" s="110" t="s">
        <v>84</v>
      </c>
      <c r="U12" s="111" t="s">
        <v>259</v>
      </c>
      <c r="V12" s="200" t="s">
        <v>11</v>
      </c>
      <c r="W12" s="200" t="s">
        <v>217</v>
      </c>
      <c r="X12" s="112" t="s">
        <v>194</v>
      </c>
      <c r="Y12" s="113" t="s">
        <v>39</v>
      </c>
      <c r="Z12" s="114" t="s">
        <v>214</v>
      </c>
      <c r="AA12" s="115" t="s">
        <v>230</v>
      </c>
      <c r="AB12" s="117" t="s">
        <v>206</v>
      </c>
      <c r="AC12" s="118" t="s">
        <v>206</v>
      </c>
      <c r="AD12" s="119" t="s">
        <v>87</v>
      </c>
      <c r="AE12" s="120" t="s">
        <v>204</v>
      </c>
      <c r="AF12" s="121"/>
      <c r="AG12" s="837"/>
      <c r="AH12" s="7"/>
    </row>
    <row r="13" spans="1:34" ht="30" customHeight="1">
      <c r="A13" s="1705"/>
      <c r="B13" s="38" t="s">
        <v>52</v>
      </c>
      <c r="C13" s="102" t="s">
        <v>232</v>
      </c>
      <c r="D13" s="102" t="s">
        <v>83</v>
      </c>
      <c r="E13" s="103" t="s">
        <v>205</v>
      </c>
      <c r="F13" s="103"/>
      <c r="G13" s="103" t="s">
        <v>259</v>
      </c>
      <c r="H13" s="199" t="s">
        <v>259</v>
      </c>
      <c r="I13" s="200" t="s">
        <v>11</v>
      </c>
      <c r="J13" s="200" t="s">
        <v>217</v>
      </c>
      <c r="K13" s="104" t="s">
        <v>228</v>
      </c>
      <c r="L13" s="105" t="s">
        <v>200</v>
      </c>
      <c r="M13" s="106" t="s">
        <v>229</v>
      </c>
      <c r="N13" s="107" t="s">
        <v>229</v>
      </c>
      <c r="O13" s="1421"/>
      <c r="P13" s="108">
        <v>0</v>
      </c>
      <c r="Q13" s="109" t="s">
        <v>95</v>
      </c>
      <c r="R13" s="1436"/>
      <c r="S13" s="1436"/>
      <c r="T13" s="110" t="s">
        <v>84</v>
      </c>
      <c r="U13" s="111" t="s">
        <v>259</v>
      </c>
      <c r="V13" s="200" t="s">
        <v>11</v>
      </c>
      <c r="W13" s="200" t="s">
        <v>217</v>
      </c>
      <c r="X13" s="112" t="s">
        <v>194</v>
      </c>
      <c r="Y13" s="113" t="s">
        <v>39</v>
      </c>
      <c r="Z13" s="114" t="s">
        <v>214</v>
      </c>
      <c r="AA13" s="115" t="s">
        <v>230</v>
      </c>
      <c r="AB13" s="117" t="s">
        <v>206</v>
      </c>
      <c r="AC13" s="118" t="s">
        <v>206</v>
      </c>
      <c r="AD13" s="119" t="s">
        <v>87</v>
      </c>
      <c r="AE13" s="120" t="s">
        <v>204</v>
      </c>
      <c r="AF13" s="121"/>
      <c r="AG13" s="837"/>
      <c r="AH13" s="7"/>
    </row>
    <row r="14" spans="1:34" ht="30" customHeight="1">
      <c r="A14" s="1705"/>
      <c r="B14" s="38" t="s">
        <v>53</v>
      </c>
      <c r="C14" s="102" t="s">
        <v>232</v>
      </c>
      <c r="D14" s="102" t="s">
        <v>83</v>
      </c>
      <c r="E14" s="103" t="s">
        <v>205</v>
      </c>
      <c r="F14" s="103"/>
      <c r="G14" s="103" t="s">
        <v>259</v>
      </c>
      <c r="H14" s="199" t="s">
        <v>259</v>
      </c>
      <c r="I14" s="200" t="s">
        <v>11</v>
      </c>
      <c r="J14" s="200" t="s">
        <v>217</v>
      </c>
      <c r="K14" s="104" t="s">
        <v>228</v>
      </c>
      <c r="L14" s="105" t="s">
        <v>200</v>
      </c>
      <c r="M14" s="106" t="s">
        <v>229</v>
      </c>
      <c r="N14" s="107" t="s">
        <v>229</v>
      </c>
      <c r="O14" s="1421"/>
      <c r="P14" s="108">
        <v>0</v>
      </c>
      <c r="Q14" s="109" t="s">
        <v>95</v>
      </c>
      <c r="R14" s="1436"/>
      <c r="S14" s="1436"/>
      <c r="T14" s="110" t="s">
        <v>84</v>
      </c>
      <c r="U14" s="111" t="s">
        <v>259</v>
      </c>
      <c r="V14" s="200" t="s">
        <v>11</v>
      </c>
      <c r="W14" s="200" t="s">
        <v>217</v>
      </c>
      <c r="X14" s="112" t="s">
        <v>89</v>
      </c>
      <c r="Y14" s="113" t="s">
        <v>39</v>
      </c>
      <c r="Z14" s="114" t="s">
        <v>214</v>
      </c>
      <c r="AA14" s="115" t="s">
        <v>230</v>
      </c>
      <c r="AB14" s="117" t="s">
        <v>206</v>
      </c>
      <c r="AC14" s="118" t="s">
        <v>206</v>
      </c>
      <c r="AD14" s="119" t="s">
        <v>87</v>
      </c>
      <c r="AE14" s="120" t="s">
        <v>204</v>
      </c>
      <c r="AF14" s="121"/>
      <c r="AG14" s="837"/>
      <c r="AH14" s="7"/>
    </row>
    <row r="15" spans="1:34" ht="30" customHeight="1">
      <c r="A15" s="1705"/>
      <c r="B15" s="39" t="s">
        <v>207</v>
      </c>
      <c r="C15" s="122" t="s">
        <v>232</v>
      </c>
      <c r="D15" s="122" t="s">
        <v>83</v>
      </c>
      <c r="E15" s="123" t="s">
        <v>233</v>
      </c>
      <c r="F15" s="123"/>
      <c r="G15" s="103" t="s">
        <v>276</v>
      </c>
      <c r="H15" s="199" t="s">
        <v>276</v>
      </c>
      <c r="I15" s="200" t="s">
        <v>11</v>
      </c>
      <c r="J15" s="200" t="s">
        <v>225</v>
      </c>
      <c r="K15" s="104">
        <v>3425</v>
      </c>
      <c r="L15" s="125" t="s">
        <v>234</v>
      </c>
      <c r="M15" s="126" t="s">
        <v>234</v>
      </c>
      <c r="N15" s="127" t="s">
        <v>234</v>
      </c>
      <c r="O15" s="1422"/>
      <c r="P15" s="108">
        <v>0</v>
      </c>
      <c r="Q15" s="129" t="s">
        <v>235</v>
      </c>
      <c r="R15" s="1437"/>
      <c r="S15" s="1437"/>
      <c r="T15" s="130" t="s">
        <v>96</v>
      </c>
      <c r="U15" s="1136" t="s">
        <v>276</v>
      </c>
      <c r="V15" s="200" t="s">
        <v>11</v>
      </c>
      <c r="W15" s="200" t="s">
        <v>225</v>
      </c>
      <c r="X15" s="132" t="s">
        <v>38</v>
      </c>
      <c r="Y15" s="113" t="s">
        <v>39</v>
      </c>
      <c r="Z15" s="134" t="s">
        <v>236</v>
      </c>
      <c r="AA15" s="115" t="s">
        <v>230</v>
      </c>
      <c r="AB15" s="117" t="s">
        <v>206</v>
      </c>
      <c r="AC15" s="118" t="s">
        <v>206</v>
      </c>
      <c r="AD15" s="119" t="s">
        <v>87</v>
      </c>
      <c r="AE15" s="120" t="s">
        <v>204</v>
      </c>
      <c r="AF15" s="121"/>
      <c r="AG15" s="837"/>
      <c r="AH15" s="7"/>
    </row>
    <row r="16" spans="1:34" ht="30" customHeight="1" thickBot="1">
      <c r="A16" s="1706"/>
      <c r="B16" s="40" t="s">
        <v>55</v>
      </c>
      <c r="C16" s="141" t="s">
        <v>232</v>
      </c>
      <c r="D16" s="141" t="s">
        <v>83</v>
      </c>
      <c r="E16" s="142" t="s">
        <v>94</v>
      </c>
      <c r="F16" s="142"/>
      <c r="G16" s="142" t="s">
        <v>259</v>
      </c>
      <c r="H16" s="143" t="s">
        <v>259</v>
      </c>
      <c r="I16" s="144" t="s">
        <v>11</v>
      </c>
      <c r="J16" s="144" t="s">
        <v>217</v>
      </c>
      <c r="K16" s="145" t="s">
        <v>228</v>
      </c>
      <c r="L16" s="146" t="s">
        <v>200</v>
      </c>
      <c r="M16" s="147" t="s">
        <v>229</v>
      </c>
      <c r="N16" s="148" t="s">
        <v>229</v>
      </c>
      <c r="O16" s="1424"/>
      <c r="P16" s="149">
        <v>0</v>
      </c>
      <c r="Q16" s="150" t="s">
        <v>95</v>
      </c>
      <c r="R16" s="1438"/>
      <c r="S16" s="1438"/>
      <c r="T16" s="151" t="s">
        <v>84</v>
      </c>
      <c r="U16" s="152" t="s">
        <v>259</v>
      </c>
      <c r="V16" s="144" t="s">
        <v>11</v>
      </c>
      <c r="W16" s="144" t="s">
        <v>217</v>
      </c>
      <c r="X16" s="153" t="s">
        <v>194</v>
      </c>
      <c r="Y16" s="154" t="s">
        <v>39</v>
      </c>
      <c r="Z16" s="155" t="s">
        <v>210</v>
      </c>
      <c r="AA16" s="156" t="s">
        <v>90</v>
      </c>
      <c r="AB16" s="158" t="s">
        <v>206</v>
      </c>
      <c r="AC16" s="159" t="s">
        <v>206</v>
      </c>
      <c r="AD16" s="160" t="s">
        <v>87</v>
      </c>
      <c r="AE16" s="161" t="s">
        <v>204</v>
      </c>
      <c r="AF16" s="162"/>
      <c r="AG16" s="837"/>
      <c r="AH16" s="7"/>
    </row>
    <row r="17" spans="1:34" ht="30" customHeight="1">
      <c r="A17" s="1707" t="s">
        <v>56</v>
      </c>
      <c r="B17" s="41" t="s">
        <v>57</v>
      </c>
      <c r="C17" s="81" t="s">
        <v>237</v>
      </c>
      <c r="D17" s="81" t="s">
        <v>83</v>
      </c>
      <c r="E17" s="82" t="s">
        <v>205</v>
      </c>
      <c r="F17" s="82"/>
      <c r="G17" s="82" t="s">
        <v>259</v>
      </c>
      <c r="H17" s="83" t="s">
        <v>259</v>
      </c>
      <c r="I17" s="84" t="s">
        <v>11</v>
      </c>
      <c r="J17" s="84" t="s">
        <v>217</v>
      </c>
      <c r="K17" s="85" t="s">
        <v>228</v>
      </c>
      <c r="L17" s="86" t="s">
        <v>200</v>
      </c>
      <c r="M17" s="87" t="s">
        <v>229</v>
      </c>
      <c r="N17" s="88" t="s">
        <v>229</v>
      </c>
      <c r="O17" s="1423"/>
      <c r="P17" s="190">
        <v>0</v>
      </c>
      <c r="Q17" s="90" t="s">
        <v>95</v>
      </c>
      <c r="R17" s="1435"/>
      <c r="S17" s="1435"/>
      <c r="T17" s="91" t="s">
        <v>84</v>
      </c>
      <c r="U17" s="92" t="s">
        <v>259</v>
      </c>
      <c r="V17" s="84" t="s">
        <v>11</v>
      </c>
      <c r="W17" s="84" t="s">
        <v>217</v>
      </c>
      <c r="X17" s="93" t="s">
        <v>194</v>
      </c>
      <c r="Y17" s="94" t="s">
        <v>39</v>
      </c>
      <c r="Z17" s="95" t="s">
        <v>214</v>
      </c>
      <c r="AA17" s="96" t="s">
        <v>90</v>
      </c>
      <c r="AB17" s="97" t="s">
        <v>206</v>
      </c>
      <c r="AC17" s="98" t="s">
        <v>206</v>
      </c>
      <c r="AD17" s="99" t="s">
        <v>87</v>
      </c>
      <c r="AE17" s="100" t="s">
        <v>204</v>
      </c>
      <c r="AF17" s="101"/>
      <c r="AG17" s="837"/>
      <c r="AH17" s="7"/>
    </row>
    <row r="18" spans="1:34" ht="30" customHeight="1">
      <c r="A18" s="1708"/>
      <c r="B18" s="42" t="s">
        <v>58</v>
      </c>
      <c r="C18" s="102" t="s">
        <v>237</v>
      </c>
      <c r="D18" s="102" t="s">
        <v>83</v>
      </c>
      <c r="E18" s="103" t="s">
        <v>205</v>
      </c>
      <c r="F18" s="103"/>
      <c r="G18" s="103" t="s">
        <v>259</v>
      </c>
      <c r="H18" s="199" t="s">
        <v>259</v>
      </c>
      <c r="I18" s="200" t="s">
        <v>11</v>
      </c>
      <c r="J18" s="200" t="s">
        <v>217</v>
      </c>
      <c r="K18" s="104" t="s">
        <v>228</v>
      </c>
      <c r="L18" s="105" t="s">
        <v>200</v>
      </c>
      <c r="M18" s="106" t="s">
        <v>229</v>
      </c>
      <c r="N18" s="107" t="s">
        <v>229</v>
      </c>
      <c r="O18" s="1421"/>
      <c r="P18" s="108">
        <v>0</v>
      </c>
      <c r="Q18" s="109" t="s">
        <v>95</v>
      </c>
      <c r="R18" s="1436"/>
      <c r="S18" s="1436"/>
      <c r="T18" s="110" t="s">
        <v>84</v>
      </c>
      <c r="U18" s="111" t="s">
        <v>259</v>
      </c>
      <c r="V18" s="200" t="s">
        <v>11</v>
      </c>
      <c r="W18" s="200" t="s">
        <v>217</v>
      </c>
      <c r="X18" s="112" t="s">
        <v>194</v>
      </c>
      <c r="Y18" s="113" t="s">
        <v>39</v>
      </c>
      <c r="Z18" s="114" t="s">
        <v>214</v>
      </c>
      <c r="AA18" s="115" t="s">
        <v>90</v>
      </c>
      <c r="AB18" s="117" t="s">
        <v>206</v>
      </c>
      <c r="AC18" s="118" t="s">
        <v>206</v>
      </c>
      <c r="AD18" s="119" t="s">
        <v>87</v>
      </c>
      <c r="AE18" s="120" t="s">
        <v>204</v>
      </c>
      <c r="AF18" s="121"/>
      <c r="AG18" s="837"/>
      <c r="AH18" s="7"/>
    </row>
    <row r="19" spans="1:34" ht="30" customHeight="1">
      <c r="A19" s="1708"/>
      <c r="B19" s="42" t="s">
        <v>59</v>
      </c>
      <c r="C19" s="102" t="s">
        <v>218</v>
      </c>
      <c r="D19" s="102" t="s">
        <v>83</v>
      </c>
      <c r="E19" s="103" t="s">
        <v>238</v>
      </c>
      <c r="F19" s="103"/>
      <c r="G19" s="103" t="s">
        <v>239</v>
      </c>
      <c r="H19" s="199" t="s">
        <v>239</v>
      </c>
      <c r="I19" s="200" t="s">
        <v>11</v>
      </c>
      <c r="J19" s="200" t="s">
        <v>274</v>
      </c>
      <c r="K19" s="104" t="s">
        <v>219</v>
      </c>
      <c r="L19" s="105" t="s">
        <v>240</v>
      </c>
      <c r="M19" s="1391" t="s">
        <v>219</v>
      </c>
      <c r="N19" s="107">
        <v>0</v>
      </c>
      <c r="O19" s="1421"/>
      <c r="P19" s="108">
        <v>0</v>
      </c>
      <c r="Q19" s="109" t="s">
        <v>91</v>
      </c>
      <c r="R19" s="1436"/>
      <c r="S19" s="1436"/>
      <c r="T19" s="110" t="s">
        <v>84</v>
      </c>
      <c r="U19" s="111" t="s">
        <v>239</v>
      </c>
      <c r="V19" s="200" t="s">
        <v>11</v>
      </c>
      <c r="W19" s="200" t="s">
        <v>274</v>
      </c>
      <c r="X19" s="112" t="s">
        <v>89</v>
      </c>
      <c r="Y19" s="113" t="s">
        <v>39</v>
      </c>
      <c r="Z19" s="114" t="s">
        <v>209</v>
      </c>
      <c r="AA19" s="115" t="s">
        <v>90</v>
      </c>
      <c r="AB19" s="117" t="s">
        <v>206</v>
      </c>
      <c r="AC19" s="118" t="s">
        <v>206</v>
      </c>
      <c r="AD19" s="119" t="s">
        <v>87</v>
      </c>
      <c r="AE19" s="120" t="s">
        <v>204</v>
      </c>
      <c r="AF19" s="121"/>
      <c r="AG19" s="837"/>
      <c r="AH19" s="7"/>
    </row>
    <row r="20" spans="1:34" ht="30" customHeight="1">
      <c r="A20" s="1708"/>
      <c r="B20" s="43" t="s">
        <v>60</v>
      </c>
      <c r="C20" s="122" t="s">
        <v>237</v>
      </c>
      <c r="D20" s="122" t="s">
        <v>83</v>
      </c>
      <c r="E20" s="123" t="s">
        <v>205</v>
      </c>
      <c r="F20" s="123"/>
      <c r="G20" s="123" t="s">
        <v>259</v>
      </c>
      <c r="H20" s="79" t="s">
        <v>259</v>
      </c>
      <c r="I20" s="80" t="s">
        <v>11</v>
      </c>
      <c r="J20" s="80" t="s">
        <v>217</v>
      </c>
      <c r="K20" s="124" t="s">
        <v>228</v>
      </c>
      <c r="L20" s="125" t="s">
        <v>200</v>
      </c>
      <c r="M20" s="126" t="s">
        <v>229</v>
      </c>
      <c r="N20" s="127" t="s">
        <v>229</v>
      </c>
      <c r="O20" s="1422"/>
      <c r="P20" s="108">
        <v>0</v>
      </c>
      <c r="Q20" s="129" t="s">
        <v>95</v>
      </c>
      <c r="R20" s="1437"/>
      <c r="S20" s="1437"/>
      <c r="T20" s="130" t="s">
        <v>84</v>
      </c>
      <c r="U20" s="131" t="s">
        <v>259</v>
      </c>
      <c r="V20" s="80" t="s">
        <v>11</v>
      </c>
      <c r="W20" s="80" t="s">
        <v>217</v>
      </c>
      <c r="X20" s="132" t="s">
        <v>194</v>
      </c>
      <c r="Y20" s="133" t="s">
        <v>39</v>
      </c>
      <c r="Z20" s="134" t="s">
        <v>241</v>
      </c>
      <c r="AA20" s="135" t="s">
        <v>90</v>
      </c>
      <c r="AB20" s="117" t="s">
        <v>206</v>
      </c>
      <c r="AC20" s="118" t="s">
        <v>206</v>
      </c>
      <c r="AD20" s="119" t="s">
        <v>87</v>
      </c>
      <c r="AE20" s="120" t="s">
        <v>204</v>
      </c>
      <c r="AF20" s="121"/>
      <c r="AG20" s="837"/>
      <c r="AH20" s="7"/>
    </row>
    <row r="21" spans="1:34" ht="30" customHeight="1" thickBot="1">
      <c r="A21" s="1709"/>
      <c r="B21" s="44" t="s">
        <v>61</v>
      </c>
      <c r="C21" s="141" t="s">
        <v>237</v>
      </c>
      <c r="D21" s="141" t="s">
        <v>83</v>
      </c>
      <c r="E21" s="142" t="s">
        <v>94</v>
      </c>
      <c r="F21" s="142"/>
      <c r="G21" s="142" t="s">
        <v>259</v>
      </c>
      <c r="H21" s="143" t="s">
        <v>259</v>
      </c>
      <c r="I21" s="144" t="s">
        <v>11</v>
      </c>
      <c r="J21" s="144" t="s">
        <v>217</v>
      </c>
      <c r="K21" s="145" t="s">
        <v>228</v>
      </c>
      <c r="L21" s="146" t="s">
        <v>200</v>
      </c>
      <c r="M21" s="147" t="s">
        <v>229</v>
      </c>
      <c r="N21" s="148" t="s">
        <v>229</v>
      </c>
      <c r="O21" s="1424"/>
      <c r="P21" s="128">
        <v>0</v>
      </c>
      <c r="Q21" s="150" t="s">
        <v>95</v>
      </c>
      <c r="R21" s="1438"/>
      <c r="S21" s="1438"/>
      <c r="T21" s="151" t="s">
        <v>84</v>
      </c>
      <c r="U21" s="152" t="s">
        <v>259</v>
      </c>
      <c r="V21" s="144" t="s">
        <v>11</v>
      </c>
      <c r="W21" s="144" t="s">
        <v>217</v>
      </c>
      <c r="X21" s="153" t="s">
        <v>194</v>
      </c>
      <c r="Y21" s="154" t="s">
        <v>39</v>
      </c>
      <c r="Z21" s="155" t="s">
        <v>210</v>
      </c>
      <c r="AA21" s="156" t="s">
        <v>90</v>
      </c>
      <c r="AB21" s="158" t="s">
        <v>206</v>
      </c>
      <c r="AC21" s="159" t="s">
        <v>206</v>
      </c>
      <c r="AD21" s="160" t="s">
        <v>87</v>
      </c>
      <c r="AE21" s="161" t="s">
        <v>204</v>
      </c>
      <c r="AF21" s="162"/>
      <c r="AG21" s="837"/>
      <c r="AH21" s="7"/>
    </row>
    <row r="22" spans="1:34" ht="30" customHeight="1" thickBot="1">
      <c r="A22" s="45" t="s">
        <v>62</v>
      </c>
      <c r="B22" s="46" t="s">
        <v>63</v>
      </c>
      <c r="C22" s="163" t="s">
        <v>237</v>
      </c>
      <c r="D22" s="163" t="s">
        <v>83</v>
      </c>
      <c r="E22" s="164" t="s">
        <v>205</v>
      </c>
      <c r="F22" s="164"/>
      <c r="G22" s="164" t="s">
        <v>259</v>
      </c>
      <c r="H22" s="165" t="s">
        <v>259</v>
      </c>
      <c r="I22" s="166" t="s">
        <v>11</v>
      </c>
      <c r="J22" s="166" t="s">
        <v>217</v>
      </c>
      <c r="K22" s="167" t="s">
        <v>228</v>
      </c>
      <c r="L22" s="168" t="s">
        <v>200</v>
      </c>
      <c r="M22" s="169" t="s">
        <v>229</v>
      </c>
      <c r="N22" s="170" t="s">
        <v>229</v>
      </c>
      <c r="O22" s="1425"/>
      <c r="P22" s="188">
        <v>0</v>
      </c>
      <c r="Q22" s="171" t="s">
        <v>95</v>
      </c>
      <c r="R22" s="1439"/>
      <c r="S22" s="1439"/>
      <c r="T22" s="172" t="s">
        <v>84</v>
      </c>
      <c r="U22" s="173" t="s">
        <v>259</v>
      </c>
      <c r="V22" s="166" t="s">
        <v>11</v>
      </c>
      <c r="W22" s="166" t="s">
        <v>217</v>
      </c>
      <c r="X22" s="174" t="s">
        <v>194</v>
      </c>
      <c r="Y22" s="175" t="s">
        <v>39</v>
      </c>
      <c r="Z22" s="176" t="s">
        <v>242</v>
      </c>
      <c r="AA22" s="177" t="s">
        <v>90</v>
      </c>
      <c r="AB22" s="178" t="s">
        <v>206</v>
      </c>
      <c r="AC22" s="179" t="s">
        <v>206</v>
      </c>
      <c r="AD22" s="180" t="s">
        <v>87</v>
      </c>
      <c r="AE22" s="181" t="s">
        <v>204</v>
      </c>
      <c r="AF22" s="182"/>
      <c r="AG22" s="837"/>
      <c r="AH22" s="7"/>
    </row>
    <row r="23" spans="1:34" ht="30" customHeight="1">
      <c r="A23" s="1710" t="s">
        <v>64</v>
      </c>
      <c r="B23" s="47" t="s">
        <v>65</v>
      </c>
      <c r="C23" s="81" t="s">
        <v>198</v>
      </c>
      <c r="D23" s="81" t="s">
        <v>83</v>
      </c>
      <c r="E23" s="82" t="s">
        <v>201</v>
      </c>
      <c r="F23" s="82"/>
      <c r="G23" s="82" t="s">
        <v>262</v>
      </c>
      <c r="H23" s="83" t="s">
        <v>262</v>
      </c>
      <c r="I23" s="84" t="s">
        <v>11</v>
      </c>
      <c r="J23" s="84" t="s">
        <v>217</v>
      </c>
      <c r="K23" s="85" t="s">
        <v>228</v>
      </c>
      <c r="L23" s="86">
        <v>23335</v>
      </c>
      <c r="M23" s="87" t="s">
        <v>229</v>
      </c>
      <c r="N23" s="88">
        <v>0</v>
      </c>
      <c r="O23" s="1423"/>
      <c r="P23" s="190">
        <v>0</v>
      </c>
      <c r="Q23" s="90" t="s">
        <v>91</v>
      </c>
      <c r="R23" s="1435"/>
      <c r="S23" s="1435"/>
      <c r="T23" s="91" t="s">
        <v>84</v>
      </c>
      <c r="U23" s="92" t="s">
        <v>262</v>
      </c>
      <c r="V23" s="84" t="s">
        <v>11</v>
      </c>
      <c r="W23" s="84" t="s">
        <v>217</v>
      </c>
      <c r="X23" s="93" t="s">
        <v>89</v>
      </c>
      <c r="Y23" s="94" t="s">
        <v>39</v>
      </c>
      <c r="Z23" s="95" t="s">
        <v>243</v>
      </c>
      <c r="AA23" s="96" t="s">
        <v>90</v>
      </c>
      <c r="AB23" s="97" t="s">
        <v>86</v>
      </c>
      <c r="AC23" s="98" t="s">
        <v>86</v>
      </c>
      <c r="AD23" s="99" t="s">
        <v>87</v>
      </c>
      <c r="AE23" s="100" t="s">
        <v>204</v>
      </c>
      <c r="AF23" s="101"/>
      <c r="AG23" s="837"/>
      <c r="AH23" s="7"/>
    </row>
    <row r="24" spans="1:34" ht="30" customHeight="1">
      <c r="A24" s="1711"/>
      <c r="B24" s="48" t="s">
        <v>66</v>
      </c>
      <c r="C24" s="102" t="s">
        <v>198</v>
      </c>
      <c r="D24" s="102" t="s">
        <v>83</v>
      </c>
      <c r="E24" s="103" t="s">
        <v>201</v>
      </c>
      <c r="F24" s="103"/>
      <c r="G24" s="103" t="s">
        <v>262</v>
      </c>
      <c r="H24" s="199" t="s">
        <v>262</v>
      </c>
      <c r="I24" s="200" t="s">
        <v>11</v>
      </c>
      <c r="J24" s="200" t="s">
        <v>217</v>
      </c>
      <c r="K24" s="104" t="s">
        <v>228</v>
      </c>
      <c r="L24" s="105" t="s">
        <v>211</v>
      </c>
      <c r="M24" s="106" t="s">
        <v>229</v>
      </c>
      <c r="N24" s="107">
        <v>0</v>
      </c>
      <c r="O24" s="1421"/>
      <c r="P24" s="108">
        <v>0</v>
      </c>
      <c r="Q24" s="109" t="s">
        <v>91</v>
      </c>
      <c r="R24" s="1436"/>
      <c r="S24" s="1436"/>
      <c r="T24" s="110" t="s">
        <v>84</v>
      </c>
      <c r="U24" s="111" t="s">
        <v>262</v>
      </c>
      <c r="V24" s="200" t="s">
        <v>11</v>
      </c>
      <c r="W24" s="200" t="s">
        <v>217</v>
      </c>
      <c r="X24" s="112" t="s">
        <v>89</v>
      </c>
      <c r="Y24" s="113" t="s">
        <v>39</v>
      </c>
      <c r="Z24" s="114" t="s">
        <v>243</v>
      </c>
      <c r="AA24" s="115" t="s">
        <v>90</v>
      </c>
      <c r="AB24" s="117" t="s">
        <v>86</v>
      </c>
      <c r="AC24" s="118" t="s">
        <v>86</v>
      </c>
      <c r="AD24" s="119" t="s">
        <v>87</v>
      </c>
      <c r="AE24" s="120" t="s">
        <v>204</v>
      </c>
      <c r="AF24" s="121"/>
      <c r="AG24" s="837"/>
      <c r="AH24" s="7"/>
    </row>
    <row r="25" spans="1:34" ht="30" customHeight="1">
      <c r="A25" s="1711"/>
      <c r="B25" s="49" t="s">
        <v>67</v>
      </c>
      <c r="C25" s="122" t="s">
        <v>198</v>
      </c>
      <c r="D25" s="122" t="s">
        <v>83</v>
      </c>
      <c r="E25" s="123" t="s">
        <v>201</v>
      </c>
      <c r="F25" s="123"/>
      <c r="G25" s="123" t="s">
        <v>262</v>
      </c>
      <c r="H25" s="79" t="s">
        <v>262</v>
      </c>
      <c r="I25" s="80" t="s">
        <v>11</v>
      </c>
      <c r="J25" s="80" t="s">
        <v>217</v>
      </c>
      <c r="K25" s="124" t="s">
        <v>228</v>
      </c>
      <c r="L25" s="125" t="s">
        <v>211</v>
      </c>
      <c r="M25" s="126" t="s">
        <v>229</v>
      </c>
      <c r="N25" s="127">
        <v>0</v>
      </c>
      <c r="O25" s="1422"/>
      <c r="P25" s="108">
        <v>0</v>
      </c>
      <c r="Q25" s="129" t="s">
        <v>91</v>
      </c>
      <c r="R25" s="1437"/>
      <c r="S25" s="1437"/>
      <c r="T25" s="130" t="s">
        <v>84</v>
      </c>
      <c r="U25" s="131" t="s">
        <v>262</v>
      </c>
      <c r="V25" s="80" t="s">
        <v>11</v>
      </c>
      <c r="W25" s="80" t="s">
        <v>217</v>
      </c>
      <c r="X25" s="132" t="s">
        <v>89</v>
      </c>
      <c r="Y25" s="133" t="s">
        <v>39</v>
      </c>
      <c r="Z25" s="134" t="s">
        <v>243</v>
      </c>
      <c r="AA25" s="135" t="s">
        <v>90</v>
      </c>
      <c r="AB25" s="117" t="s">
        <v>86</v>
      </c>
      <c r="AC25" s="118" t="s">
        <v>86</v>
      </c>
      <c r="AD25" s="119" t="s">
        <v>87</v>
      </c>
      <c r="AE25" s="120" t="s">
        <v>204</v>
      </c>
      <c r="AF25" s="121"/>
      <c r="AG25" s="837"/>
      <c r="AH25" s="7"/>
    </row>
    <row r="26" spans="1:34" ht="30" customHeight="1">
      <c r="A26" s="1711"/>
      <c r="B26" s="49" t="s">
        <v>212</v>
      </c>
      <c r="C26" s="122" t="s">
        <v>244</v>
      </c>
      <c r="D26" s="122" t="s">
        <v>245</v>
      </c>
      <c r="E26" s="123" t="s">
        <v>246</v>
      </c>
      <c r="F26" s="123"/>
      <c r="G26" s="123" t="s">
        <v>202</v>
      </c>
      <c r="H26" s="79" t="s">
        <v>202</v>
      </c>
      <c r="I26" s="80" t="s">
        <v>11</v>
      </c>
      <c r="J26" s="80" t="s">
        <v>217</v>
      </c>
      <c r="K26" s="124" t="s">
        <v>247</v>
      </c>
      <c r="L26" s="125">
        <v>17054</v>
      </c>
      <c r="M26" s="126" t="s">
        <v>229</v>
      </c>
      <c r="N26" s="107" t="s">
        <v>229</v>
      </c>
      <c r="O26" s="1426"/>
      <c r="P26" s="108">
        <v>0</v>
      </c>
      <c r="Q26" s="129" t="s">
        <v>248</v>
      </c>
      <c r="R26" s="1437"/>
      <c r="S26" s="1437"/>
      <c r="T26" s="130" t="s">
        <v>208</v>
      </c>
      <c r="U26" s="111" t="s">
        <v>202</v>
      </c>
      <c r="V26" s="80" t="s">
        <v>11</v>
      </c>
      <c r="W26" s="80" t="s">
        <v>217</v>
      </c>
      <c r="X26" s="132" t="s">
        <v>249</v>
      </c>
      <c r="Y26" s="133" t="s">
        <v>250</v>
      </c>
      <c r="Z26" s="134" t="s">
        <v>251</v>
      </c>
      <c r="AA26" s="135" t="s">
        <v>230</v>
      </c>
      <c r="AB26" s="117" t="s">
        <v>86</v>
      </c>
      <c r="AC26" s="118" t="s">
        <v>86</v>
      </c>
      <c r="AD26" s="119" t="s">
        <v>87</v>
      </c>
      <c r="AE26" s="120" t="s">
        <v>204</v>
      </c>
      <c r="AF26" s="121"/>
      <c r="AG26" s="837"/>
      <c r="AH26" s="7"/>
    </row>
    <row r="27" spans="1:34" ht="30" customHeight="1">
      <c r="A27" s="1711"/>
      <c r="B27" s="50" t="s">
        <v>68</v>
      </c>
      <c r="C27" s="102" t="s">
        <v>253</v>
      </c>
      <c r="D27" s="102" t="s">
        <v>83</v>
      </c>
      <c r="E27" s="103" t="s">
        <v>201</v>
      </c>
      <c r="F27" s="103"/>
      <c r="G27" s="103" t="s">
        <v>262</v>
      </c>
      <c r="H27" s="199" t="s">
        <v>262</v>
      </c>
      <c r="I27" s="200" t="s">
        <v>11</v>
      </c>
      <c r="J27" s="200" t="s">
        <v>217</v>
      </c>
      <c r="K27" s="104" t="s">
        <v>228</v>
      </c>
      <c r="L27" s="105" t="s">
        <v>211</v>
      </c>
      <c r="M27" s="106" t="s">
        <v>229</v>
      </c>
      <c r="N27" s="107">
        <v>0</v>
      </c>
      <c r="O27" s="1421"/>
      <c r="P27" s="108">
        <v>0</v>
      </c>
      <c r="Q27" s="109" t="s">
        <v>91</v>
      </c>
      <c r="R27" s="1436"/>
      <c r="S27" s="1436"/>
      <c r="T27" s="110" t="s">
        <v>84</v>
      </c>
      <c r="U27" s="111" t="s">
        <v>262</v>
      </c>
      <c r="V27" s="200" t="s">
        <v>11</v>
      </c>
      <c r="W27" s="200" t="s">
        <v>217</v>
      </c>
      <c r="X27" s="112" t="s">
        <v>89</v>
      </c>
      <c r="Y27" s="113" t="s">
        <v>39</v>
      </c>
      <c r="Z27" s="114" t="s">
        <v>243</v>
      </c>
      <c r="AA27" s="115" t="s">
        <v>90</v>
      </c>
      <c r="AB27" s="117" t="s">
        <v>86</v>
      </c>
      <c r="AC27" s="118" t="s">
        <v>86</v>
      </c>
      <c r="AD27" s="119" t="s">
        <v>87</v>
      </c>
      <c r="AE27" s="120" t="s">
        <v>204</v>
      </c>
      <c r="AF27" s="121"/>
      <c r="AG27" s="837"/>
      <c r="AH27" s="7"/>
    </row>
    <row r="28" spans="1:34" ht="30" customHeight="1">
      <c r="A28" s="1711"/>
      <c r="B28" s="48" t="s">
        <v>69</v>
      </c>
      <c r="C28" s="102" t="s">
        <v>254</v>
      </c>
      <c r="D28" s="102" t="s">
        <v>83</v>
      </c>
      <c r="E28" s="103" t="s">
        <v>201</v>
      </c>
      <c r="F28" s="103"/>
      <c r="G28" s="103" t="s">
        <v>262</v>
      </c>
      <c r="H28" s="199" t="s">
        <v>262</v>
      </c>
      <c r="I28" s="200" t="s">
        <v>11</v>
      </c>
      <c r="J28" s="200" t="s">
        <v>217</v>
      </c>
      <c r="K28" s="104" t="s">
        <v>228</v>
      </c>
      <c r="L28" s="105" t="s">
        <v>211</v>
      </c>
      <c r="M28" s="106" t="s">
        <v>229</v>
      </c>
      <c r="N28" s="107">
        <v>0</v>
      </c>
      <c r="O28" s="1421"/>
      <c r="P28" s="108">
        <v>0</v>
      </c>
      <c r="Q28" s="109" t="s">
        <v>91</v>
      </c>
      <c r="R28" s="1436"/>
      <c r="S28" s="1436"/>
      <c r="T28" s="110" t="s">
        <v>84</v>
      </c>
      <c r="U28" s="111" t="s">
        <v>262</v>
      </c>
      <c r="V28" s="200" t="s">
        <v>11</v>
      </c>
      <c r="W28" s="200" t="s">
        <v>217</v>
      </c>
      <c r="X28" s="112" t="s">
        <v>89</v>
      </c>
      <c r="Y28" s="113" t="s">
        <v>39</v>
      </c>
      <c r="Z28" s="114" t="s">
        <v>226</v>
      </c>
      <c r="AA28" s="115" t="s">
        <v>90</v>
      </c>
      <c r="AB28" s="117" t="s">
        <v>86</v>
      </c>
      <c r="AC28" s="118" t="s">
        <v>86</v>
      </c>
      <c r="AD28" s="119" t="s">
        <v>87</v>
      </c>
      <c r="AE28" s="120" t="s">
        <v>204</v>
      </c>
      <c r="AF28" s="121"/>
      <c r="AG28" s="837"/>
      <c r="AH28" s="7"/>
    </row>
    <row r="29" spans="1:34" ht="30" customHeight="1">
      <c r="A29" s="1711"/>
      <c r="B29" s="48" t="s">
        <v>70</v>
      </c>
      <c r="C29" s="102" t="s">
        <v>227</v>
      </c>
      <c r="D29" s="102" t="s">
        <v>83</v>
      </c>
      <c r="E29" s="103" t="s">
        <v>205</v>
      </c>
      <c r="F29" s="103"/>
      <c r="G29" s="103" t="s">
        <v>259</v>
      </c>
      <c r="H29" s="199" t="s">
        <v>259</v>
      </c>
      <c r="I29" s="200" t="s">
        <v>11</v>
      </c>
      <c r="J29" s="200" t="s">
        <v>217</v>
      </c>
      <c r="K29" s="104" t="s">
        <v>228</v>
      </c>
      <c r="L29" s="105" t="s">
        <v>200</v>
      </c>
      <c r="M29" s="106" t="s">
        <v>229</v>
      </c>
      <c r="N29" s="107" t="s">
        <v>229</v>
      </c>
      <c r="O29" s="1421"/>
      <c r="P29" s="108">
        <v>0</v>
      </c>
      <c r="Q29" s="109" t="s">
        <v>91</v>
      </c>
      <c r="R29" s="1436"/>
      <c r="S29" s="1436"/>
      <c r="T29" s="110" t="s">
        <v>84</v>
      </c>
      <c r="U29" s="111" t="s">
        <v>259</v>
      </c>
      <c r="V29" s="200" t="s">
        <v>11</v>
      </c>
      <c r="W29" s="200" t="s">
        <v>217</v>
      </c>
      <c r="X29" s="112" t="s">
        <v>194</v>
      </c>
      <c r="Y29" s="113" t="s">
        <v>39</v>
      </c>
      <c r="Z29" s="114" t="s">
        <v>214</v>
      </c>
      <c r="AA29" s="115" t="s">
        <v>90</v>
      </c>
      <c r="AB29" s="117" t="s">
        <v>206</v>
      </c>
      <c r="AC29" s="118" t="s">
        <v>206</v>
      </c>
      <c r="AD29" s="119" t="s">
        <v>87</v>
      </c>
      <c r="AE29" s="120" t="s">
        <v>204</v>
      </c>
      <c r="AF29" s="121"/>
      <c r="AG29" s="837"/>
      <c r="AH29" s="7"/>
    </row>
    <row r="30" spans="1:34" ht="30" customHeight="1">
      <c r="A30" s="1711"/>
      <c r="B30" s="48" t="s">
        <v>71</v>
      </c>
      <c r="C30" s="102" t="s">
        <v>227</v>
      </c>
      <c r="D30" s="102" t="s">
        <v>83</v>
      </c>
      <c r="E30" s="103" t="s">
        <v>205</v>
      </c>
      <c r="F30" s="103"/>
      <c r="G30" s="103" t="s">
        <v>259</v>
      </c>
      <c r="H30" s="199" t="s">
        <v>259</v>
      </c>
      <c r="I30" s="200" t="s">
        <v>11</v>
      </c>
      <c r="J30" s="200" t="s">
        <v>217</v>
      </c>
      <c r="K30" s="104" t="s">
        <v>228</v>
      </c>
      <c r="L30" s="105" t="s">
        <v>200</v>
      </c>
      <c r="M30" s="106" t="s">
        <v>229</v>
      </c>
      <c r="N30" s="107" t="s">
        <v>229</v>
      </c>
      <c r="O30" s="1421"/>
      <c r="P30" s="108">
        <v>0</v>
      </c>
      <c r="Q30" s="109" t="s">
        <v>91</v>
      </c>
      <c r="R30" s="1436"/>
      <c r="S30" s="1436"/>
      <c r="T30" s="110" t="s">
        <v>84</v>
      </c>
      <c r="U30" s="111" t="s">
        <v>259</v>
      </c>
      <c r="V30" s="200" t="s">
        <v>11</v>
      </c>
      <c r="W30" s="200" t="s">
        <v>217</v>
      </c>
      <c r="X30" s="112" t="s">
        <v>194</v>
      </c>
      <c r="Y30" s="113" t="s">
        <v>39</v>
      </c>
      <c r="Z30" s="114" t="s">
        <v>214</v>
      </c>
      <c r="AA30" s="115" t="s">
        <v>90</v>
      </c>
      <c r="AB30" s="117" t="s">
        <v>206</v>
      </c>
      <c r="AC30" s="118" t="s">
        <v>206</v>
      </c>
      <c r="AD30" s="119" t="s">
        <v>87</v>
      </c>
      <c r="AE30" s="120" t="s">
        <v>204</v>
      </c>
      <c r="AF30" s="121"/>
      <c r="AG30" s="837"/>
      <c r="AH30" s="7"/>
    </row>
    <row r="31" spans="1:34" ht="30" customHeight="1">
      <c r="A31" s="1711"/>
      <c r="B31" s="49" t="s">
        <v>72</v>
      </c>
      <c r="C31" s="122" t="s">
        <v>199</v>
      </c>
      <c r="D31" s="122" t="s">
        <v>83</v>
      </c>
      <c r="E31" s="123" t="s">
        <v>201</v>
      </c>
      <c r="F31" s="123"/>
      <c r="G31" s="123" t="s">
        <v>262</v>
      </c>
      <c r="H31" s="131" t="s">
        <v>263</v>
      </c>
      <c r="I31" s="200" t="s">
        <v>11</v>
      </c>
      <c r="J31" s="200" t="s">
        <v>217</v>
      </c>
      <c r="K31" s="124" t="s">
        <v>228</v>
      </c>
      <c r="L31" s="125" t="s">
        <v>211</v>
      </c>
      <c r="M31" s="126" t="s">
        <v>229</v>
      </c>
      <c r="N31" s="127">
        <v>0</v>
      </c>
      <c r="O31" s="1422"/>
      <c r="P31" s="108">
        <v>0</v>
      </c>
      <c r="Q31" s="129" t="s">
        <v>91</v>
      </c>
      <c r="R31" s="1437"/>
      <c r="S31" s="1437"/>
      <c r="T31" s="130" t="s">
        <v>84</v>
      </c>
      <c r="U31" s="131" t="s">
        <v>263</v>
      </c>
      <c r="V31" s="200" t="s">
        <v>11</v>
      </c>
      <c r="W31" s="200" t="s">
        <v>217</v>
      </c>
      <c r="X31" s="132" t="s">
        <v>89</v>
      </c>
      <c r="Y31" s="133" t="s">
        <v>39</v>
      </c>
      <c r="Z31" s="134" t="s">
        <v>220</v>
      </c>
      <c r="AA31" s="135" t="s">
        <v>90</v>
      </c>
      <c r="AB31" s="117" t="s">
        <v>86</v>
      </c>
      <c r="AC31" s="118" t="s">
        <v>86</v>
      </c>
      <c r="AD31" s="119" t="s">
        <v>87</v>
      </c>
      <c r="AE31" s="120" t="s">
        <v>204</v>
      </c>
      <c r="AF31" s="121"/>
      <c r="AG31" s="837"/>
      <c r="AH31" s="7"/>
    </row>
    <row r="32" spans="1:34" ht="30" customHeight="1">
      <c r="A32" s="1711"/>
      <c r="B32" s="50" t="s">
        <v>73</v>
      </c>
      <c r="C32" s="102" t="s">
        <v>218</v>
      </c>
      <c r="D32" s="102" t="s">
        <v>83</v>
      </c>
      <c r="E32" s="103" t="s">
        <v>238</v>
      </c>
      <c r="F32" s="103"/>
      <c r="G32" s="103" t="s">
        <v>239</v>
      </c>
      <c r="H32" s="199" t="s">
        <v>239</v>
      </c>
      <c r="I32" s="200" t="s">
        <v>11</v>
      </c>
      <c r="J32" s="200" t="s">
        <v>274</v>
      </c>
      <c r="K32" s="104" t="s">
        <v>219</v>
      </c>
      <c r="L32" s="105" t="s">
        <v>240</v>
      </c>
      <c r="M32" s="106" t="s">
        <v>219</v>
      </c>
      <c r="N32" s="107">
        <v>0</v>
      </c>
      <c r="O32" s="1421"/>
      <c r="P32" s="108">
        <v>0</v>
      </c>
      <c r="Q32" s="109" t="s">
        <v>91</v>
      </c>
      <c r="R32" s="1436"/>
      <c r="S32" s="1436"/>
      <c r="T32" s="110" t="s">
        <v>84</v>
      </c>
      <c r="U32" s="111" t="s">
        <v>239</v>
      </c>
      <c r="V32" s="200" t="s">
        <v>11</v>
      </c>
      <c r="W32" s="200" t="s">
        <v>274</v>
      </c>
      <c r="X32" s="112" t="s">
        <v>89</v>
      </c>
      <c r="Y32" s="113" t="s">
        <v>39</v>
      </c>
      <c r="Z32" s="114" t="s">
        <v>209</v>
      </c>
      <c r="AA32" s="115" t="s">
        <v>90</v>
      </c>
      <c r="AB32" s="117" t="s">
        <v>206</v>
      </c>
      <c r="AC32" s="118" t="s">
        <v>206</v>
      </c>
      <c r="AD32" s="119" t="s">
        <v>87</v>
      </c>
      <c r="AE32" s="120" t="s">
        <v>204</v>
      </c>
      <c r="AF32" s="121"/>
      <c r="AG32" s="837"/>
      <c r="AH32" s="7"/>
    </row>
    <row r="33" spans="1:34" ht="30" customHeight="1">
      <c r="A33" s="1711"/>
      <c r="B33" s="48" t="s">
        <v>74</v>
      </c>
      <c r="C33" s="102" t="s">
        <v>218</v>
      </c>
      <c r="D33" s="102" t="s">
        <v>83</v>
      </c>
      <c r="E33" s="103" t="s">
        <v>238</v>
      </c>
      <c r="F33" s="103"/>
      <c r="G33" s="103" t="s">
        <v>239</v>
      </c>
      <c r="H33" s="199" t="s">
        <v>239</v>
      </c>
      <c r="I33" s="200" t="s">
        <v>11</v>
      </c>
      <c r="J33" s="200" t="s">
        <v>274</v>
      </c>
      <c r="K33" s="104">
        <v>19915</v>
      </c>
      <c r="L33" s="105" t="s">
        <v>234</v>
      </c>
      <c r="M33" s="106">
        <v>791</v>
      </c>
      <c r="N33" s="107">
        <v>0</v>
      </c>
      <c r="O33" s="1421"/>
      <c r="P33" s="108">
        <v>0</v>
      </c>
      <c r="Q33" s="109" t="s">
        <v>91</v>
      </c>
      <c r="R33" s="1436"/>
      <c r="S33" s="1436"/>
      <c r="T33" s="110" t="s">
        <v>84</v>
      </c>
      <c r="U33" s="111" t="s">
        <v>239</v>
      </c>
      <c r="V33" s="200" t="s">
        <v>11</v>
      </c>
      <c r="W33" s="200" t="s">
        <v>274</v>
      </c>
      <c r="X33" s="112" t="s">
        <v>89</v>
      </c>
      <c r="Y33" s="113" t="s">
        <v>39</v>
      </c>
      <c r="Z33" s="114" t="s">
        <v>209</v>
      </c>
      <c r="AA33" s="115" t="s">
        <v>90</v>
      </c>
      <c r="AB33" s="117" t="s">
        <v>206</v>
      </c>
      <c r="AC33" s="118" t="s">
        <v>206</v>
      </c>
      <c r="AD33" s="119" t="s">
        <v>87</v>
      </c>
      <c r="AE33" s="120" t="s">
        <v>204</v>
      </c>
      <c r="AF33" s="121"/>
      <c r="AG33" s="837"/>
      <c r="AH33" s="7"/>
    </row>
    <row r="34" spans="1:34" ht="30" customHeight="1" thickBot="1">
      <c r="A34" s="1712"/>
      <c r="B34" s="51" t="s">
        <v>75</v>
      </c>
      <c r="C34" s="141"/>
      <c r="D34" s="141" t="s">
        <v>88</v>
      </c>
      <c r="E34" s="142"/>
      <c r="F34" s="142"/>
      <c r="G34" s="142"/>
      <c r="H34" s="143"/>
      <c r="I34" s="144"/>
      <c r="J34" s="144"/>
      <c r="K34" s="145"/>
      <c r="L34" s="146"/>
      <c r="M34" s="147"/>
      <c r="N34" s="148"/>
      <c r="O34" s="1424"/>
      <c r="P34" s="18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81"/>
      <c r="D35" s="81" t="s">
        <v>88</v>
      </c>
      <c r="E35" s="82"/>
      <c r="F35" s="82"/>
      <c r="G35" s="82"/>
      <c r="H35" s="83"/>
      <c r="I35" s="84"/>
      <c r="J35" s="84"/>
      <c r="K35" s="85"/>
      <c r="L35" s="86"/>
      <c r="M35" s="87"/>
      <c r="N35" s="88"/>
      <c r="O35" s="1423"/>
      <c r="P35" s="89"/>
      <c r="Q35" s="90"/>
      <c r="R35" s="1435"/>
      <c r="S35" s="1435"/>
      <c r="T35" s="91"/>
      <c r="U35" s="92"/>
      <c r="V35" s="84"/>
      <c r="W35" s="84"/>
      <c r="X35" s="93"/>
      <c r="Y35" s="94"/>
      <c r="Z35" s="95"/>
      <c r="AA35" s="96"/>
      <c r="AB35" s="97"/>
      <c r="AC35" s="98"/>
      <c r="AD35" s="99"/>
      <c r="AE35" s="100"/>
      <c r="AF35" s="101"/>
      <c r="AG35" s="837"/>
      <c r="AH35" s="7"/>
    </row>
    <row r="36" spans="1:34" ht="30" customHeight="1">
      <c r="A36" s="1735"/>
      <c r="B36" s="352" t="s">
        <v>78</v>
      </c>
      <c r="C36" s="122"/>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41" t="s">
        <v>255</v>
      </c>
      <c r="D37" s="141" t="s">
        <v>83</v>
      </c>
      <c r="E37" s="142" t="s">
        <v>203</v>
      </c>
      <c r="F37" s="142"/>
      <c r="G37" s="142" t="s">
        <v>257</v>
      </c>
      <c r="H37" s="143" t="s">
        <v>257</v>
      </c>
      <c r="I37" s="144" t="s">
        <v>11</v>
      </c>
      <c r="J37" s="144" t="s">
        <v>258</v>
      </c>
      <c r="K37" s="145">
        <v>14190</v>
      </c>
      <c r="L37" s="146" t="s">
        <v>240</v>
      </c>
      <c r="M37" s="147">
        <v>1980</v>
      </c>
      <c r="N37" s="148">
        <v>0</v>
      </c>
      <c r="O37" s="1424"/>
      <c r="P37" s="149">
        <v>0</v>
      </c>
      <c r="Q37" s="150" t="s">
        <v>91</v>
      </c>
      <c r="R37" s="1438"/>
      <c r="S37" s="1438"/>
      <c r="T37" s="151" t="s">
        <v>84</v>
      </c>
      <c r="U37" s="152" t="s">
        <v>257</v>
      </c>
      <c r="V37" s="144" t="s">
        <v>11</v>
      </c>
      <c r="W37" s="144" t="s">
        <v>258</v>
      </c>
      <c r="X37" s="153" t="s">
        <v>89</v>
      </c>
      <c r="Y37" s="154" t="s">
        <v>39</v>
      </c>
      <c r="Z37" s="155" t="s">
        <v>256</v>
      </c>
      <c r="AA37" s="156" t="s">
        <v>90</v>
      </c>
      <c r="AB37" s="158" t="s">
        <v>86</v>
      </c>
      <c r="AC37" s="159" t="s">
        <v>86</v>
      </c>
      <c r="AD37" s="160" t="s">
        <v>87</v>
      </c>
      <c r="AE37" s="161" t="s">
        <v>204</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37530</v>
      </c>
      <c r="L62" s="57">
        <f>SUM(L5:L37)</f>
        <v>117389</v>
      </c>
      <c r="M62" s="57">
        <f>SUM(M5:M37)</f>
        <v>3220</v>
      </c>
      <c r="N62" s="57">
        <f>SUM(N5:N37)</f>
        <v>8019</v>
      </c>
      <c r="O62" s="10"/>
      <c r="P62" s="57">
        <f>SUM(P5:P37)</f>
        <v>0</v>
      </c>
    </row>
    <row r="63" spans="1:34" ht="18.75" customHeight="1">
      <c r="C63" s="11"/>
      <c r="D63" s="11"/>
      <c r="L63" s="1700" t="s">
        <v>80</v>
      </c>
      <c r="M63" s="1700"/>
      <c r="N63" s="1701"/>
      <c r="O63" s="10"/>
      <c r="P63" s="9">
        <f>K62+(L62+M62+N62+P62)*5</f>
        <v>680670</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L63:N63"/>
    <mergeCell ref="AB1:AC1"/>
    <mergeCell ref="AD1:AF1"/>
    <mergeCell ref="AD3:AE3"/>
    <mergeCell ref="H2:J2"/>
    <mergeCell ref="A38:A40"/>
    <mergeCell ref="U2:W2"/>
    <mergeCell ref="A35:A37"/>
    <mergeCell ref="A1:B3"/>
    <mergeCell ref="H3:J3"/>
    <mergeCell ref="G1:J1"/>
    <mergeCell ref="U3:W3"/>
    <mergeCell ref="A5:A9"/>
    <mergeCell ref="A10:A16"/>
    <mergeCell ref="A17:A21"/>
    <mergeCell ref="A23:A34"/>
    <mergeCell ref="K1:P1"/>
    <mergeCell ref="Q1:X1"/>
    <mergeCell ref="A41:A44"/>
    <mergeCell ref="A45:A49"/>
    <mergeCell ref="A50:A51"/>
    <mergeCell ref="A53:A59"/>
    <mergeCell ref="C1:F1"/>
  </mergeCells>
  <phoneticPr fontId="3"/>
  <dataValidations count="4">
    <dataValidation type="list" allowBlank="1" showInputMessage="1" showErrorMessage="1" sqref="S5:S60" xr:uid="{00000000-0002-0000-1F00-000000000000}">
      <formula1>"①AWS,②OCI,③Azure,④GC,⑤さくら"</formula1>
    </dataValidation>
    <dataValidation type="list" allowBlank="1" showInputMessage="1" showErrorMessage="1" sqref="R5:R37 R41:R60" xr:uid="{00000000-0002-0000-1F00-000001000000}">
      <formula1>"①システム事業者,②別途用意している(LGCS),③別途用意している(その他),"</formula1>
    </dataValidation>
    <dataValidation type="list" allowBlank="1" showInputMessage="1" sqref="D38:D40" xr:uid="{00000000-0002-0000-1F00-000002000000}">
      <formula1>"①導入済,②無償版導入済（実証実験を含む）,③今年度導入予定,④導入予定なし,⑤当該事務自体を実施していない"</formula1>
    </dataValidation>
    <dataValidation type="list" allowBlank="1" showInputMessage="1" sqref="D41:D60" xr:uid="{00000000-0002-0000-1F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244" t="s">
        <v>3</v>
      </c>
      <c r="D2" s="242" t="s">
        <v>4</v>
      </c>
      <c r="E2" s="1" t="s">
        <v>3</v>
      </c>
      <c r="F2" s="193" t="s">
        <v>3</v>
      </c>
      <c r="G2" s="1" t="s">
        <v>3</v>
      </c>
      <c r="H2" s="1717" t="s">
        <v>5</v>
      </c>
      <c r="I2" s="1718"/>
      <c r="J2" s="1719"/>
      <c r="K2" s="245"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242" t="s">
        <v>7</v>
      </c>
      <c r="AE2" s="243"/>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413" t="s">
        <v>2153</v>
      </c>
      <c r="D5" s="81" t="s">
        <v>83</v>
      </c>
      <c r="E5" s="82" t="s">
        <v>205</v>
      </c>
      <c r="F5" s="82"/>
      <c r="G5" s="82" t="s">
        <v>621</v>
      </c>
      <c r="H5" s="83">
        <v>45383</v>
      </c>
      <c r="I5" s="84" t="s">
        <v>11</v>
      </c>
      <c r="J5" s="84">
        <v>45747</v>
      </c>
      <c r="K5" s="85">
        <v>317593</v>
      </c>
      <c r="L5" s="86">
        <v>12705</v>
      </c>
      <c r="M5" s="87">
        <f>46431+485+132</f>
        <v>47048</v>
      </c>
      <c r="N5" s="88">
        <v>0</v>
      </c>
      <c r="O5" s="1420"/>
      <c r="P5" s="89">
        <v>6347</v>
      </c>
      <c r="Q5" s="90" t="s">
        <v>91</v>
      </c>
      <c r="R5" s="1435"/>
      <c r="S5" s="1435"/>
      <c r="T5" s="91" t="s">
        <v>84</v>
      </c>
      <c r="U5" s="92">
        <v>45139</v>
      </c>
      <c r="V5" s="84" t="s">
        <v>11</v>
      </c>
      <c r="W5" s="84">
        <v>45504</v>
      </c>
      <c r="X5" s="93" t="s">
        <v>89</v>
      </c>
      <c r="Y5" s="94" t="s">
        <v>39</v>
      </c>
      <c r="Z5" s="95" t="s">
        <v>214</v>
      </c>
      <c r="AA5" s="96" t="s">
        <v>85</v>
      </c>
      <c r="AB5" s="97" t="s">
        <v>364</v>
      </c>
      <c r="AC5" s="98" t="s">
        <v>364</v>
      </c>
      <c r="AD5" s="99"/>
      <c r="AE5" s="100"/>
      <c r="AF5" s="101"/>
      <c r="AG5" s="837"/>
      <c r="AH5" s="7"/>
    </row>
    <row r="6" spans="1:34" ht="30" customHeight="1">
      <c r="A6" s="1703"/>
      <c r="B6" s="34" t="s">
        <v>44</v>
      </c>
      <c r="C6" s="1399" t="s">
        <v>2153</v>
      </c>
      <c r="D6" s="102" t="s">
        <v>83</v>
      </c>
      <c r="E6" s="103" t="s">
        <v>205</v>
      </c>
      <c r="F6" s="103"/>
      <c r="G6" s="103" t="s">
        <v>621</v>
      </c>
      <c r="H6" s="199">
        <v>45383</v>
      </c>
      <c r="I6" s="200" t="s">
        <v>11</v>
      </c>
      <c r="J6" s="200">
        <v>45747</v>
      </c>
      <c r="K6" s="104" t="s">
        <v>200</v>
      </c>
      <c r="L6" s="105" t="s">
        <v>200</v>
      </c>
      <c r="M6" s="106" t="s">
        <v>200</v>
      </c>
      <c r="N6" s="107">
        <v>0</v>
      </c>
      <c r="O6" s="1421"/>
      <c r="P6" s="108" t="s">
        <v>200</v>
      </c>
      <c r="Q6" s="109" t="s">
        <v>91</v>
      </c>
      <c r="R6" s="1436"/>
      <c r="S6" s="1436"/>
      <c r="T6" s="110" t="s">
        <v>84</v>
      </c>
      <c r="U6" s="111">
        <v>45139</v>
      </c>
      <c r="V6" s="200" t="s">
        <v>11</v>
      </c>
      <c r="W6" s="200">
        <v>45504</v>
      </c>
      <c r="X6" s="112" t="s">
        <v>89</v>
      </c>
      <c r="Y6" s="113" t="s">
        <v>39</v>
      </c>
      <c r="Z6" s="114" t="s">
        <v>214</v>
      </c>
      <c r="AA6" s="115" t="s">
        <v>90</v>
      </c>
      <c r="AB6" s="117" t="s">
        <v>364</v>
      </c>
      <c r="AC6" s="118" t="s">
        <v>364</v>
      </c>
      <c r="AD6" s="119"/>
      <c r="AE6" s="120"/>
      <c r="AF6" s="121"/>
      <c r="AG6" s="837"/>
      <c r="AH6" s="7"/>
    </row>
    <row r="7" spans="1:34" ht="30" customHeight="1">
      <c r="A7" s="1703"/>
      <c r="B7" s="34" t="s">
        <v>45</v>
      </c>
      <c r="C7" s="1399" t="s">
        <v>622</v>
      </c>
      <c r="D7" s="102" t="s">
        <v>83</v>
      </c>
      <c r="E7" s="103" t="s">
        <v>623</v>
      </c>
      <c r="F7" s="103"/>
      <c r="G7" s="103" t="s">
        <v>257</v>
      </c>
      <c r="H7" s="199">
        <v>44105</v>
      </c>
      <c r="I7" s="200" t="s">
        <v>11</v>
      </c>
      <c r="J7" s="200">
        <v>45930</v>
      </c>
      <c r="K7" s="104" t="s">
        <v>624</v>
      </c>
      <c r="L7" s="105">
        <v>2779</v>
      </c>
      <c r="M7" s="106">
        <v>0</v>
      </c>
      <c r="N7" s="107">
        <v>7431</v>
      </c>
      <c r="O7" s="1421"/>
      <c r="P7" s="108">
        <v>8338</v>
      </c>
      <c r="Q7" s="109" t="s">
        <v>95</v>
      </c>
      <c r="R7" s="1436"/>
      <c r="S7" s="1436"/>
      <c r="T7" s="110" t="s">
        <v>84</v>
      </c>
      <c r="U7" s="111">
        <v>44105</v>
      </c>
      <c r="V7" s="200" t="s">
        <v>11</v>
      </c>
      <c r="W7" s="200">
        <v>45930</v>
      </c>
      <c r="X7" s="112" t="s">
        <v>303</v>
      </c>
      <c r="Y7" s="113" t="s">
        <v>39</v>
      </c>
      <c r="Z7" s="114" t="s">
        <v>568</v>
      </c>
      <c r="AA7" s="115" t="s">
        <v>92</v>
      </c>
      <c r="AB7" s="117" t="s">
        <v>364</v>
      </c>
      <c r="AC7" s="118" t="s">
        <v>364</v>
      </c>
      <c r="AD7" s="119"/>
      <c r="AE7" s="120"/>
      <c r="AF7" s="121"/>
      <c r="AG7" s="837"/>
      <c r="AH7" s="7"/>
    </row>
    <row r="8" spans="1:34" ht="30" customHeight="1">
      <c r="A8" s="1703"/>
      <c r="B8" s="34" t="s">
        <v>46</v>
      </c>
      <c r="C8" s="1399" t="s">
        <v>2153</v>
      </c>
      <c r="D8" s="102" t="s">
        <v>83</v>
      </c>
      <c r="E8" s="103" t="s">
        <v>205</v>
      </c>
      <c r="F8" s="103"/>
      <c r="G8" s="103" t="s">
        <v>621</v>
      </c>
      <c r="H8" s="199">
        <v>45383</v>
      </c>
      <c r="I8" s="200" t="s">
        <v>11</v>
      </c>
      <c r="J8" s="200">
        <v>45747</v>
      </c>
      <c r="K8" s="104" t="s">
        <v>200</v>
      </c>
      <c r="L8" s="105" t="s">
        <v>200</v>
      </c>
      <c r="M8" s="106" t="s">
        <v>200</v>
      </c>
      <c r="N8" s="107">
        <v>0</v>
      </c>
      <c r="O8" s="1421"/>
      <c r="P8" s="108" t="s">
        <v>200</v>
      </c>
      <c r="Q8" s="109" t="s">
        <v>91</v>
      </c>
      <c r="R8" s="1436"/>
      <c r="S8" s="1436"/>
      <c r="T8" s="110" t="s">
        <v>84</v>
      </c>
      <c r="U8" s="111">
        <v>45139</v>
      </c>
      <c r="V8" s="200" t="s">
        <v>11</v>
      </c>
      <c r="W8" s="200">
        <v>45504</v>
      </c>
      <c r="X8" s="112" t="s">
        <v>89</v>
      </c>
      <c r="Y8" s="113" t="s">
        <v>39</v>
      </c>
      <c r="Z8" s="114" t="s">
        <v>214</v>
      </c>
      <c r="AA8" s="115" t="s">
        <v>92</v>
      </c>
      <c r="AB8" s="117" t="s">
        <v>364</v>
      </c>
      <c r="AC8" s="118" t="s">
        <v>364</v>
      </c>
      <c r="AD8" s="119"/>
      <c r="AE8" s="120"/>
      <c r="AF8" s="121"/>
      <c r="AG8" s="837"/>
      <c r="AH8" s="7"/>
    </row>
    <row r="9" spans="1:34" ht="30" customHeight="1" thickBot="1">
      <c r="A9" s="1703"/>
      <c r="B9" s="35" t="s">
        <v>47</v>
      </c>
      <c r="C9" s="763" t="s">
        <v>2154</v>
      </c>
      <c r="D9" s="122" t="s">
        <v>83</v>
      </c>
      <c r="E9" s="123" t="s">
        <v>205</v>
      </c>
      <c r="F9" s="123"/>
      <c r="G9" s="123" t="s">
        <v>621</v>
      </c>
      <c r="H9" s="79">
        <v>45383</v>
      </c>
      <c r="I9" s="80" t="s">
        <v>11</v>
      </c>
      <c r="J9" s="80">
        <v>45747</v>
      </c>
      <c r="K9" s="124" t="s">
        <v>200</v>
      </c>
      <c r="L9" s="125" t="s">
        <v>200</v>
      </c>
      <c r="M9" s="126" t="s">
        <v>200</v>
      </c>
      <c r="N9" s="148">
        <v>0</v>
      </c>
      <c r="O9" s="1422"/>
      <c r="P9" s="128" t="s">
        <v>200</v>
      </c>
      <c r="Q9" s="129" t="s">
        <v>91</v>
      </c>
      <c r="R9" s="1437"/>
      <c r="S9" s="1437"/>
      <c r="T9" s="130" t="s">
        <v>84</v>
      </c>
      <c r="U9" s="131">
        <v>45139</v>
      </c>
      <c r="V9" s="80" t="s">
        <v>11</v>
      </c>
      <c r="W9" s="80">
        <v>45504</v>
      </c>
      <c r="X9" s="132" t="s">
        <v>89</v>
      </c>
      <c r="Y9" s="133" t="s">
        <v>39</v>
      </c>
      <c r="Z9" s="134" t="s">
        <v>214</v>
      </c>
      <c r="AA9" s="135" t="s">
        <v>85</v>
      </c>
      <c r="AB9" s="136" t="s">
        <v>364</v>
      </c>
      <c r="AC9" s="137" t="s">
        <v>364</v>
      </c>
      <c r="AD9" s="138" t="s">
        <v>478</v>
      </c>
      <c r="AE9" s="139" t="s">
        <v>204</v>
      </c>
      <c r="AF9" s="140"/>
      <c r="AG9" s="837"/>
      <c r="AH9" s="7"/>
    </row>
    <row r="10" spans="1:34" ht="30" customHeight="1">
      <c r="A10" s="1704" t="s">
        <v>48</v>
      </c>
      <c r="B10" s="36" t="s">
        <v>49</v>
      </c>
      <c r="C10" s="1413" t="s">
        <v>2155</v>
      </c>
      <c r="D10" s="81" t="s">
        <v>83</v>
      </c>
      <c r="E10" s="82" t="s">
        <v>205</v>
      </c>
      <c r="F10" s="82"/>
      <c r="G10" s="82" t="s">
        <v>621</v>
      </c>
      <c r="H10" s="83">
        <v>45383</v>
      </c>
      <c r="I10" s="84" t="s">
        <v>11</v>
      </c>
      <c r="J10" s="84">
        <v>45747</v>
      </c>
      <c r="K10" s="85" t="s">
        <v>200</v>
      </c>
      <c r="L10" s="86" t="s">
        <v>200</v>
      </c>
      <c r="M10" s="87" t="s">
        <v>200</v>
      </c>
      <c r="N10" s="340">
        <v>0</v>
      </c>
      <c r="O10" s="1423"/>
      <c r="P10" s="89" t="s">
        <v>200</v>
      </c>
      <c r="Q10" s="90" t="s">
        <v>91</v>
      </c>
      <c r="R10" s="1435"/>
      <c r="S10" s="1435"/>
      <c r="T10" s="91" t="s">
        <v>84</v>
      </c>
      <c r="U10" s="92">
        <v>45139</v>
      </c>
      <c r="V10" s="84" t="s">
        <v>11</v>
      </c>
      <c r="W10" s="84">
        <v>45504</v>
      </c>
      <c r="X10" s="93" t="s">
        <v>89</v>
      </c>
      <c r="Y10" s="94" t="s">
        <v>39</v>
      </c>
      <c r="Z10" s="95" t="s">
        <v>214</v>
      </c>
      <c r="AA10" s="96" t="s">
        <v>85</v>
      </c>
      <c r="AB10" s="97" t="s">
        <v>86</v>
      </c>
      <c r="AC10" s="98" t="s">
        <v>86</v>
      </c>
      <c r="AD10" s="99" t="s">
        <v>335</v>
      </c>
      <c r="AE10" s="100" t="s">
        <v>204</v>
      </c>
      <c r="AF10" s="101"/>
      <c r="AG10" s="837"/>
      <c r="AH10" s="7"/>
    </row>
    <row r="11" spans="1:34" ht="30" customHeight="1">
      <c r="A11" s="1705"/>
      <c r="B11" s="37" t="s">
        <v>50</v>
      </c>
      <c r="C11" s="1399" t="s">
        <v>2155</v>
      </c>
      <c r="D11" s="102" t="s">
        <v>83</v>
      </c>
      <c r="E11" s="103" t="s">
        <v>205</v>
      </c>
      <c r="F11" s="103"/>
      <c r="G11" s="103" t="s">
        <v>621</v>
      </c>
      <c r="H11" s="199">
        <v>45383</v>
      </c>
      <c r="I11" s="200" t="s">
        <v>11</v>
      </c>
      <c r="J11" s="200">
        <v>45747</v>
      </c>
      <c r="K11" s="104" t="s">
        <v>200</v>
      </c>
      <c r="L11" s="105" t="s">
        <v>200</v>
      </c>
      <c r="M11" s="106" t="s">
        <v>200</v>
      </c>
      <c r="N11" s="107">
        <v>0</v>
      </c>
      <c r="O11" s="1421"/>
      <c r="P11" s="108" t="s">
        <v>200</v>
      </c>
      <c r="Q11" s="109" t="s">
        <v>91</v>
      </c>
      <c r="R11" s="1436"/>
      <c r="S11" s="1436"/>
      <c r="T11" s="110" t="s">
        <v>84</v>
      </c>
      <c r="U11" s="111">
        <v>45139</v>
      </c>
      <c r="V11" s="200" t="s">
        <v>11</v>
      </c>
      <c r="W11" s="200">
        <v>45504</v>
      </c>
      <c r="X11" s="112" t="s">
        <v>89</v>
      </c>
      <c r="Y11" s="113" t="s">
        <v>39</v>
      </c>
      <c r="Z11" s="114" t="s">
        <v>214</v>
      </c>
      <c r="AA11" s="115" t="s">
        <v>90</v>
      </c>
      <c r="AB11" s="117" t="s">
        <v>86</v>
      </c>
      <c r="AC11" s="118" t="s">
        <v>86</v>
      </c>
      <c r="AD11" s="119" t="s">
        <v>335</v>
      </c>
      <c r="AE11" s="120" t="s">
        <v>204</v>
      </c>
      <c r="AF11" s="121"/>
      <c r="AG11" s="837"/>
      <c r="AH11" s="7"/>
    </row>
    <row r="12" spans="1:34" ht="30" customHeight="1">
      <c r="A12" s="1705"/>
      <c r="B12" s="38" t="s">
        <v>51</v>
      </c>
      <c r="C12" s="1399" t="s">
        <v>2155</v>
      </c>
      <c r="D12" s="102" t="s">
        <v>83</v>
      </c>
      <c r="E12" s="103" t="s">
        <v>205</v>
      </c>
      <c r="F12" s="103"/>
      <c r="G12" s="103" t="s">
        <v>621</v>
      </c>
      <c r="H12" s="199">
        <v>45383</v>
      </c>
      <c r="I12" s="200" t="s">
        <v>11</v>
      </c>
      <c r="J12" s="200">
        <v>45747</v>
      </c>
      <c r="K12" s="104" t="s">
        <v>200</v>
      </c>
      <c r="L12" s="105" t="s">
        <v>200</v>
      </c>
      <c r="M12" s="106" t="s">
        <v>200</v>
      </c>
      <c r="N12" s="107">
        <v>0</v>
      </c>
      <c r="O12" s="1421"/>
      <c r="P12" s="108" t="s">
        <v>200</v>
      </c>
      <c r="Q12" s="109" t="s">
        <v>91</v>
      </c>
      <c r="R12" s="1436"/>
      <c r="S12" s="1436"/>
      <c r="T12" s="110" t="s">
        <v>84</v>
      </c>
      <c r="U12" s="111">
        <v>45139</v>
      </c>
      <c r="V12" s="200" t="s">
        <v>11</v>
      </c>
      <c r="W12" s="200">
        <v>45504</v>
      </c>
      <c r="X12" s="112" t="s">
        <v>89</v>
      </c>
      <c r="Y12" s="113" t="s">
        <v>39</v>
      </c>
      <c r="Z12" s="114" t="s">
        <v>214</v>
      </c>
      <c r="AA12" s="115" t="s">
        <v>90</v>
      </c>
      <c r="AB12" s="117" t="s">
        <v>86</v>
      </c>
      <c r="AC12" s="118" t="s">
        <v>86</v>
      </c>
      <c r="AD12" s="119" t="s">
        <v>335</v>
      </c>
      <c r="AE12" s="120" t="s">
        <v>204</v>
      </c>
      <c r="AF12" s="121"/>
      <c r="AG12" s="837"/>
      <c r="AH12" s="7"/>
    </row>
    <row r="13" spans="1:34" ht="30" customHeight="1">
      <c r="A13" s="1705"/>
      <c r="B13" s="38" t="s">
        <v>52</v>
      </c>
      <c r="C13" s="1399" t="s">
        <v>2155</v>
      </c>
      <c r="D13" s="102" t="s">
        <v>83</v>
      </c>
      <c r="E13" s="103" t="s">
        <v>205</v>
      </c>
      <c r="F13" s="103"/>
      <c r="G13" s="103" t="s">
        <v>621</v>
      </c>
      <c r="H13" s="199">
        <v>45383</v>
      </c>
      <c r="I13" s="200" t="s">
        <v>11</v>
      </c>
      <c r="J13" s="200">
        <v>45747</v>
      </c>
      <c r="K13" s="104" t="s">
        <v>200</v>
      </c>
      <c r="L13" s="105" t="s">
        <v>200</v>
      </c>
      <c r="M13" s="106" t="s">
        <v>200</v>
      </c>
      <c r="N13" s="107">
        <v>0</v>
      </c>
      <c r="O13" s="1421"/>
      <c r="P13" s="108" t="s">
        <v>200</v>
      </c>
      <c r="Q13" s="109" t="s">
        <v>91</v>
      </c>
      <c r="R13" s="1436"/>
      <c r="S13" s="1436"/>
      <c r="T13" s="110" t="s">
        <v>84</v>
      </c>
      <c r="U13" s="111">
        <v>45139</v>
      </c>
      <c r="V13" s="200" t="s">
        <v>11</v>
      </c>
      <c r="W13" s="200">
        <v>45504</v>
      </c>
      <c r="X13" s="112" t="s">
        <v>89</v>
      </c>
      <c r="Y13" s="113" t="s">
        <v>39</v>
      </c>
      <c r="Z13" s="114" t="s">
        <v>214</v>
      </c>
      <c r="AA13" s="115" t="s">
        <v>85</v>
      </c>
      <c r="AB13" s="117" t="s">
        <v>86</v>
      </c>
      <c r="AC13" s="118" t="s">
        <v>86</v>
      </c>
      <c r="AD13" s="341" t="s">
        <v>626</v>
      </c>
      <c r="AE13" s="120"/>
      <c r="AF13" s="121"/>
      <c r="AG13" s="837"/>
      <c r="AH13" s="7"/>
    </row>
    <row r="14" spans="1:34" ht="30" customHeight="1">
      <c r="A14" s="1705"/>
      <c r="B14" s="38" t="s">
        <v>53</v>
      </c>
      <c r="C14" s="1399" t="s">
        <v>627</v>
      </c>
      <c r="D14" s="102" t="s">
        <v>83</v>
      </c>
      <c r="E14" s="103" t="s">
        <v>205</v>
      </c>
      <c r="F14" s="103"/>
      <c r="G14" s="103" t="s">
        <v>628</v>
      </c>
      <c r="H14" s="199">
        <v>44986</v>
      </c>
      <c r="I14" s="200" t="s">
        <v>11</v>
      </c>
      <c r="J14" s="200">
        <v>47026</v>
      </c>
      <c r="K14" s="104" t="s">
        <v>624</v>
      </c>
      <c r="L14" s="105">
        <v>1465</v>
      </c>
      <c r="M14" s="106">
        <v>533</v>
      </c>
      <c r="N14" s="107">
        <v>0</v>
      </c>
      <c r="O14" s="1421"/>
      <c r="P14" s="108">
        <v>0</v>
      </c>
      <c r="Q14" s="109" t="s">
        <v>91</v>
      </c>
      <c r="R14" s="1436"/>
      <c r="S14" s="1436"/>
      <c r="T14" s="110" t="s">
        <v>84</v>
      </c>
      <c r="U14" s="111">
        <v>44986</v>
      </c>
      <c r="V14" s="200" t="s">
        <v>11</v>
      </c>
      <c r="W14" s="200">
        <v>47026</v>
      </c>
      <c r="X14" s="112" t="s">
        <v>89</v>
      </c>
      <c r="Y14" s="113" t="s">
        <v>39</v>
      </c>
      <c r="Z14" s="114" t="s">
        <v>320</v>
      </c>
      <c r="AA14" s="115" t="s">
        <v>92</v>
      </c>
      <c r="AB14" s="117" t="s">
        <v>86</v>
      </c>
      <c r="AC14" s="118" t="s">
        <v>86</v>
      </c>
      <c r="AD14" s="119" t="s">
        <v>584</v>
      </c>
      <c r="AE14" s="120" t="s">
        <v>304</v>
      </c>
      <c r="AF14" s="121"/>
      <c r="AG14" s="837"/>
      <c r="AH14" s="7"/>
    </row>
    <row r="15" spans="1:34" ht="30" customHeight="1">
      <c r="A15" s="1705"/>
      <c r="B15" s="39" t="s">
        <v>54</v>
      </c>
      <c r="C15" s="763" t="s">
        <v>627</v>
      </c>
      <c r="D15" s="122" t="s">
        <v>83</v>
      </c>
      <c r="E15" s="123" t="s">
        <v>205</v>
      </c>
      <c r="F15" s="123"/>
      <c r="G15" s="123" t="s">
        <v>629</v>
      </c>
      <c r="H15" s="79">
        <v>45383</v>
      </c>
      <c r="I15" s="80" t="s">
        <v>11</v>
      </c>
      <c r="J15" s="80">
        <v>45747</v>
      </c>
      <c r="K15" s="124" t="s">
        <v>624</v>
      </c>
      <c r="L15" s="125">
        <v>0</v>
      </c>
      <c r="M15" s="126">
        <v>0</v>
      </c>
      <c r="N15" s="107">
        <v>2865</v>
      </c>
      <c r="O15" s="1422"/>
      <c r="P15" s="128">
        <v>0</v>
      </c>
      <c r="Q15" s="129" t="s">
        <v>91</v>
      </c>
      <c r="R15" s="1437"/>
      <c r="S15" s="1437"/>
      <c r="T15" s="130" t="s">
        <v>96</v>
      </c>
      <c r="U15" s="111">
        <v>45383</v>
      </c>
      <c r="V15" s="80" t="s">
        <v>11</v>
      </c>
      <c r="W15" s="80">
        <v>45747</v>
      </c>
      <c r="X15" s="132" t="s">
        <v>303</v>
      </c>
      <c r="Y15" s="133" t="s">
        <v>39</v>
      </c>
      <c r="Z15" s="134" t="s">
        <v>630</v>
      </c>
      <c r="AA15" s="135" t="s">
        <v>92</v>
      </c>
      <c r="AB15" s="117" t="s">
        <v>86</v>
      </c>
      <c r="AC15" s="118" t="s">
        <v>86</v>
      </c>
      <c r="AD15" s="119" t="s">
        <v>584</v>
      </c>
      <c r="AE15" s="120" t="s">
        <v>304</v>
      </c>
      <c r="AF15" s="121"/>
      <c r="AG15" s="837"/>
      <c r="AH15" s="7"/>
    </row>
    <row r="16" spans="1:34" ht="30" customHeight="1" thickBot="1">
      <c r="A16" s="1706"/>
      <c r="B16" s="40" t="s">
        <v>55</v>
      </c>
      <c r="C16" s="1399" t="s">
        <v>2155</v>
      </c>
      <c r="D16" s="141" t="s">
        <v>83</v>
      </c>
      <c r="E16" s="142" t="s">
        <v>631</v>
      </c>
      <c r="F16" s="142"/>
      <c r="G16" s="142" t="s">
        <v>632</v>
      </c>
      <c r="H16" s="79">
        <v>45383</v>
      </c>
      <c r="I16" s="80" t="s">
        <v>11</v>
      </c>
      <c r="J16" s="80">
        <v>45747</v>
      </c>
      <c r="K16" s="145" t="s">
        <v>624</v>
      </c>
      <c r="L16" s="146">
        <v>1718</v>
      </c>
      <c r="M16" s="147">
        <v>2244</v>
      </c>
      <c r="N16" s="148">
        <v>0</v>
      </c>
      <c r="O16" s="1424"/>
      <c r="P16" s="149">
        <v>0</v>
      </c>
      <c r="Q16" s="150" t="s">
        <v>91</v>
      </c>
      <c r="R16" s="1438"/>
      <c r="S16" s="1438"/>
      <c r="T16" s="151" t="s">
        <v>84</v>
      </c>
      <c r="U16" s="131">
        <v>45139</v>
      </c>
      <c r="V16" s="80" t="s">
        <v>11</v>
      </c>
      <c r="W16" s="80">
        <v>45504</v>
      </c>
      <c r="X16" s="153" t="s">
        <v>89</v>
      </c>
      <c r="Y16" s="154" t="s">
        <v>39</v>
      </c>
      <c r="Z16" s="155" t="s">
        <v>633</v>
      </c>
      <c r="AA16" s="156" t="s">
        <v>85</v>
      </c>
      <c r="AB16" s="158" t="s">
        <v>206</v>
      </c>
      <c r="AC16" s="159" t="s">
        <v>206</v>
      </c>
      <c r="AD16" s="342" t="s">
        <v>634</v>
      </c>
      <c r="AE16" s="161" t="s">
        <v>204</v>
      </c>
      <c r="AF16" s="162"/>
      <c r="AG16" s="837"/>
      <c r="AH16" s="7"/>
    </row>
    <row r="17" spans="1:34" ht="30" customHeight="1">
      <c r="A17" s="1707" t="s">
        <v>56</v>
      </c>
      <c r="B17" s="41" t="s">
        <v>57</v>
      </c>
      <c r="C17" s="1413" t="s">
        <v>2156</v>
      </c>
      <c r="D17" s="81" t="s">
        <v>83</v>
      </c>
      <c r="E17" s="82" t="s">
        <v>205</v>
      </c>
      <c r="F17" s="82"/>
      <c r="G17" s="82" t="s">
        <v>621</v>
      </c>
      <c r="H17" s="83">
        <v>45383</v>
      </c>
      <c r="I17" s="84" t="s">
        <v>11</v>
      </c>
      <c r="J17" s="84">
        <v>45747</v>
      </c>
      <c r="K17" s="85" t="s">
        <v>200</v>
      </c>
      <c r="L17" s="86" t="s">
        <v>200</v>
      </c>
      <c r="M17" s="87" t="s">
        <v>200</v>
      </c>
      <c r="N17" s="340">
        <v>0</v>
      </c>
      <c r="O17" s="1423"/>
      <c r="P17" s="89" t="s">
        <v>200</v>
      </c>
      <c r="Q17" s="90" t="s">
        <v>91</v>
      </c>
      <c r="R17" s="1435"/>
      <c r="S17" s="1435"/>
      <c r="T17" s="91" t="s">
        <v>84</v>
      </c>
      <c r="U17" s="92">
        <v>45139</v>
      </c>
      <c r="V17" s="84" t="s">
        <v>11</v>
      </c>
      <c r="W17" s="84">
        <v>45504</v>
      </c>
      <c r="X17" s="93" t="s">
        <v>89</v>
      </c>
      <c r="Y17" s="94" t="s">
        <v>39</v>
      </c>
      <c r="Z17" s="95" t="s">
        <v>214</v>
      </c>
      <c r="AA17" s="96" t="s">
        <v>85</v>
      </c>
      <c r="AB17" s="97" t="s">
        <v>86</v>
      </c>
      <c r="AC17" s="98" t="s">
        <v>86</v>
      </c>
      <c r="AD17" s="99" t="s">
        <v>478</v>
      </c>
      <c r="AE17" s="100" t="s">
        <v>87</v>
      </c>
      <c r="AF17" s="101"/>
      <c r="AG17" s="837"/>
      <c r="AH17" s="7"/>
    </row>
    <row r="18" spans="1:34" ht="30" customHeight="1">
      <c r="A18" s="1708"/>
      <c r="B18" s="42" t="s">
        <v>58</v>
      </c>
      <c r="C18" s="1399" t="s">
        <v>2157</v>
      </c>
      <c r="D18" s="102" t="s">
        <v>83</v>
      </c>
      <c r="E18" s="103" t="s">
        <v>205</v>
      </c>
      <c r="F18" s="103"/>
      <c r="G18" s="103" t="s">
        <v>621</v>
      </c>
      <c r="H18" s="199">
        <v>45383</v>
      </c>
      <c r="I18" s="200" t="s">
        <v>11</v>
      </c>
      <c r="J18" s="200">
        <v>45747</v>
      </c>
      <c r="K18" s="104" t="s">
        <v>200</v>
      </c>
      <c r="L18" s="105" t="s">
        <v>200</v>
      </c>
      <c r="M18" s="106" t="s">
        <v>200</v>
      </c>
      <c r="N18" s="107">
        <v>0</v>
      </c>
      <c r="O18" s="1421"/>
      <c r="P18" s="108" t="s">
        <v>200</v>
      </c>
      <c r="Q18" s="109" t="s">
        <v>91</v>
      </c>
      <c r="R18" s="1436"/>
      <c r="S18" s="1436"/>
      <c r="T18" s="110" t="s">
        <v>84</v>
      </c>
      <c r="U18" s="111">
        <v>45139</v>
      </c>
      <c r="V18" s="200" t="s">
        <v>11</v>
      </c>
      <c r="W18" s="200">
        <v>45504</v>
      </c>
      <c r="X18" s="112" t="s">
        <v>89</v>
      </c>
      <c r="Y18" s="113" t="s">
        <v>39</v>
      </c>
      <c r="Z18" s="114" t="s">
        <v>214</v>
      </c>
      <c r="AA18" s="115" t="s">
        <v>90</v>
      </c>
      <c r="AB18" s="117" t="s">
        <v>86</v>
      </c>
      <c r="AC18" s="118" t="s">
        <v>86</v>
      </c>
      <c r="AD18" s="119"/>
      <c r="AE18" s="120"/>
      <c r="AF18" s="121"/>
      <c r="AG18" s="837"/>
      <c r="AH18" s="7"/>
    </row>
    <row r="19" spans="1:34" ht="30" customHeight="1">
      <c r="A19" s="1708"/>
      <c r="B19" s="42" t="s">
        <v>59</v>
      </c>
      <c r="C19" s="1399" t="s">
        <v>2158</v>
      </c>
      <c r="D19" s="102" t="s">
        <v>83</v>
      </c>
      <c r="E19" s="103" t="s">
        <v>205</v>
      </c>
      <c r="F19" s="103" t="s">
        <v>635</v>
      </c>
      <c r="G19" s="103" t="s">
        <v>621</v>
      </c>
      <c r="H19" s="199">
        <v>45383</v>
      </c>
      <c r="I19" s="200" t="s">
        <v>11</v>
      </c>
      <c r="J19" s="200">
        <v>45747</v>
      </c>
      <c r="K19" s="104" t="s">
        <v>200</v>
      </c>
      <c r="L19" s="105" t="s">
        <v>200</v>
      </c>
      <c r="M19" s="106" t="s">
        <v>200</v>
      </c>
      <c r="N19" s="107">
        <v>0</v>
      </c>
      <c r="O19" s="1421"/>
      <c r="P19" s="108" t="s">
        <v>200</v>
      </c>
      <c r="Q19" s="109" t="s">
        <v>91</v>
      </c>
      <c r="R19" s="1436"/>
      <c r="S19" s="1436"/>
      <c r="T19" s="110" t="s">
        <v>84</v>
      </c>
      <c r="U19" s="111">
        <v>45139</v>
      </c>
      <c r="V19" s="200" t="s">
        <v>11</v>
      </c>
      <c r="W19" s="200">
        <v>45504</v>
      </c>
      <c r="X19" s="112" t="s">
        <v>89</v>
      </c>
      <c r="Y19" s="113" t="s">
        <v>39</v>
      </c>
      <c r="Z19" s="114" t="s">
        <v>636</v>
      </c>
      <c r="AA19" s="115" t="s">
        <v>85</v>
      </c>
      <c r="AB19" s="117" t="s">
        <v>364</v>
      </c>
      <c r="AC19" s="118" t="s">
        <v>364</v>
      </c>
      <c r="AD19" s="119"/>
      <c r="AE19" s="120"/>
      <c r="AF19" s="121"/>
      <c r="AG19" s="837"/>
      <c r="AH19" s="7"/>
    </row>
    <row r="20" spans="1:34" ht="30" customHeight="1">
      <c r="A20" s="1708"/>
      <c r="B20" s="43" t="s">
        <v>60</v>
      </c>
      <c r="C20" s="763"/>
      <c r="D20" s="122" t="s">
        <v>88</v>
      </c>
      <c r="E20" s="123"/>
      <c r="F20" s="123"/>
      <c r="G20" s="123"/>
      <c r="H20" s="79"/>
      <c r="I20" s="80"/>
      <c r="J20" s="80"/>
      <c r="K20" s="124"/>
      <c r="L20" s="125"/>
      <c r="M20" s="126"/>
      <c r="N20" s="10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386" t="s">
        <v>2157</v>
      </c>
      <c r="D21" s="141" t="s">
        <v>83</v>
      </c>
      <c r="E21" s="142" t="s">
        <v>631</v>
      </c>
      <c r="F21" s="142"/>
      <c r="G21" s="142" t="s">
        <v>632</v>
      </c>
      <c r="H21" s="79">
        <v>45383</v>
      </c>
      <c r="I21" s="80" t="s">
        <v>11</v>
      </c>
      <c r="J21" s="80">
        <v>45747</v>
      </c>
      <c r="K21" s="145" t="s">
        <v>624</v>
      </c>
      <c r="L21" s="146" t="s">
        <v>443</v>
      </c>
      <c r="M21" s="147" t="s">
        <v>443</v>
      </c>
      <c r="N21" s="127">
        <v>0</v>
      </c>
      <c r="O21" s="1424"/>
      <c r="P21" s="149" t="s">
        <v>443</v>
      </c>
      <c r="Q21" s="150" t="s">
        <v>91</v>
      </c>
      <c r="R21" s="1438"/>
      <c r="S21" s="1438"/>
      <c r="T21" s="151" t="s">
        <v>84</v>
      </c>
      <c r="U21" s="131">
        <v>45139</v>
      </c>
      <c r="V21" s="80" t="s">
        <v>11</v>
      </c>
      <c r="W21" s="80">
        <v>45504</v>
      </c>
      <c r="X21" s="153" t="s">
        <v>89</v>
      </c>
      <c r="Y21" s="154" t="s">
        <v>39</v>
      </c>
      <c r="Z21" s="155" t="s">
        <v>633</v>
      </c>
      <c r="AA21" s="156" t="s">
        <v>85</v>
      </c>
      <c r="AB21" s="158" t="s">
        <v>86</v>
      </c>
      <c r="AC21" s="159" t="s">
        <v>86</v>
      </c>
      <c r="AD21" s="160" t="s">
        <v>478</v>
      </c>
      <c r="AE21" s="161" t="s">
        <v>87</v>
      </c>
      <c r="AF21" s="162"/>
      <c r="AG21" s="837"/>
      <c r="AH21" s="7"/>
    </row>
    <row r="22" spans="1:34" ht="30" customHeight="1" thickBot="1">
      <c r="A22" s="45" t="s">
        <v>62</v>
      </c>
      <c r="B22" s="46" t="s">
        <v>63</v>
      </c>
      <c r="C22" s="1414" t="s">
        <v>2157</v>
      </c>
      <c r="D22" s="163" t="s">
        <v>83</v>
      </c>
      <c r="E22" s="164" t="s">
        <v>205</v>
      </c>
      <c r="F22" s="164"/>
      <c r="G22" s="164" t="s">
        <v>621</v>
      </c>
      <c r="H22" s="83">
        <v>45383</v>
      </c>
      <c r="I22" s="84" t="s">
        <v>11</v>
      </c>
      <c r="J22" s="84">
        <v>45747</v>
      </c>
      <c r="K22" s="167" t="s">
        <v>200</v>
      </c>
      <c r="L22" s="168" t="s">
        <v>200</v>
      </c>
      <c r="M22" s="169" t="s">
        <v>200</v>
      </c>
      <c r="N22" s="343">
        <v>0</v>
      </c>
      <c r="O22" s="1425"/>
      <c r="P22" s="229" t="s">
        <v>200</v>
      </c>
      <c r="Q22" s="171" t="s">
        <v>91</v>
      </c>
      <c r="R22" s="1439"/>
      <c r="S22" s="1439"/>
      <c r="T22" s="172" t="s">
        <v>84</v>
      </c>
      <c r="U22" s="92">
        <v>45139</v>
      </c>
      <c r="V22" s="84" t="s">
        <v>11</v>
      </c>
      <c r="W22" s="84">
        <v>45504</v>
      </c>
      <c r="X22" s="174" t="s">
        <v>89</v>
      </c>
      <c r="Y22" s="175" t="s">
        <v>39</v>
      </c>
      <c r="Z22" s="176" t="s">
        <v>214</v>
      </c>
      <c r="AA22" s="177" t="s">
        <v>90</v>
      </c>
      <c r="AB22" s="178" t="s">
        <v>86</v>
      </c>
      <c r="AC22" s="179" t="s">
        <v>86</v>
      </c>
      <c r="AD22" s="180"/>
      <c r="AE22" s="181"/>
      <c r="AF22" s="182"/>
      <c r="AG22" s="837"/>
      <c r="AH22" s="7"/>
    </row>
    <row r="23" spans="1:34" ht="30" customHeight="1">
      <c r="A23" s="1710" t="s">
        <v>64</v>
      </c>
      <c r="B23" s="47" t="s">
        <v>65</v>
      </c>
      <c r="C23" s="1413" t="s">
        <v>2159</v>
      </c>
      <c r="D23" s="81" t="s">
        <v>83</v>
      </c>
      <c r="E23" s="82" t="s">
        <v>205</v>
      </c>
      <c r="F23" s="82"/>
      <c r="G23" s="82" t="s">
        <v>621</v>
      </c>
      <c r="H23" s="83">
        <v>45383</v>
      </c>
      <c r="I23" s="84" t="s">
        <v>11</v>
      </c>
      <c r="J23" s="84">
        <v>45747</v>
      </c>
      <c r="K23" s="85" t="s">
        <v>200</v>
      </c>
      <c r="L23" s="86" t="s">
        <v>200</v>
      </c>
      <c r="M23" s="87" t="s">
        <v>200</v>
      </c>
      <c r="N23" s="340">
        <v>0</v>
      </c>
      <c r="O23" s="1423"/>
      <c r="P23" s="89" t="s">
        <v>200</v>
      </c>
      <c r="Q23" s="90" t="s">
        <v>91</v>
      </c>
      <c r="R23" s="1435"/>
      <c r="S23" s="1435"/>
      <c r="T23" s="91" t="s">
        <v>84</v>
      </c>
      <c r="U23" s="92">
        <v>45139</v>
      </c>
      <c r="V23" s="84" t="s">
        <v>11</v>
      </c>
      <c r="W23" s="84">
        <v>45504</v>
      </c>
      <c r="X23" s="93" t="s">
        <v>89</v>
      </c>
      <c r="Y23" s="94" t="s">
        <v>39</v>
      </c>
      <c r="Z23" s="95" t="s">
        <v>214</v>
      </c>
      <c r="AA23" s="96" t="s">
        <v>85</v>
      </c>
      <c r="AB23" s="97" t="s">
        <v>206</v>
      </c>
      <c r="AC23" s="98" t="s">
        <v>206</v>
      </c>
      <c r="AD23" s="99"/>
      <c r="AE23" s="100"/>
      <c r="AF23" s="101"/>
      <c r="AG23" s="837"/>
      <c r="AH23" s="7"/>
    </row>
    <row r="24" spans="1:34" ht="30" customHeight="1">
      <c r="A24" s="1711"/>
      <c r="B24" s="48" t="s">
        <v>66</v>
      </c>
      <c r="C24" s="1399" t="s">
        <v>2160</v>
      </c>
      <c r="D24" s="102" t="s">
        <v>83</v>
      </c>
      <c r="E24" s="103" t="s">
        <v>205</v>
      </c>
      <c r="F24" s="103"/>
      <c r="G24" s="103" t="s">
        <v>621</v>
      </c>
      <c r="H24" s="199">
        <v>45383</v>
      </c>
      <c r="I24" s="200" t="s">
        <v>11</v>
      </c>
      <c r="J24" s="200">
        <v>45747</v>
      </c>
      <c r="K24" s="104" t="s">
        <v>200</v>
      </c>
      <c r="L24" s="105" t="s">
        <v>200</v>
      </c>
      <c r="M24" s="106" t="s">
        <v>200</v>
      </c>
      <c r="N24" s="107">
        <v>0</v>
      </c>
      <c r="O24" s="1421"/>
      <c r="P24" s="108" t="s">
        <v>200</v>
      </c>
      <c r="Q24" s="109" t="s">
        <v>91</v>
      </c>
      <c r="R24" s="1436"/>
      <c r="S24" s="1436"/>
      <c r="T24" s="110" t="s">
        <v>84</v>
      </c>
      <c r="U24" s="111">
        <v>45139</v>
      </c>
      <c r="V24" s="200" t="s">
        <v>11</v>
      </c>
      <c r="W24" s="200">
        <v>45504</v>
      </c>
      <c r="X24" s="112" t="s">
        <v>89</v>
      </c>
      <c r="Y24" s="113" t="s">
        <v>39</v>
      </c>
      <c r="Z24" s="114" t="s">
        <v>214</v>
      </c>
      <c r="AA24" s="115" t="s">
        <v>85</v>
      </c>
      <c r="AB24" s="117" t="s">
        <v>206</v>
      </c>
      <c r="AC24" s="118" t="s">
        <v>206</v>
      </c>
      <c r="AD24" s="119"/>
      <c r="AE24" s="120"/>
      <c r="AF24" s="121"/>
      <c r="AG24" s="837"/>
      <c r="AH24" s="7"/>
    </row>
    <row r="25" spans="1:34" ht="30" customHeight="1">
      <c r="A25" s="1711"/>
      <c r="B25" s="49" t="s">
        <v>67</v>
      </c>
      <c r="C25" s="763"/>
      <c r="D25" s="122" t="s">
        <v>88</v>
      </c>
      <c r="E25" s="123"/>
      <c r="F25" s="123"/>
      <c r="G25" s="123"/>
      <c r="H25" s="79"/>
      <c r="I25" s="80"/>
      <c r="J25" s="80"/>
      <c r="K25" s="124"/>
      <c r="L25" s="125"/>
      <c r="M25" s="126"/>
      <c r="N25" s="10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763" t="s">
        <v>2161</v>
      </c>
      <c r="D26" s="122" t="s">
        <v>83</v>
      </c>
      <c r="E26" s="123" t="s">
        <v>205</v>
      </c>
      <c r="F26" s="123"/>
      <c r="G26" s="123" t="s">
        <v>621</v>
      </c>
      <c r="H26" s="199">
        <v>45383</v>
      </c>
      <c r="I26" s="200" t="s">
        <v>11</v>
      </c>
      <c r="J26" s="200">
        <v>45747</v>
      </c>
      <c r="K26" s="124" t="s">
        <v>200</v>
      </c>
      <c r="L26" s="125" t="s">
        <v>200</v>
      </c>
      <c r="M26" s="126" t="s">
        <v>200</v>
      </c>
      <c r="N26" s="107">
        <v>0</v>
      </c>
      <c r="O26" s="1426"/>
      <c r="P26" s="128" t="s">
        <v>200</v>
      </c>
      <c r="Q26" s="129" t="s">
        <v>91</v>
      </c>
      <c r="R26" s="1437"/>
      <c r="S26" s="1437"/>
      <c r="T26" s="130" t="s">
        <v>84</v>
      </c>
      <c r="U26" s="111">
        <v>45139</v>
      </c>
      <c r="V26" s="200" t="s">
        <v>11</v>
      </c>
      <c r="W26" s="200">
        <v>45504</v>
      </c>
      <c r="X26" s="132" t="s">
        <v>89</v>
      </c>
      <c r="Y26" s="133" t="s">
        <v>39</v>
      </c>
      <c r="Z26" s="134" t="s">
        <v>214</v>
      </c>
      <c r="AA26" s="135" t="s">
        <v>85</v>
      </c>
      <c r="AB26" s="117" t="s">
        <v>637</v>
      </c>
      <c r="AC26" s="118" t="s">
        <v>637</v>
      </c>
      <c r="AD26" s="119" t="s">
        <v>478</v>
      </c>
      <c r="AE26" s="120" t="s">
        <v>389</v>
      </c>
      <c r="AF26" s="228" t="s">
        <v>638</v>
      </c>
      <c r="AG26" s="837"/>
      <c r="AH26" s="7"/>
    </row>
    <row r="27" spans="1:34" ht="30" customHeight="1">
      <c r="A27" s="1711"/>
      <c r="B27" s="50" t="s">
        <v>68</v>
      </c>
      <c r="C27" s="1399" t="s">
        <v>2157</v>
      </c>
      <c r="D27" s="102" t="s">
        <v>83</v>
      </c>
      <c r="E27" s="103" t="s">
        <v>205</v>
      </c>
      <c r="F27" s="103"/>
      <c r="G27" s="103" t="s">
        <v>621</v>
      </c>
      <c r="H27" s="199">
        <v>45383</v>
      </c>
      <c r="I27" s="200" t="s">
        <v>11</v>
      </c>
      <c r="J27" s="200">
        <v>45747</v>
      </c>
      <c r="K27" s="104" t="s">
        <v>200</v>
      </c>
      <c r="L27" s="105" t="s">
        <v>200</v>
      </c>
      <c r="M27" s="106" t="s">
        <v>200</v>
      </c>
      <c r="N27" s="107">
        <v>0</v>
      </c>
      <c r="O27" s="1421"/>
      <c r="P27" s="108" t="s">
        <v>200</v>
      </c>
      <c r="Q27" s="109" t="s">
        <v>91</v>
      </c>
      <c r="R27" s="1436"/>
      <c r="S27" s="1436"/>
      <c r="T27" s="110" t="s">
        <v>84</v>
      </c>
      <c r="U27" s="111">
        <v>45139</v>
      </c>
      <c r="V27" s="200" t="s">
        <v>11</v>
      </c>
      <c r="W27" s="200">
        <v>45504</v>
      </c>
      <c r="X27" s="112" t="s">
        <v>89</v>
      </c>
      <c r="Y27" s="113" t="s">
        <v>39</v>
      </c>
      <c r="Z27" s="114" t="s">
        <v>214</v>
      </c>
      <c r="AA27" s="115" t="s">
        <v>85</v>
      </c>
      <c r="AB27" s="117" t="s">
        <v>93</v>
      </c>
      <c r="AC27" s="118" t="s">
        <v>86</v>
      </c>
      <c r="AD27" s="119" t="s">
        <v>478</v>
      </c>
      <c r="AE27" s="120" t="s">
        <v>204</v>
      </c>
      <c r="AF27" s="121"/>
      <c r="AG27" s="837"/>
      <c r="AH27" s="7"/>
    </row>
    <row r="28" spans="1:34" ht="30" customHeight="1">
      <c r="A28" s="1711"/>
      <c r="B28" s="48" t="s">
        <v>69</v>
      </c>
      <c r="C28" s="1399" t="s">
        <v>2162</v>
      </c>
      <c r="D28" s="102" t="s">
        <v>83</v>
      </c>
      <c r="E28" s="103" t="s">
        <v>205</v>
      </c>
      <c r="F28" s="103"/>
      <c r="G28" s="103" t="s">
        <v>639</v>
      </c>
      <c r="H28" s="199">
        <v>45383</v>
      </c>
      <c r="I28" s="200" t="s">
        <v>11</v>
      </c>
      <c r="J28" s="200">
        <v>45747</v>
      </c>
      <c r="K28" s="104" t="s">
        <v>200</v>
      </c>
      <c r="L28" s="105" t="s">
        <v>200</v>
      </c>
      <c r="M28" s="106" t="s">
        <v>200</v>
      </c>
      <c r="N28" s="107">
        <v>0</v>
      </c>
      <c r="O28" s="1421"/>
      <c r="P28" s="108" t="s">
        <v>200</v>
      </c>
      <c r="Q28" s="109" t="s">
        <v>91</v>
      </c>
      <c r="R28" s="1436"/>
      <c r="S28" s="1436"/>
      <c r="T28" s="110" t="s">
        <v>84</v>
      </c>
      <c r="U28" s="111">
        <v>45139</v>
      </c>
      <c r="V28" s="200" t="s">
        <v>11</v>
      </c>
      <c r="W28" s="200">
        <v>45504</v>
      </c>
      <c r="X28" s="112" t="s">
        <v>89</v>
      </c>
      <c r="Y28" s="113" t="s">
        <v>39</v>
      </c>
      <c r="Z28" s="114" t="s">
        <v>214</v>
      </c>
      <c r="AA28" s="115" t="s">
        <v>85</v>
      </c>
      <c r="AB28" s="117" t="s">
        <v>86</v>
      </c>
      <c r="AC28" s="118" t="s">
        <v>86</v>
      </c>
      <c r="AD28" s="119"/>
      <c r="AE28" s="120"/>
      <c r="AF28" s="121"/>
      <c r="AG28" s="837"/>
      <c r="AH28" s="7"/>
    </row>
    <row r="29" spans="1:34" ht="30" customHeight="1">
      <c r="A29" s="1711"/>
      <c r="B29" s="48" t="s">
        <v>70</v>
      </c>
      <c r="C29" s="1399" t="s">
        <v>2163</v>
      </c>
      <c r="D29" s="102" t="s">
        <v>83</v>
      </c>
      <c r="E29" s="103" t="s">
        <v>205</v>
      </c>
      <c r="F29" s="103"/>
      <c r="G29" s="103" t="s">
        <v>621</v>
      </c>
      <c r="H29" s="199">
        <v>45383</v>
      </c>
      <c r="I29" s="200" t="s">
        <v>11</v>
      </c>
      <c r="J29" s="200">
        <v>45747</v>
      </c>
      <c r="K29" s="104" t="s">
        <v>200</v>
      </c>
      <c r="L29" s="105" t="s">
        <v>200</v>
      </c>
      <c r="M29" s="106" t="s">
        <v>200</v>
      </c>
      <c r="N29" s="107">
        <v>0</v>
      </c>
      <c r="O29" s="1421"/>
      <c r="P29" s="108" t="s">
        <v>200</v>
      </c>
      <c r="Q29" s="109" t="s">
        <v>91</v>
      </c>
      <c r="R29" s="1436"/>
      <c r="S29" s="1436"/>
      <c r="T29" s="110" t="s">
        <v>84</v>
      </c>
      <c r="U29" s="111">
        <v>45139</v>
      </c>
      <c r="V29" s="200" t="s">
        <v>11</v>
      </c>
      <c r="W29" s="200">
        <v>45504</v>
      </c>
      <c r="X29" s="112" t="s">
        <v>89</v>
      </c>
      <c r="Y29" s="113" t="s">
        <v>39</v>
      </c>
      <c r="Z29" s="114" t="s">
        <v>214</v>
      </c>
      <c r="AA29" s="115" t="s">
        <v>85</v>
      </c>
      <c r="AB29" s="117" t="s">
        <v>86</v>
      </c>
      <c r="AC29" s="118" t="s">
        <v>86</v>
      </c>
      <c r="AD29" s="119"/>
      <c r="AE29" s="120"/>
      <c r="AF29" s="121"/>
      <c r="AG29" s="837"/>
      <c r="AH29" s="7"/>
    </row>
    <row r="30" spans="1:34" ht="30" customHeight="1">
      <c r="A30" s="1711"/>
      <c r="B30" s="48" t="s">
        <v>71</v>
      </c>
      <c r="C30" s="1399" t="s">
        <v>2163</v>
      </c>
      <c r="D30" s="102" t="s">
        <v>83</v>
      </c>
      <c r="E30" s="103" t="s">
        <v>205</v>
      </c>
      <c r="F30" s="103"/>
      <c r="G30" s="103" t="s">
        <v>621</v>
      </c>
      <c r="H30" s="199">
        <v>45383</v>
      </c>
      <c r="I30" s="200" t="s">
        <v>11</v>
      </c>
      <c r="J30" s="200">
        <v>45747</v>
      </c>
      <c r="K30" s="104" t="s">
        <v>200</v>
      </c>
      <c r="L30" s="105" t="s">
        <v>200</v>
      </c>
      <c r="M30" s="106" t="s">
        <v>200</v>
      </c>
      <c r="N30" s="107">
        <v>0</v>
      </c>
      <c r="O30" s="1421"/>
      <c r="P30" s="108" t="s">
        <v>200</v>
      </c>
      <c r="Q30" s="109" t="s">
        <v>91</v>
      </c>
      <c r="R30" s="1436"/>
      <c r="S30" s="1436"/>
      <c r="T30" s="110" t="s">
        <v>84</v>
      </c>
      <c r="U30" s="111">
        <v>45139</v>
      </c>
      <c r="V30" s="200" t="s">
        <v>11</v>
      </c>
      <c r="W30" s="200">
        <v>45504</v>
      </c>
      <c r="X30" s="112" t="s">
        <v>89</v>
      </c>
      <c r="Y30" s="113" t="s">
        <v>39</v>
      </c>
      <c r="Z30" s="114" t="s">
        <v>214</v>
      </c>
      <c r="AA30" s="115" t="s">
        <v>85</v>
      </c>
      <c r="AB30" s="117" t="s">
        <v>86</v>
      </c>
      <c r="AC30" s="118" t="s">
        <v>206</v>
      </c>
      <c r="AD30" s="119"/>
      <c r="AE30" s="120"/>
      <c r="AF30" s="121"/>
      <c r="AG30" s="837"/>
      <c r="AH30" s="7"/>
    </row>
    <row r="31" spans="1:34" ht="30" customHeight="1">
      <c r="A31" s="1711"/>
      <c r="B31" s="49" t="s">
        <v>72</v>
      </c>
      <c r="C31" s="763" t="s">
        <v>640</v>
      </c>
      <c r="D31" s="122" t="s">
        <v>83</v>
      </c>
      <c r="E31" s="123" t="s">
        <v>94</v>
      </c>
      <c r="F31" s="123"/>
      <c r="G31" s="123" t="s">
        <v>641</v>
      </c>
      <c r="H31" s="199">
        <v>45383</v>
      </c>
      <c r="I31" s="200" t="s">
        <v>11</v>
      </c>
      <c r="J31" s="200">
        <v>45747</v>
      </c>
      <c r="K31" s="124" t="s">
        <v>624</v>
      </c>
      <c r="L31" s="125">
        <v>0</v>
      </c>
      <c r="M31" s="126">
        <v>532</v>
      </c>
      <c r="N31" s="107">
        <v>4317</v>
      </c>
      <c r="O31" s="1422"/>
      <c r="P31" s="128">
        <v>0</v>
      </c>
      <c r="Q31" s="129" t="s">
        <v>91</v>
      </c>
      <c r="R31" s="1437"/>
      <c r="S31" s="1437"/>
      <c r="T31" s="130" t="s">
        <v>84</v>
      </c>
      <c r="U31" s="131">
        <v>45170</v>
      </c>
      <c r="V31" s="80" t="s">
        <v>11</v>
      </c>
      <c r="W31" s="80">
        <v>45535</v>
      </c>
      <c r="X31" s="132" t="s">
        <v>89</v>
      </c>
      <c r="Y31" s="133" t="s">
        <v>39</v>
      </c>
      <c r="Z31" s="134" t="s">
        <v>642</v>
      </c>
      <c r="AA31" s="135" t="s">
        <v>85</v>
      </c>
      <c r="AB31" s="117" t="s">
        <v>364</v>
      </c>
      <c r="AC31" s="118" t="s">
        <v>364</v>
      </c>
      <c r="AD31" s="119" t="s">
        <v>204</v>
      </c>
      <c r="AE31" s="120"/>
      <c r="AF31" s="121"/>
      <c r="AG31" s="837"/>
      <c r="AH31" s="7"/>
    </row>
    <row r="32" spans="1:34" ht="30" customHeight="1">
      <c r="A32" s="1711"/>
      <c r="B32" s="50" t="s">
        <v>73</v>
      </c>
      <c r="C32" s="1399" t="s">
        <v>2158</v>
      </c>
      <c r="D32" s="102" t="s">
        <v>83</v>
      </c>
      <c r="E32" s="103" t="s">
        <v>205</v>
      </c>
      <c r="F32" s="103" t="s">
        <v>635</v>
      </c>
      <c r="G32" s="103" t="s">
        <v>621</v>
      </c>
      <c r="H32" s="199">
        <v>45383</v>
      </c>
      <c r="I32" s="200" t="s">
        <v>11</v>
      </c>
      <c r="J32" s="200">
        <v>45747</v>
      </c>
      <c r="K32" s="104" t="s">
        <v>200</v>
      </c>
      <c r="L32" s="105" t="s">
        <v>200</v>
      </c>
      <c r="M32" s="106" t="s">
        <v>200</v>
      </c>
      <c r="N32" s="107">
        <v>0</v>
      </c>
      <c r="O32" s="1421"/>
      <c r="P32" s="108" t="s">
        <v>200</v>
      </c>
      <c r="Q32" s="109" t="s">
        <v>91</v>
      </c>
      <c r="R32" s="1436"/>
      <c r="S32" s="1436"/>
      <c r="T32" s="110" t="s">
        <v>84</v>
      </c>
      <c r="U32" s="111">
        <v>45139</v>
      </c>
      <c r="V32" s="200" t="s">
        <v>11</v>
      </c>
      <c r="W32" s="200">
        <v>45504</v>
      </c>
      <c r="X32" s="112" t="s">
        <v>89</v>
      </c>
      <c r="Y32" s="113" t="s">
        <v>39</v>
      </c>
      <c r="Z32" s="114" t="s">
        <v>636</v>
      </c>
      <c r="AA32" s="115" t="s">
        <v>85</v>
      </c>
      <c r="AB32" s="117" t="s">
        <v>364</v>
      </c>
      <c r="AC32" s="118" t="s">
        <v>364</v>
      </c>
      <c r="AD32" s="119"/>
      <c r="AE32" s="120"/>
      <c r="AF32" s="121"/>
      <c r="AG32" s="837"/>
      <c r="AH32" s="7"/>
    </row>
    <row r="33" spans="1:34" ht="30" customHeight="1">
      <c r="A33" s="1711"/>
      <c r="B33" s="48" t="s">
        <v>74</v>
      </c>
      <c r="C33" s="1399" t="s">
        <v>2158</v>
      </c>
      <c r="D33" s="102" t="s">
        <v>83</v>
      </c>
      <c r="E33" s="103" t="s">
        <v>205</v>
      </c>
      <c r="F33" s="103" t="s">
        <v>635</v>
      </c>
      <c r="G33" s="103" t="s">
        <v>621</v>
      </c>
      <c r="H33" s="199">
        <v>45383</v>
      </c>
      <c r="I33" s="200" t="s">
        <v>11</v>
      </c>
      <c r="J33" s="200">
        <v>45747</v>
      </c>
      <c r="K33" s="104" t="s">
        <v>200</v>
      </c>
      <c r="L33" s="105" t="s">
        <v>200</v>
      </c>
      <c r="M33" s="106" t="s">
        <v>200</v>
      </c>
      <c r="N33" s="107">
        <v>0</v>
      </c>
      <c r="O33" s="1421"/>
      <c r="P33" s="108" t="s">
        <v>200</v>
      </c>
      <c r="Q33" s="109" t="s">
        <v>91</v>
      </c>
      <c r="R33" s="1436"/>
      <c r="S33" s="1436"/>
      <c r="T33" s="110" t="s">
        <v>84</v>
      </c>
      <c r="U33" s="111">
        <v>45139</v>
      </c>
      <c r="V33" s="200" t="s">
        <v>11</v>
      </c>
      <c r="W33" s="200">
        <v>45504</v>
      </c>
      <c r="X33" s="112" t="s">
        <v>89</v>
      </c>
      <c r="Y33" s="113" t="s">
        <v>39</v>
      </c>
      <c r="Z33" s="114" t="s">
        <v>636</v>
      </c>
      <c r="AA33" s="115" t="s">
        <v>85</v>
      </c>
      <c r="AB33" s="117" t="s">
        <v>364</v>
      </c>
      <c r="AC33" s="118" t="s">
        <v>364</v>
      </c>
      <c r="AD33" s="119"/>
      <c r="AE33" s="120"/>
      <c r="AF33" s="121"/>
      <c r="AG33" s="837"/>
      <c r="AH33" s="7"/>
    </row>
    <row r="34" spans="1:34" ht="30" customHeight="1" thickBot="1">
      <c r="A34" s="1712"/>
      <c r="B34" s="51" t="s">
        <v>75</v>
      </c>
      <c r="C34" s="1386"/>
      <c r="D34" s="141" t="s">
        <v>88</v>
      </c>
      <c r="E34" s="142"/>
      <c r="F34" s="142"/>
      <c r="G34" s="142"/>
      <c r="H34" s="143"/>
      <c r="I34" s="144"/>
      <c r="J34" s="144"/>
      <c r="K34" s="145"/>
      <c r="L34" s="146"/>
      <c r="M34" s="147"/>
      <c r="N34" s="127"/>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413" t="s">
        <v>2164</v>
      </c>
      <c r="D35" s="81" t="s">
        <v>83</v>
      </c>
      <c r="E35" s="82" t="s">
        <v>205</v>
      </c>
      <c r="F35" s="82"/>
      <c r="G35" s="82" t="s">
        <v>621</v>
      </c>
      <c r="H35" s="83">
        <v>45383</v>
      </c>
      <c r="I35" s="84" t="s">
        <v>11</v>
      </c>
      <c r="J35" s="84">
        <v>45747</v>
      </c>
      <c r="K35" s="85" t="s">
        <v>200</v>
      </c>
      <c r="L35" s="86" t="s">
        <v>200</v>
      </c>
      <c r="M35" s="87" t="s">
        <v>200</v>
      </c>
      <c r="N35" s="88">
        <v>0</v>
      </c>
      <c r="O35" s="1423"/>
      <c r="P35" s="89" t="s">
        <v>200</v>
      </c>
      <c r="Q35" s="90" t="s">
        <v>91</v>
      </c>
      <c r="R35" s="1435"/>
      <c r="S35" s="1435"/>
      <c r="T35" s="91" t="s">
        <v>84</v>
      </c>
      <c r="U35" s="92">
        <v>45139</v>
      </c>
      <c r="V35" s="84" t="s">
        <v>11</v>
      </c>
      <c r="W35" s="84">
        <v>45504</v>
      </c>
      <c r="X35" s="93" t="s">
        <v>89</v>
      </c>
      <c r="Y35" s="94" t="s">
        <v>39</v>
      </c>
      <c r="Z35" s="95" t="s">
        <v>214</v>
      </c>
      <c r="AA35" s="96" t="s">
        <v>90</v>
      </c>
      <c r="AB35" s="97" t="s">
        <v>93</v>
      </c>
      <c r="AC35" s="98" t="s">
        <v>86</v>
      </c>
      <c r="AD35" s="99" t="s">
        <v>478</v>
      </c>
      <c r="AE35" s="100" t="s">
        <v>87</v>
      </c>
      <c r="AF35" s="101"/>
      <c r="AG35" s="837"/>
      <c r="AH35" s="7"/>
    </row>
    <row r="36" spans="1:34" ht="30" customHeight="1">
      <c r="A36" s="1735"/>
      <c r="B36" s="352" t="s">
        <v>78</v>
      </c>
      <c r="C36" s="763"/>
      <c r="D36" s="122" t="s">
        <v>88</v>
      </c>
      <c r="E36" s="123"/>
      <c r="F36" s="123"/>
      <c r="G36" s="123"/>
      <c r="H36" s="79"/>
      <c r="I36" s="80"/>
      <c r="J36" s="80"/>
      <c r="K36" s="124"/>
      <c r="L36" s="125"/>
      <c r="M36" s="126"/>
      <c r="N36" s="10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386" t="s">
        <v>2165</v>
      </c>
      <c r="D37" s="141" t="s">
        <v>83</v>
      </c>
      <c r="E37" s="142" t="s">
        <v>205</v>
      </c>
      <c r="F37" s="142"/>
      <c r="G37" s="142" t="s">
        <v>621</v>
      </c>
      <c r="H37" s="79">
        <v>45383</v>
      </c>
      <c r="I37" s="80" t="s">
        <v>11</v>
      </c>
      <c r="J37" s="80">
        <v>45747</v>
      </c>
      <c r="K37" s="145" t="s">
        <v>200</v>
      </c>
      <c r="L37" s="146" t="s">
        <v>200</v>
      </c>
      <c r="M37" s="147" t="s">
        <v>200</v>
      </c>
      <c r="N37" s="148">
        <v>0</v>
      </c>
      <c r="O37" s="1424"/>
      <c r="P37" s="149" t="s">
        <v>200</v>
      </c>
      <c r="Q37" s="150" t="s">
        <v>91</v>
      </c>
      <c r="R37" s="1438"/>
      <c r="S37" s="1438"/>
      <c r="T37" s="151" t="s">
        <v>84</v>
      </c>
      <c r="U37" s="131">
        <v>45139</v>
      </c>
      <c r="V37" s="80" t="s">
        <v>11</v>
      </c>
      <c r="W37" s="80">
        <v>45504</v>
      </c>
      <c r="X37" s="153" t="s">
        <v>89</v>
      </c>
      <c r="Y37" s="154" t="s">
        <v>39</v>
      </c>
      <c r="Z37" s="155" t="s">
        <v>214</v>
      </c>
      <c r="AA37" s="156" t="s">
        <v>90</v>
      </c>
      <c r="AB37" s="158" t="s">
        <v>86</v>
      </c>
      <c r="AC37" s="159" t="s">
        <v>86</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G61" s="344"/>
      <c r="H61" s="235"/>
      <c r="I61" s="345"/>
      <c r="J61" s="235"/>
      <c r="K61" s="12"/>
      <c r="L61" s="12"/>
      <c r="M61" s="12"/>
      <c r="N61" s="12"/>
      <c r="O61" s="10"/>
      <c r="P61" s="12"/>
      <c r="U61" s="235"/>
      <c r="V61" s="345"/>
      <c r="W61" s="235"/>
      <c r="X61" s="235"/>
      <c r="AB61" s="8"/>
      <c r="AC61" s="8"/>
      <c r="AH61" s="7"/>
    </row>
    <row r="62" spans="1:34">
      <c r="C62" s="11"/>
      <c r="D62" s="11"/>
      <c r="K62" s="57">
        <f>SUM(K5:K37)</f>
        <v>317593</v>
      </c>
      <c r="L62" s="57">
        <f>SUM(L5:L37)</f>
        <v>18667</v>
      </c>
      <c r="M62" s="57">
        <f>SUM(M5:M37)</f>
        <v>50357</v>
      </c>
      <c r="N62" s="57">
        <f>SUM(N5:N37)</f>
        <v>14613</v>
      </c>
      <c r="O62" s="10"/>
      <c r="P62" s="57">
        <f>SUM(P5:P37)</f>
        <v>14685</v>
      </c>
      <c r="AE62" s="1392"/>
    </row>
    <row r="63" spans="1:34" ht="18.75" customHeight="1">
      <c r="C63" s="11"/>
      <c r="D63" s="11"/>
      <c r="L63" s="1700" t="s">
        <v>80</v>
      </c>
      <c r="M63" s="1700"/>
      <c r="N63" s="1701"/>
      <c r="O63" s="10"/>
      <c r="P63" s="9">
        <f>K62+(L62+M62+N62+P62)*5</f>
        <v>809203</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2000-000000000000}">
      <formula1>"①AWS,②OCI,③Azure,④GC,⑤さくら"</formula1>
    </dataValidation>
    <dataValidation type="list" allowBlank="1" showInputMessage="1" showErrorMessage="1" sqref="R5:R37 R41:R60" xr:uid="{00000000-0002-0000-2000-000001000000}">
      <formula1>"①システム事業者,②別途用意している(LGCS),③別途用意している(その他),"</formula1>
    </dataValidation>
    <dataValidation type="list" allowBlank="1" showInputMessage="1" sqref="D38:D40" xr:uid="{00000000-0002-0000-2000-000002000000}">
      <formula1>"①導入済,②無償版導入済（実証実験を含む）,③今年度導入予定,④導入予定なし,⑤当該事務自体を実施していない"</formula1>
    </dataValidation>
    <dataValidation type="list" allowBlank="1" showInputMessage="1" sqref="D41:D60" xr:uid="{00000000-0002-0000-20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29" orientation="landscape"/>
  <colBreaks count="1" manualBreakCount="1">
    <brk id="24" max="38" man="1"/>
  </colBreaks>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603" customWidth="1"/>
    <col min="2" max="2" width="25.08203125" style="604" customWidth="1"/>
    <col min="3" max="3" width="22.5" style="603" customWidth="1"/>
    <col min="4" max="4" width="17.33203125" style="603" customWidth="1"/>
    <col min="5" max="5" width="22.83203125" style="605" customWidth="1"/>
    <col min="6" max="6" width="26.08203125" style="605" customWidth="1"/>
    <col min="7" max="7" width="23.08203125" style="605" customWidth="1"/>
    <col min="8" max="8" width="18.5" style="605" customWidth="1"/>
    <col min="9" max="9" width="3.83203125" style="605" bestFit="1" customWidth="1"/>
    <col min="10" max="10" width="18.08203125" style="605" bestFit="1" customWidth="1"/>
    <col min="11" max="11" width="14" style="605" customWidth="1"/>
    <col min="12" max="12" width="11.58203125" style="605" customWidth="1"/>
    <col min="13" max="13" width="11.83203125" style="603" customWidth="1"/>
    <col min="14" max="14" width="11.83203125" style="605" customWidth="1"/>
    <col min="15" max="15" width="11.83203125" style="11" customWidth="1"/>
    <col min="16" max="16" width="11.58203125" style="603" customWidth="1"/>
    <col min="17" max="17" width="29.83203125" style="603" customWidth="1"/>
    <col min="18" max="18" width="17.58203125" style="10" customWidth="1"/>
    <col min="19" max="19" width="14.5" style="55" bestFit="1" customWidth="1"/>
    <col min="20" max="20" width="20.08203125" style="603" customWidth="1"/>
    <col min="21" max="21" width="18.5" style="603" customWidth="1"/>
    <col min="22" max="22" width="5" style="603" customWidth="1"/>
    <col min="23" max="23" width="18.5" style="603" customWidth="1"/>
    <col min="24" max="24" width="20.5" style="603" customWidth="1"/>
    <col min="25" max="25" width="17.83203125" style="603" customWidth="1"/>
    <col min="26" max="26" width="17.58203125" style="607" customWidth="1"/>
    <col min="27" max="27" width="16.83203125" style="603" customWidth="1"/>
    <col min="28" max="29" width="23.83203125" style="521" customWidth="1"/>
    <col min="30" max="30" width="39" style="521" customWidth="1"/>
    <col min="31" max="31" width="38.5" style="521" customWidth="1"/>
    <col min="32" max="32" width="23" style="521" customWidth="1"/>
    <col min="33" max="33" width="8.83203125" style="521" customWidth="1"/>
    <col min="34" max="63" width="8.83203125" style="522" customWidth="1"/>
    <col min="64" max="16384" width="9" style="522"/>
  </cols>
  <sheetData>
    <row r="1" spans="1:34" s="465" customFormat="1" ht="16.5" customHeight="1">
      <c r="A1" s="1783" t="s">
        <v>697</v>
      </c>
      <c r="B1" s="1784"/>
      <c r="C1" s="1789" t="s">
        <v>698</v>
      </c>
      <c r="D1" s="1790"/>
      <c r="E1" s="1790"/>
      <c r="F1" s="1791"/>
      <c r="G1" s="1809" t="s">
        <v>699</v>
      </c>
      <c r="H1" s="1797"/>
      <c r="I1" s="1797"/>
      <c r="J1" s="1797"/>
      <c r="K1" s="1810" t="s">
        <v>700</v>
      </c>
      <c r="L1" s="1811"/>
      <c r="M1" s="1811"/>
      <c r="N1" s="1811"/>
      <c r="O1" s="1811"/>
      <c r="P1" s="1812"/>
      <c r="Q1" s="1809" t="s">
        <v>513</v>
      </c>
      <c r="R1" s="1809"/>
      <c r="S1" s="1809"/>
      <c r="T1" s="1813"/>
      <c r="U1" s="1813"/>
      <c r="V1" s="1813"/>
      <c r="W1" s="1813"/>
      <c r="X1" s="1813"/>
      <c r="Y1" s="1797" t="s">
        <v>701</v>
      </c>
      <c r="Z1" s="1799"/>
      <c r="AA1" s="1799"/>
      <c r="AB1" s="1797" t="s">
        <v>702</v>
      </c>
      <c r="AC1" s="1791"/>
      <c r="AD1" s="1797" t="s">
        <v>703</v>
      </c>
      <c r="AE1" s="1790"/>
      <c r="AF1" s="1798"/>
      <c r="AG1" s="464"/>
      <c r="AH1" s="464"/>
    </row>
    <row r="2" spans="1:34" s="479" customFormat="1" ht="15.75" customHeight="1">
      <c r="A2" s="1785"/>
      <c r="B2" s="1786"/>
      <c r="C2" s="466" t="s">
        <v>704</v>
      </c>
      <c r="D2" s="467" t="s">
        <v>705</v>
      </c>
      <c r="E2" s="468" t="s">
        <v>704</v>
      </c>
      <c r="F2" s="469" t="s">
        <v>704</v>
      </c>
      <c r="G2" s="468" t="s">
        <v>704</v>
      </c>
      <c r="H2" s="1803" t="s">
        <v>706</v>
      </c>
      <c r="I2" s="1804"/>
      <c r="J2" s="1805"/>
      <c r="K2" s="470" t="s">
        <v>707</v>
      </c>
      <c r="L2" s="1800" t="s">
        <v>708</v>
      </c>
      <c r="M2" s="1801"/>
      <c r="N2" s="1801"/>
      <c r="O2" s="1802"/>
      <c r="P2" s="471" t="s">
        <v>522</v>
      </c>
      <c r="Q2" s="472" t="s">
        <v>709</v>
      </c>
      <c r="R2" s="1417" t="s">
        <v>2168</v>
      </c>
      <c r="S2" s="1417" t="s">
        <v>2169</v>
      </c>
      <c r="T2" s="472" t="s">
        <v>710</v>
      </c>
      <c r="U2" s="1806" t="s">
        <v>711</v>
      </c>
      <c r="V2" s="1807"/>
      <c r="W2" s="1808"/>
      <c r="X2" s="467" t="s">
        <v>705</v>
      </c>
      <c r="Y2" s="472" t="s">
        <v>705</v>
      </c>
      <c r="Z2" s="473" t="s">
        <v>712</v>
      </c>
      <c r="AA2" s="474" t="s">
        <v>713</v>
      </c>
      <c r="AB2" s="472" t="s">
        <v>7</v>
      </c>
      <c r="AC2" s="475" t="s">
        <v>7</v>
      </c>
      <c r="AD2" s="467" t="s">
        <v>7</v>
      </c>
      <c r="AE2" s="476"/>
      <c r="AF2" s="477" t="s">
        <v>8</v>
      </c>
      <c r="AG2" s="478"/>
      <c r="AH2" s="478"/>
    </row>
    <row r="3" spans="1:34" s="493" customFormat="1" ht="155.25" customHeight="1" thickBot="1">
      <c r="A3" s="1787"/>
      <c r="B3" s="1788"/>
      <c r="C3" s="480" t="s">
        <v>714</v>
      </c>
      <c r="D3" s="1681" t="s">
        <v>2211</v>
      </c>
      <c r="E3" s="481" t="s">
        <v>529</v>
      </c>
      <c r="F3" s="482" t="s">
        <v>715</v>
      </c>
      <c r="G3" s="483" t="s">
        <v>716</v>
      </c>
      <c r="H3" s="1792" t="s">
        <v>717</v>
      </c>
      <c r="I3" s="1793"/>
      <c r="J3" s="1793"/>
      <c r="K3" s="1678" t="s">
        <v>2209</v>
      </c>
      <c r="L3" s="1664" t="s">
        <v>2199</v>
      </c>
      <c r="M3" s="1667" t="s">
        <v>2201</v>
      </c>
      <c r="N3" s="1670" t="s">
        <v>2203</v>
      </c>
      <c r="O3" s="1419" t="s">
        <v>2167</v>
      </c>
      <c r="P3" s="1673" t="s">
        <v>2205</v>
      </c>
      <c r="Q3" s="1676" t="s">
        <v>2207</v>
      </c>
      <c r="R3" s="1434" t="s">
        <v>2170</v>
      </c>
      <c r="S3" s="1434" t="s">
        <v>2171</v>
      </c>
      <c r="T3" s="484" t="s">
        <v>718</v>
      </c>
      <c r="U3" s="1794" t="s">
        <v>719</v>
      </c>
      <c r="V3" s="1795"/>
      <c r="W3" s="1796"/>
      <c r="X3" s="485" t="s">
        <v>720</v>
      </c>
      <c r="Y3" s="486" t="s">
        <v>721</v>
      </c>
      <c r="Z3" s="487" t="s">
        <v>537</v>
      </c>
      <c r="AA3" s="488" t="s">
        <v>722</v>
      </c>
      <c r="AB3" s="489" t="s">
        <v>723</v>
      </c>
      <c r="AC3" s="490" t="s">
        <v>724</v>
      </c>
      <c r="AD3" s="1866" t="s">
        <v>725</v>
      </c>
      <c r="AE3" s="1768"/>
      <c r="AF3" s="491" t="s">
        <v>726</v>
      </c>
      <c r="AG3" s="492"/>
      <c r="AH3" s="492"/>
    </row>
    <row r="4" spans="1:34" s="479" customFormat="1" ht="15.75" customHeight="1" thickBot="1">
      <c r="A4" s="494"/>
      <c r="B4" s="495" t="s">
        <v>727</v>
      </c>
      <c r="C4" s="496" t="s">
        <v>728</v>
      </c>
      <c r="D4" s="496" t="s">
        <v>83</v>
      </c>
      <c r="E4" s="497" t="s">
        <v>82</v>
      </c>
      <c r="F4" s="497" t="s">
        <v>545</v>
      </c>
      <c r="G4" s="497" t="s">
        <v>729</v>
      </c>
      <c r="H4" s="498" t="s">
        <v>730</v>
      </c>
      <c r="I4" s="499" t="s">
        <v>11</v>
      </c>
      <c r="J4" s="500" t="s">
        <v>731</v>
      </c>
      <c r="K4" s="283">
        <v>1000000</v>
      </c>
      <c r="L4" s="283">
        <v>1000</v>
      </c>
      <c r="M4" s="284">
        <v>2000</v>
      </c>
      <c r="N4" s="285">
        <v>5000</v>
      </c>
      <c r="O4" s="1418"/>
      <c r="P4" s="286">
        <v>3500</v>
      </c>
      <c r="Q4" s="501" t="s">
        <v>2208</v>
      </c>
      <c r="R4" s="1662" t="s">
        <v>2196</v>
      </c>
      <c r="S4" s="1662" t="s">
        <v>2197</v>
      </c>
      <c r="T4" s="502" t="s">
        <v>732</v>
      </c>
      <c r="U4" s="498" t="s">
        <v>730</v>
      </c>
      <c r="V4" s="499" t="s">
        <v>11</v>
      </c>
      <c r="W4" s="500" t="s">
        <v>731</v>
      </c>
      <c r="X4" s="503" t="s">
        <v>303</v>
      </c>
      <c r="Y4" s="501" t="s">
        <v>39</v>
      </c>
      <c r="Z4" s="504" t="s">
        <v>550</v>
      </c>
      <c r="AA4" s="505" t="s">
        <v>92</v>
      </c>
      <c r="AB4" s="501" t="s">
        <v>733</v>
      </c>
      <c r="AC4" s="505" t="s">
        <v>734</v>
      </c>
      <c r="AD4" s="502" t="s">
        <v>87</v>
      </c>
      <c r="AE4" s="504" t="s">
        <v>735</v>
      </c>
      <c r="AF4" s="506" t="s">
        <v>736</v>
      </c>
      <c r="AG4" s="478"/>
      <c r="AH4" s="478"/>
    </row>
    <row r="5" spans="1:34" ht="30" customHeight="1">
      <c r="A5" s="1769" t="s">
        <v>555</v>
      </c>
      <c r="B5" s="507" t="s">
        <v>556</v>
      </c>
      <c r="C5" s="508" t="s">
        <v>797</v>
      </c>
      <c r="D5" s="508" t="s">
        <v>83</v>
      </c>
      <c r="E5" s="509" t="s">
        <v>425</v>
      </c>
      <c r="F5" s="509"/>
      <c r="G5" s="509" t="s">
        <v>785</v>
      </c>
      <c r="H5" s="850" t="s">
        <v>798</v>
      </c>
      <c r="I5" s="851" t="s">
        <v>11</v>
      </c>
      <c r="J5" s="852" t="s">
        <v>799</v>
      </c>
      <c r="K5" s="357" t="s">
        <v>229</v>
      </c>
      <c r="L5" s="358">
        <v>1474</v>
      </c>
      <c r="M5" s="359">
        <v>21218</v>
      </c>
      <c r="N5" s="360">
        <v>27041</v>
      </c>
      <c r="O5" s="1420"/>
      <c r="P5" s="361">
        <v>0</v>
      </c>
      <c r="Q5" s="510" t="s">
        <v>36</v>
      </c>
      <c r="R5" s="1435"/>
      <c r="S5" s="1435"/>
      <c r="T5" s="511" t="s">
        <v>84</v>
      </c>
      <c r="U5" s="850" t="s">
        <v>798</v>
      </c>
      <c r="V5" s="851" t="s">
        <v>11</v>
      </c>
      <c r="W5" s="852" t="s">
        <v>799</v>
      </c>
      <c r="X5" s="512" t="s">
        <v>303</v>
      </c>
      <c r="Y5" s="513" t="s">
        <v>39</v>
      </c>
      <c r="Z5" s="514" t="s">
        <v>800</v>
      </c>
      <c r="AA5" s="515" t="s">
        <v>90</v>
      </c>
      <c r="AB5" s="516" t="s">
        <v>86</v>
      </c>
      <c r="AC5" s="517" t="s">
        <v>86</v>
      </c>
      <c r="AD5" s="518" t="s">
        <v>304</v>
      </c>
      <c r="AE5" s="519" t="s">
        <v>223</v>
      </c>
      <c r="AF5" s="520" t="s">
        <v>801</v>
      </c>
      <c r="AG5" s="853"/>
      <c r="AH5" s="521"/>
    </row>
    <row r="6" spans="1:34" ht="30" customHeight="1">
      <c r="A6" s="1770"/>
      <c r="B6" s="523" t="s">
        <v>561</v>
      </c>
      <c r="C6" s="524" t="s">
        <v>797</v>
      </c>
      <c r="D6" s="524" t="s">
        <v>83</v>
      </c>
      <c r="E6" s="525" t="s">
        <v>425</v>
      </c>
      <c r="F6" s="525"/>
      <c r="G6" s="525" t="s">
        <v>785</v>
      </c>
      <c r="H6" s="854" t="s">
        <v>798</v>
      </c>
      <c r="I6" s="855" t="s">
        <v>11</v>
      </c>
      <c r="J6" s="856" t="s">
        <v>799</v>
      </c>
      <c r="K6" s="380" t="s">
        <v>229</v>
      </c>
      <c r="L6" s="381" t="s">
        <v>200</v>
      </c>
      <c r="M6" s="382" t="s">
        <v>200</v>
      </c>
      <c r="N6" s="383" t="s">
        <v>200</v>
      </c>
      <c r="O6" s="1421"/>
      <c r="P6" s="384">
        <v>0</v>
      </c>
      <c r="Q6" s="526" t="s">
        <v>36</v>
      </c>
      <c r="R6" s="1436"/>
      <c r="S6" s="1436"/>
      <c r="T6" s="527" t="s">
        <v>84</v>
      </c>
      <c r="U6" s="854" t="s">
        <v>798</v>
      </c>
      <c r="V6" s="855" t="s">
        <v>11</v>
      </c>
      <c r="W6" s="856" t="s">
        <v>799</v>
      </c>
      <c r="X6" s="528" t="s">
        <v>303</v>
      </c>
      <c r="Y6" s="529" t="s">
        <v>39</v>
      </c>
      <c r="Z6" s="530" t="s">
        <v>800</v>
      </c>
      <c r="AA6" s="531" t="s">
        <v>90</v>
      </c>
      <c r="AB6" s="532" t="s">
        <v>86</v>
      </c>
      <c r="AC6" s="533" t="s">
        <v>86</v>
      </c>
      <c r="AD6" s="534" t="s">
        <v>304</v>
      </c>
      <c r="AE6" s="535" t="s">
        <v>223</v>
      </c>
      <c r="AF6" s="536" t="s">
        <v>801</v>
      </c>
      <c r="AG6" s="853"/>
      <c r="AH6" s="521"/>
    </row>
    <row r="7" spans="1:34" ht="30" customHeight="1">
      <c r="A7" s="1770"/>
      <c r="B7" s="523" t="s">
        <v>563</v>
      </c>
      <c r="C7" s="524" t="s">
        <v>193</v>
      </c>
      <c r="D7" s="524" t="s">
        <v>83</v>
      </c>
      <c r="E7" s="525" t="s">
        <v>346</v>
      </c>
      <c r="F7" s="525"/>
      <c r="G7" s="525" t="s">
        <v>802</v>
      </c>
      <c r="H7" s="854" t="s">
        <v>803</v>
      </c>
      <c r="I7" s="855" t="s">
        <v>11</v>
      </c>
      <c r="J7" s="856" t="s">
        <v>804</v>
      </c>
      <c r="K7" s="380" t="s">
        <v>805</v>
      </c>
      <c r="L7" s="381">
        <v>4078</v>
      </c>
      <c r="M7" s="382">
        <v>383</v>
      </c>
      <c r="N7" s="383">
        <v>6673</v>
      </c>
      <c r="O7" s="1421"/>
      <c r="P7" s="384">
        <v>10714</v>
      </c>
      <c r="Q7" s="526" t="s">
        <v>95</v>
      </c>
      <c r="R7" s="1436"/>
      <c r="S7" s="1436"/>
      <c r="T7" s="527" t="s">
        <v>84</v>
      </c>
      <c r="U7" s="854" t="s">
        <v>803</v>
      </c>
      <c r="V7" s="855" t="s">
        <v>11</v>
      </c>
      <c r="W7" s="856" t="s">
        <v>804</v>
      </c>
      <c r="X7" s="528" t="s">
        <v>303</v>
      </c>
      <c r="Y7" s="529" t="s">
        <v>39</v>
      </c>
      <c r="Z7" s="530" t="s">
        <v>215</v>
      </c>
      <c r="AA7" s="531" t="s">
        <v>92</v>
      </c>
      <c r="AB7" s="532" t="s">
        <v>364</v>
      </c>
      <c r="AC7" s="533" t="s">
        <v>206</v>
      </c>
      <c r="AD7" s="534" t="s">
        <v>343</v>
      </c>
      <c r="AE7" s="535"/>
      <c r="AF7" s="536"/>
      <c r="AG7" s="853"/>
      <c r="AH7" s="521"/>
    </row>
    <row r="8" spans="1:34" ht="30" customHeight="1">
      <c r="A8" s="1770"/>
      <c r="B8" s="523" t="s">
        <v>569</v>
      </c>
      <c r="C8" s="524" t="s">
        <v>797</v>
      </c>
      <c r="D8" s="524" t="s">
        <v>83</v>
      </c>
      <c r="E8" s="525" t="s">
        <v>425</v>
      </c>
      <c r="F8" s="525"/>
      <c r="G8" s="525" t="s">
        <v>785</v>
      </c>
      <c r="H8" s="854" t="s">
        <v>798</v>
      </c>
      <c r="I8" s="855" t="s">
        <v>11</v>
      </c>
      <c r="J8" s="856" t="s">
        <v>799</v>
      </c>
      <c r="K8" s="380" t="s">
        <v>229</v>
      </c>
      <c r="L8" s="381" t="s">
        <v>200</v>
      </c>
      <c r="M8" s="382" t="s">
        <v>200</v>
      </c>
      <c r="N8" s="383" t="s">
        <v>200</v>
      </c>
      <c r="O8" s="1421"/>
      <c r="P8" s="384">
        <v>0</v>
      </c>
      <c r="Q8" s="526" t="s">
        <v>36</v>
      </c>
      <c r="R8" s="1436"/>
      <c r="S8" s="1436"/>
      <c r="T8" s="527" t="s">
        <v>84</v>
      </c>
      <c r="U8" s="854" t="s">
        <v>798</v>
      </c>
      <c r="V8" s="855" t="s">
        <v>11</v>
      </c>
      <c r="W8" s="856" t="s">
        <v>799</v>
      </c>
      <c r="X8" s="528" t="s">
        <v>303</v>
      </c>
      <c r="Y8" s="529" t="s">
        <v>39</v>
      </c>
      <c r="Z8" s="530" t="s">
        <v>800</v>
      </c>
      <c r="AA8" s="531" t="s">
        <v>90</v>
      </c>
      <c r="AB8" s="532" t="s">
        <v>86</v>
      </c>
      <c r="AC8" s="533" t="s">
        <v>86</v>
      </c>
      <c r="AD8" s="534" t="s">
        <v>304</v>
      </c>
      <c r="AE8" s="535" t="s">
        <v>223</v>
      </c>
      <c r="AF8" s="536" t="s">
        <v>801</v>
      </c>
      <c r="AG8" s="853"/>
      <c r="AH8" s="521"/>
    </row>
    <row r="9" spans="1:34" ht="30" customHeight="1" thickBot="1">
      <c r="A9" s="1770"/>
      <c r="B9" s="537" t="s">
        <v>571</v>
      </c>
      <c r="C9" s="538" t="s">
        <v>806</v>
      </c>
      <c r="D9" s="538" t="s">
        <v>83</v>
      </c>
      <c r="E9" s="539" t="s">
        <v>425</v>
      </c>
      <c r="F9" s="539"/>
      <c r="G9" s="539" t="s">
        <v>785</v>
      </c>
      <c r="H9" s="854" t="s">
        <v>798</v>
      </c>
      <c r="I9" s="855" t="s">
        <v>11</v>
      </c>
      <c r="J9" s="856" t="s">
        <v>799</v>
      </c>
      <c r="K9" s="401" t="s">
        <v>229</v>
      </c>
      <c r="L9" s="317" t="s">
        <v>200</v>
      </c>
      <c r="M9" s="318" t="s">
        <v>200</v>
      </c>
      <c r="N9" s="402" t="s">
        <v>200</v>
      </c>
      <c r="O9" s="1422"/>
      <c r="P9" s="431">
        <v>0</v>
      </c>
      <c r="Q9" s="540" t="s">
        <v>36</v>
      </c>
      <c r="R9" s="1437"/>
      <c r="S9" s="1437"/>
      <c r="T9" s="541" t="s">
        <v>84</v>
      </c>
      <c r="U9" s="854" t="s">
        <v>798</v>
      </c>
      <c r="V9" s="855" t="s">
        <v>11</v>
      </c>
      <c r="W9" s="856" t="s">
        <v>799</v>
      </c>
      <c r="X9" s="542" t="s">
        <v>303</v>
      </c>
      <c r="Y9" s="543" t="s">
        <v>39</v>
      </c>
      <c r="Z9" s="544" t="s">
        <v>800</v>
      </c>
      <c r="AA9" s="545" t="s">
        <v>90</v>
      </c>
      <c r="AB9" s="546" t="s">
        <v>86</v>
      </c>
      <c r="AC9" s="547" t="s">
        <v>86</v>
      </c>
      <c r="AD9" s="548" t="s">
        <v>304</v>
      </c>
      <c r="AE9" s="549" t="s">
        <v>223</v>
      </c>
      <c r="AF9" s="550" t="s">
        <v>801</v>
      </c>
      <c r="AG9" s="853"/>
      <c r="AH9" s="521"/>
    </row>
    <row r="10" spans="1:34" ht="30" customHeight="1">
      <c r="A10" s="1771" t="s">
        <v>573</v>
      </c>
      <c r="B10" s="551" t="s">
        <v>574</v>
      </c>
      <c r="C10" s="508" t="s">
        <v>807</v>
      </c>
      <c r="D10" s="508" t="s">
        <v>83</v>
      </c>
      <c r="E10" s="509" t="s">
        <v>425</v>
      </c>
      <c r="F10" s="509"/>
      <c r="G10" s="509" t="s">
        <v>785</v>
      </c>
      <c r="H10" s="850" t="s">
        <v>798</v>
      </c>
      <c r="I10" s="851" t="s">
        <v>11</v>
      </c>
      <c r="J10" s="852" t="s">
        <v>799</v>
      </c>
      <c r="K10" s="357" t="s">
        <v>229</v>
      </c>
      <c r="L10" s="358" t="s">
        <v>200</v>
      </c>
      <c r="M10" s="359" t="s">
        <v>200</v>
      </c>
      <c r="N10" s="360" t="s">
        <v>200</v>
      </c>
      <c r="O10" s="1423"/>
      <c r="P10" s="440">
        <v>0</v>
      </c>
      <c r="Q10" s="510" t="s">
        <v>36</v>
      </c>
      <c r="R10" s="1435"/>
      <c r="S10" s="1435"/>
      <c r="T10" s="511" t="s">
        <v>84</v>
      </c>
      <c r="U10" s="850" t="s">
        <v>798</v>
      </c>
      <c r="V10" s="851" t="s">
        <v>11</v>
      </c>
      <c r="W10" s="852" t="s">
        <v>799</v>
      </c>
      <c r="X10" s="512" t="s">
        <v>303</v>
      </c>
      <c r="Y10" s="513" t="s">
        <v>39</v>
      </c>
      <c r="Z10" s="514" t="s">
        <v>800</v>
      </c>
      <c r="AA10" s="515" t="s">
        <v>90</v>
      </c>
      <c r="AB10" s="516" t="s">
        <v>86</v>
      </c>
      <c r="AC10" s="517" t="s">
        <v>86</v>
      </c>
      <c r="AD10" s="518" t="s">
        <v>304</v>
      </c>
      <c r="AE10" s="519" t="s">
        <v>223</v>
      </c>
      <c r="AF10" s="520" t="s">
        <v>801</v>
      </c>
      <c r="AG10" s="853"/>
      <c r="AH10" s="521"/>
    </row>
    <row r="11" spans="1:34" ht="30" customHeight="1">
      <c r="A11" s="1772"/>
      <c r="B11" s="552" t="s">
        <v>576</v>
      </c>
      <c r="C11" s="524" t="s">
        <v>807</v>
      </c>
      <c r="D11" s="524" t="s">
        <v>83</v>
      </c>
      <c r="E11" s="525" t="s">
        <v>425</v>
      </c>
      <c r="F11" s="525"/>
      <c r="G11" s="525" t="s">
        <v>785</v>
      </c>
      <c r="H11" s="854" t="s">
        <v>798</v>
      </c>
      <c r="I11" s="855" t="s">
        <v>11</v>
      </c>
      <c r="J11" s="856" t="s">
        <v>799</v>
      </c>
      <c r="K11" s="380" t="s">
        <v>229</v>
      </c>
      <c r="L11" s="381" t="s">
        <v>200</v>
      </c>
      <c r="M11" s="382" t="s">
        <v>200</v>
      </c>
      <c r="N11" s="383" t="s">
        <v>200</v>
      </c>
      <c r="O11" s="1421"/>
      <c r="P11" s="428">
        <v>0</v>
      </c>
      <c r="Q11" s="526" t="s">
        <v>36</v>
      </c>
      <c r="R11" s="1436"/>
      <c r="S11" s="1436"/>
      <c r="T11" s="527" t="s">
        <v>84</v>
      </c>
      <c r="U11" s="854" t="s">
        <v>798</v>
      </c>
      <c r="V11" s="855" t="s">
        <v>11</v>
      </c>
      <c r="W11" s="856" t="s">
        <v>799</v>
      </c>
      <c r="X11" s="528" t="s">
        <v>303</v>
      </c>
      <c r="Y11" s="529" t="s">
        <v>39</v>
      </c>
      <c r="Z11" s="530" t="s">
        <v>800</v>
      </c>
      <c r="AA11" s="531" t="s">
        <v>90</v>
      </c>
      <c r="AB11" s="532" t="s">
        <v>86</v>
      </c>
      <c r="AC11" s="533" t="s">
        <v>86</v>
      </c>
      <c r="AD11" s="534" t="s">
        <v>304</v>
      </c>
      <c r="AE11" s="535" t="s">
        <v>223</v>
      </c>
      <c r="AF11" s="536" t="s">
        <v>801</v>
      </c>
      <c r="AG11" s="853"/>
      <c r="AH11" s="521"/>
    </row>
    <row r="12" spans="1:34" ht="30" customHeight="1">
      <c r="A12" s="1772"/>
      <c r="B12" s="553" t="s">
        <v>577</v>
      </c>
      <c r="C12" s="524" t="s">
        <v>807</v>
      </c>
      <c r="D12" s="524" t="s">
        <v>83</v>
      </c>
      <c r="E12" s="525" t="s">
        <v>425</v>
      </c>
      <c r="F12" s="525"/>
      <c r="G12" s="525" t="s">
        <v>785</v>
      </c>
      <c r="H12" s="854" t="s">
        <v>798</v>
      </c>
      <c r="I12" s="855" t="s">
        <v>11</v>
      </c>
      <c r="J12" s="856" t="s">
        <v>799</v>
      </c>
      <c r="K12" s="380" t="s">
        <v>229</v>
      </c>
      <c r="L12" s="381" t="s">
        <v>200</v>
      </c>
      <c r="M12" s="382" t="s">
        <v>200</v>
      </c>
      <c r="N12" s="383" t="s">
        <v>200</v>
      </c>
      <c r="O12" s="1421"/>
      <c r="P12" s="428">
        <v>0</v>
      </c>
      <c r="Q12" s="526" t="s">
        <v>36</v>
      </c>
      <c r="R12" s="1436"/>
      <c r="S12" s="1436"/>
      <c r="T12" s="527" t="s">
        <v>84</v>
      </c>
      <c r="U12" s="854" t="s">
        <v>798</v>
      </c>
      <c r="V12" s="855" t="s">
        <v>11</v>
      </c>
      <c r="W12" s="856" t="s">
        <v>799</v>
      </c>
      <c r="X12" s="528" t="s">
        <v>303</v>
      </c>
      <c r="Y12" s="529" t="s">
        <v>39</v>
      </c>
      <c r="Z12" s="530" t="s">
        <v>800</v>
      </c>
      <c r="AA12" s="531" t="s">
        <v>90</v>
      </c>
      <c r="AB12" s="532" t="s">
        <v>86</v>
      </c>
      <c r="AC12" s="533" t="s">
        <v>86</v>
      </c>
      <c r="AD12" s="534" t="s">
        <v>304</v>
      </c>
      <c r="AE12" s="535" t="s">
        <v>223</v>
      </c>
      <c r="AF12" s="536" t="s">
        <v>801</v>
      </c>
      <c r="AG12" s="853"/>
      <c r="AH12" s="521"/>
    </row>
    <row r="13" spans="1:34" ht="30" customHeight="1">
      <c r="A13" s="1772"/>
      <c r="B13" s="553" t="s">
        <v>578</v>
      </c>
      <c r="C13" s="524" t="s">
        <v>807</v>
      </c>
      <c r="D13" s="524" t="s">
        <v>83</v>
      </c>
      <c r="E13" s="525" t="s">
        <v>425</v>
      </c>
      <c r="F13" s="525"/>
      <c r="G13" s="525" t="s">
        <v>785</v>
      </c>
      <c r="H13" s="854" t="s">
        <v>798</v>
      </c>
      <c r="I13" s="855" t="s">
        <v>11</v>
      </c>
      <c r="J13" s="856" t="s">
        <v>799</v>
      </c>
      <c r="K13" s="380" t="s">
        <v>229</v>
      </c>
      <c r="L13" s="381" t="s">
        <v>200</v>
      </c>
      <c r="M13" s="382" t="s">
        <v>200</v>
      </c>
      <c r="N13" s="383" t="s">
        <v>200</v>
      </c>
      <c r="O13" s="1421"/>
      <c r="P13" s="428">
        <v>0</v>
      </c>
      <c r="Q13" s="526" t="s">
        <v>36</v>
      </c>
      <c r="R13" s="1436"/>
      <c r="S13" s="1436"/>
      <c r="T13" s="527" t="s">
        <v>84</v>
      </c>
      <c r="U13" s="854" t="s">
        <v>798</v>
      </c>
      <c r="V13" s="855" t="s">
        <v>11</v>
      </c>
      <c r="W13" s="856" t="s">
        <v>799</v>
      </c>
      <c r="X13" s="528" t="s">
        <v>303</v>
      </c>
      <c r="Y13" s="529" t="s">
        <v>39</v>
      </c>
      <c r="Z13" s="530" t="s">
        <v>800</v>
      </c>
      <c r="AA13" s="531" t="s">
        <v>90</v>
      </c>
      <c r="AB13" s="532" t="s">
        <v>86</v>
      </c>
      <c r="AC13" s="533" t="s">
        <v>86</v>
      </c>
      <c r="AD13" s="534" t="s">
        <v>304</v>
      </c>
      <c r="AE13" s="535" t="s">
        <v>223</v>
      </c>
      <c r="AF13" s="536" t="s">
        <v>801</v>
      </c>
      <c r="AG13" s="853"/>
      <c r="AH13" s="521"/>
    </row>
    <row r="14" spans="1:34" ht="30" customHeight="1">
      <c r="A14" s="1772"/>
      <c r="B14" s="553" t="s">
        <v>53</v>
      </c>
      <c r="C14" s="524" t="s">
        <v>807</v>
      </c>
      <c r="D14" s="524" t="s">
        <v>83</v>
      </c>
      <c r="E14" s="525" t="s">
        <v>425</v>
      </c>
      <c r="F14" s="525"/>
      <c r="G14" s="525" t="s">
        <v>785</v>
      </c>
      <c r="H14" s="854" t="s">
        <v>798</v>
      </c>
      <c r="I14" s="855" t="s">
        <v>11</v>
      </c>
      <c r="J14" s="856" t="s">
        <v>799</v>
      </c>
      <c r="K14" s="380" t="s">
        <v>229</v>
      </c>
      <c r="L14" s="381" t="s">
        <v>200</v>
      </c>
      <c r="M14" s="382" t="s">
        <v>200</v>
      </c>
      <c r="N14" s="383" t="s">
        <v>200</v>
      </c>
      <c r="O14" s="1421"/>
      <c r="P14" s="428">
        <v>0</v>
      </c>
      <c r="Q14" s="526" t="s">
        <v>95</v>
      </c>
      <c r="R14" s="1436"/>
      <c r="S14" s="1436"/>
      <c r="T14" s="527" t="s">
        <v>96</v>
      </c>
      <c r="U14" s="854" t="s">
        <v>798</v>
      </c>
      <c r="V14" s="855" t="s">
        <v>11</v>
      </c>
      <c r="W14" s="856" t="s">
        <v>799</v>
      </c>
      <c r="X14" s="528" t="s">
        <v>303</v>
      </c>
      <c r="Y14" s="529" t="s">
        <v>39</v>
      </c>
      <c r="Z14" s="530" t="s">
        <v>320</v>
      </c>
      <c r="AA14" s="531" t="s">
        <v>92</v>
      </c>
      <c r="AB14" s="532" t="s">
        <v>86</v>
      </c>
      <c r="AC14" s="533" t="s">
        <v>86</v>
      </c>
      <c r="AD14" s="534" t="s">
        <v>87</v>
      </c>
      <c r="AE14" s="535"/>
      <c r="AF14" s="536"/>
      <c r="AG14" s="853"/>
      <c r="AH14" s="521"/>
    </row>
    <row r="15" spans="1:34" ht="30" customHeight="1">
      <c r="A15" s="1772"/>
      <c r="B15" s="554" t="s">
        <v>54</v>
      </c>
      <c r="C15" s="538" t="s">
        <v>316</v>
      </c>
      <c r="D15" s="538" t="s">
        <v>83</v>
      </c>
      <c r="E15" s="539" t="s">
        <v>205</v>
      </c>
      <c r="F15" s="539"/>
      <c r="G15" s="539" t="s">
        <v>629</v>
      </c>
      <c r="H15" s="854" t="s">
        <v>798</v>
      </c>
      <c r="I15" s="855" t="s">
        <v>11</v>
      </c>
      <c r="J15" s="856" t="s">
        <v>799</v>
      </c>
      <c r="K15" s="401">
        <v>0</v>
      </c>
      <c r="L15" s="317">
        <v>14</v>
      </c>
      <c r="M15" s="318">
        <v>76</v>
      </c>
      <c r="N15" s="402">
        <v>2799</v>
      </c>
      <c r="O15" s="1422"/>
      <c r="P15" s="428">
        <v>0</v>
      </c>
      <c r="Q15" s="540" t="s">
        <v>310</v>
      </c>
      <c r="R15" s="1437"/>
      <c r="S15" s="1437"/>
      <c r="T15" s="541" t="s">
        <v>96</v>
      </c>
      <c r="U15" s="854"/>
      <c r="V15" s="855"/>
      <c r="W15" s="856"/>
      <c r="X15" s="542" t="s">
        <v>194</v>
      </c>
      <c r="Y15" s="543" t="s">
        <v>39</v>
      </c>
      <c r="Z15" s="544" t="s">
        <v>808</v>
      </c>
      <c r="AA15" s="545" t="s">
        <v>92</v>
      </c>
      <c r="AB15" s="532" t="s">
        <v>86</v>
      </c>
      <c r="AC15" s="533" t="s">
        <v>86</v>
      </c>
      <c r="AD15" s="534"/>
      <c r="AE15" s="535"/>
      <c r="AF15" s="536"/>
      <c r="AG15" s="853"/>
      <c r="AH15" s="521"/>
    </row>
    <row r="16" spans="1:34" ht="30" customHeight="1" thickBot="1">
      <c r="A16" s="1773"/>
      <c r="B16" s="555" t="s">
        <v>585</v>
      </c>
      <c r="C16" s="556" t="s">
        <v>807</v>
      </c>
      <c r="D16" s="556" t="s">
        <v>83</v>
      </c>
      <c r="E16" s="557" t="s">
        <v>425</v>
      </c>
      <c r="F16" s="557"/>
      <c r="G16" s="557" t="s">
        <v>785</v>
      </c>
      <c r="H16" s="854" t="s">
        <v>798</v>
      </c>
      <c r="I16" s="855" t="s">
        <v>11</v>
      </c>
      <c r="J16" s="856" t="s">
        <v>799</v>
      </c>
      <c r="K16" s="415" t="s">
        <v>229</v>
      </c>
      <c r="L16" s="429" t="s">
        <v>200</v>
      </c>
      <c r="M16" s="430" t="s">
        <v>200</v>
      </c>
      <c r="N16" s="416" t="s">
        <v>200</v>
      </c>
      <c r="O16" s="1424"/>
      <c r="P16" s="431">
        <v>0</v>
      </c>
      <c r="Q16" s="558" t="s">
        <v>95</v>
      </c>
      <c r="R16" s="1438"/>
      <c r="S16" s="1438"/>
      <c r="T16" s="559" t="s">
        <v>96</v>
      </c>
      <c r="U16" s="854" t="s">
        <v>798</v>
      </c>
      <c r="V16" s="855" t="s">
        <v>11</v>
      </c>
      <c r="W16" s="856" t="s">
        <v>799</v>
      </c>
      <c r="X16" s="560" t="s">
        <v>303</v>
      </c>
      <c r="Y16" s="561" t="s">
        <v>39</v>
      </c>
      <c r="Z16" s="562" t="s">
        <v>809</v>
      </c>
      <c r="AA16" s="563" t="s">
        <v>90</v>
      </c>
      <c r="AB16" s="564" t="s">
        <v>364</v>
      </c>
      <c r="AC16" s="565" t="s">
        <v>364</v>
      </c>
      <c r="AD16" s="566"/>
      <c r="AE16" s="567"/>
      <c r="AF16" s="568"/>
      <c r="AG16" s="853"/>
      <c r="AH16" s="521"/>
    </row>
    <row r="17" spans="1:34" ht="30" customHeight="1">
      <c r="A17" s="1774" t="s">
        <v>587</v>
      </c>
      <c r="B17" s="569" t="s">
        <v>588</v>
      </c>
      <c r="C17" s="508" t="s">
        <v>810</v>
      </c>
      <c r="D17" s="508" t="s">
        <v>83</v>
      </c>
      <c r="E17" s="509" t="s">
        <v>425</v>
      </c>
      <c r="F17" s="509"/>
      <c r="G17" s="509" t="s">
        <v>785</v>
      </c>
      <c r="H17" s="850" t="s">
        <v>798</v>
      </c>
      <c r="I17" s="851" t="s">
        <v>11</v>
      </c>
      <c r="J17" s="852" t="s">
        <v>799</v>
      </c>
      <c r="K17" s="357" t="s">
        <v>229</v>
      </c>
      <c r="L17" s="358" t="s">
        <v>200</v>
      </c>
      <c r="M17" s="359" t="s">
        <v>200</v>
      </c>
      <c r="N17" s="360" t="s">
        <v>200</v>
      </c>
      <c r="O17" s="1423"/>
      <c r="P17" s="440">
        <v>0</v>
      </c>
      <c r="Q17" s="510" t="s">
        <v>36</v>
      </c>
      <c r="R17" s="1435"/>
      <c r="S17" s="1435"/>
      <c r="T17" s="511" t="s">
        <v>84</v>
      </c>
      <c r="U17" s="850" t="s">
        <v>798</v>
      </c>
      <c r="V17" s="851" t="s">
        <v>11</v>
      </c>
      <c r="W17" s="852" t="s">
        <v>799</v>
      </c>
      <c r="X17" s="512" t="s">
        <v>303</v>
      </c>
      <c r="Y17" s="513" t="s">
        <v>39</v>
      </c>
      <c r="Z17" s="514" t="s">
        <v>800</v>
      </c>
      <c r="AA17" s="515" t="s">
        <v>90</v>
      </c>
      <c r="AB17" s="516" t="s">
        <v>86</v>
      </c>
      <c r="AC17" s="517" t="s">
        <v>86</v>
      </c>
      <c r="AD17" s="518"/>
      <c r="AE17" s="519"/>
      <c r="AF17" s="520"/>
      <c r="AG17" s="853"/>
      <c r="AH17" s="521"/>
    </row>
    <row r="18" spans="1:34" ht="30" customHeight="1">
      <c r="A18" s="1775"/>
      <c r="B18" s="570" t="s">
        <v>590</v>
      </c>
      <c r="C18" s="524" t="s">
        <v>810</v>
      </c>
      <c r="D18" s="524" t="s">
        <v>83</v>
      </c>
      <c r="E18" s="525" t="s">
        <v>425</v>
      </c>
      <c r="F18" s="525"/>
      <c r="G18" s="525" t="s">
        <v>785</v>
      </c>
      <c r="H18" s="854" t="s">
        <v>798</v>
      </c>
      <c r="I18" s="855" t="s">
        <v>11</v>
      </c>
      <c r="J18" s="856" t="s">
        <v>799</v>
      </c>
      <c r="K18" s="380" t="s">
        <v>229</v>
      </c>
      <c r="L18" s="381" t="s">
        <v>200</v>
      </c>
      <c r="M18" s="382" t="s">
        <v>200</v>
      </c>
      <c r="N18" s="383" t="s">
        <v>200</v>
      </c>
      <c r="O18" s="1421"/>
      <c r="P18" s="428">
        <v>0</v>
      </c>
      <c r="Q18" s="526" t="s">
        <v>36</v>
      </c>
      <c r="R18" s="1436"/>
      <c r="S18" s="1436"/>
      <c r="T18" s="527" t="s">
        <v>84</v>
      </c>
      <c r="U18" s="854" t="s">
        <v>798</v>
      </c>
      <c r="V18" s="855" t="s">
        <v>11</v>
      </c>
      <c r="W18" s="856" t="s">
        <v>799</v>
      </c>
      <c r="X18" s="528" t="s">
        <v>303</v>
      </c>
      <c r="Y18" s="529" t="s">
        <v>39</v>
      </c>
      <c r="Z18" s="530" t="s">
        <v>800</v>
      </c>
      <c r="AA18" s="531" t="s">
        <v>90</v>
      </c>
      <c r="AB18" s="532" t="s">
        <v>86</v>
      </c>
      <c r="AC18" s="533" t="s">
        <v>86</v>
      </c>
      <c r="AD18" s="534"/>
      <c r="AE18" s="535"/>
      <c r="AF18" s="536"/>
      <c r="AG18" s="853"/>
      <c r="AH18" s="521"/>
    </row>
    <row r="19" spans="1:34" ht="30" customHeight="1">
      <c r="A19" s="1775"/>
      <c r="B19" s="570" t="s">
        <v>59</v>
      </c>
      <c r="C19" s="524" t="s">
        <v>218</v>
      </c>
      <c r="D19" s="524" t="s">
        <v>83</v>
      </c>
      <c r="E19" s="525" t="s">
        <v>425</v>
      </c>
      <c r="F19" s="525"/>
      <c r="G19" s="525" t="s">
        <v>213</v>
      </c>
      <c r="H19" s="854" t="s">
        <v>811</v>
      </c>
      <c r="I19" s="855" t="s">
        <v>11</v>
      </c>
      <c r="J19" s="856" t="s">
        <v>812</v>
      </c>
      <c r="K19" s="380" t="s">
        <v>229</v>
      </c>
      <c r="L19" s="381" t="s">
        <v>219</v>
      </c>
      <c r="M19" s="382" t="s">
        <v>219</v>
      </c>
      <c r="N19" s="383" t="s">
        <v>219</v>
      </c>
      <c r="O19" s="1421"/>
      <c r="P19" s="428">
        <v>0</v>
      </c>
      <c r="Q19" s="526" t="s">
        <v>95</v>
      </c>
      <c r="R19" s="1436"/>
      <c r="S19" s="1436"/>
      <c r="T19" s="527" t="s">
        <v>84</v>
      </c>
      <c r="U19" s="854" t="s">
        <v>811</v>
      </c>
      <c r="V19" s="855" t="s">
        <v>11</v>
      </c>
      <c r="W19" s="856" t="s">
        <v>812</v>
      </c>
      <c r="X19" s="528" t="s">
        <v>89</v>
      </c>
      <c r="Y19" s="529" t="s">
        <v>39</v>
      </c>
      <c r="Z19" s="530" t="s">
        <v>59</v>
      </c>
      <c r="AA19" s="531" t="s">
        <v>85</v>
      </c>
      <c r="AB19" s="532" t="s">
        <v>86</v>
      </c>
      <c r="AC19" s="533" t="s">
        <v>86</v>
      </c>
      <c r="AD19" s="534"/>
      <c r="AE19" s="535"/>
      <c r="AF19" s="536"/>
      <c r="AG19" s="853"/>
      <c r="AH19" s="521"/>
    </row>
    <row r="20" spans="1:34" ht="30" customHeight="1">
      <c r="A20" s="1775"/>
      <c r="B20" s="571" t="s">
        <v>593</v>
      </c>
      <c r="C20" s="538" t="s">
        <v>810</v>
      </c>
      <c r="D20" s="538" t="s">
        <v>83</v>
      </c>
      <c r="E20" s="539" t="s">
        <v>425</v>
      </c>
      <c r="F20" s="539"/>
      <c r="G20" s="539" t="s">
        <v>785</v>
      </c>
      <c r="H20" s="854" t="s">
        <v>798</v>
      </c>
      <c r="I20" s="855" t="s">
        <v>11</v>
      </c>
      <c r="J20" s="856" t="s">
        <v>799</v>
      </c>
      <c r="K20" s="401" t="s">
        <v>229</v>
      </c>
      <c r="L20" s="317" t="s">
        <v>200</v>
      </c>
      <c r="M20" s="318" t="s">
        <v>200</v>
      </c>
      <c r="N20" s="402" t="s">
        <v>200</v>
      </c>
      <c r="O20" s="1422"/>
      <c r="P20" s="428">
        <v>0</v>
      </c>
      <c r="Q20" s="540" t="s">
        <v>36</v>
      </c>
      <c r="R20" s="1437"/>
      <c r="S20" s="1437"/>
      <c r="T20" s="541" t="s">
        <v>84</v>
      </c>
      <c r="U20" s="854" t="s">
        <v>798</v>
      </c>
      <c r="V20" s="855" t="s">
        <v>11</v>
      </c>
      <c r="W20" s="856" t="s">
        <v>799</v>
      </c>
      <c r="X20" s="542" t="s">
        <v>303</v>
      </c>
      <c r="Y20" s="543" t="s">
        <v>39</v>
      </c>
      <c r="Z20" s="544" t="s">
        <v>800</v>
      </c>
      <c r="AA20" s="545" t="s">
        <v>90</v>
      </c>
      <c r="AB20" s="532" t="s">
        <v>86</v>
      </c>
      <c r="AC20" s="533" t="s">
        <v>86</v>
      </c>
      <c r="AD20" s="534"/>
      <c r="AE20" s="535"/>
      <c r="AF20" s="536"/>
      <c r="AG20" s="853"/>
      <c r="AH20" s="521"/>
    </row>
    <row r="21" spans="1:34" ht="30" customHeight="1" thickBot="1">
      <c r="A21" s="1776"/>
      <c r="B21" s="572" t="s">
        <v>594</v>
      </c>
      <c r="C21" s="556" t="s">
        <v>810</v>
      </c>
      <c r="D21" s="556" t="s">
        <v>83</v>
      </c>
      <c r="E21" s="557" t="s">
        <v>425</v>
      </c>
      <c r="F21" s="557"/>
      <c r="G21" s="557" t="s">
        <v>785</v>
      </c>
      <c r="H21" s="854" t="s">
        <v>798</v>
      </c>
      <c r="I21" s="855" t="s">
        <v>11</v>
      </c>
      <c r="J21" s="856" t="s">
        <v>799</v>
      </c>
      <c r="K21" s="415" t="s">
        <v>229</v>
      </c>
      <c r="L21" s="429" t="s">
        <v>200</v>
      </c>
      <c r="M21" s="430" t="s">
        <v>200</v>
      </c>
      <c r="N21" s="416" t="s">
        <v>200</v>
      </c>
      <c r="O21" s="1424"/>
      <c r="P21" s="428">
        <v>0</v>
      </c>
      <c r="Q21" s="558" t="s">
        <v>95</v>
      </c>
      <c r="R21" s="1438"/>
      <c r="S21" s="1438"/>
      <c r="T21" s="559" t="s">
        <v>96</v>
      </c>
      <c r="U21" s="854" t="s">
        <v>798</v>
      </c>
      <c r="V21" s="855" t="s">
        <v>11</v>
      </c>
      <c r="W21" s="856" t="s">
        <v>799</v>
      </c>
      <c r="X21" s="560" t="s">
        <v>303</v>
      </c>
      <c r="Y21" s="561" t="s">
        <v>39</v>
      </c>
      <c r="Z21" s="562" t="s">
        <v>809</v>
      </c>
      <c r="AA21" s="563" t="s">
        <v>90</v>
      </c>
      <c r="AB21" s="564" t="s">
        <v>364</v>
      </c>
      <c r="AC21" s="565" t="s">
        <v>364</v>
      </c>
      <c r="AD21" s="566"/>
      <c r="AE21" s="567"/>
      <c r="AF21" s="568"/>
      <c r="AG21" s="853"/>
      <c r="AH21" s="521"/>
    </row>
    <row r="22" spans="1:34" ht="30" customHeight="1" thickBot="1">
      <c r="A22" s="573" t="s">
        <v>595</v>
      </c>
      <c r="B22" s="574" t="s">
        <v>596</v>
      </c>
      <c r="C22" s="575" t="s">
        <v>810</v>
      </c>
      <c r="D22" s="575" t="s">
        <v>83</v>
      </c>
      <c r="E22" s="576" t="s">
        <v>425</v>
      </c>
      <c r="F22" s="576"/>
      <c r="G22" s="576" t="s">
        <v>785</v>
      </c>
      <c r="H22" s="861" t="s">
        <v>798</v>
      </c>
      <c r="I22" s="862" t="s">
        <v>11</v>
      </c>
      <c r="J22" s="863" t="s">
        <v>799</v>
      </c>
      <c r="K22" s="436" t="s">
        <v>229</v>
      </c>
      <c r="L22" s="437" t="s">
        <v>200</v>
      </c>
      <c r="M22" s="438" t="s">
        <v>200</v>
      </c>
      <c r="N22" s="439" t="s">
        <v>200</v>
      </c>
      <c r="O22" s="1425"/>
      <c r="P22" s="577">
        <v>0</v>
      </c>
      <c r="Q22" s="578" t="s">
        <v>36</v>
      </c>
      <c r="R22" s="1439"/>
      <c r="S22" s="1439"/>
      <c r="T22" s="579" t="s">
        <v>84</v>
      </c>
      <c r="U22" s="1393" t="s">
        <v>798</v>
      </c>
      <c r="V22" s="862" t="s">
        <v>11</v>
      </c>
      <c r="W22" s="863" t="s">
        <v>799</v>
      </c>
      <c r="X22" s="580" t="s">
        <v>303</v>
      </c>
      <c r="Y22" s="581" t="s">
        <v>39</v>
      </c>
      <c r="Z22" s="582" t="s">
        <v>800</v>
      </c>
      <c r="AA22" s="583" t="s">
        <v>90</v>
      </c>
      <c r="AB22" s="584" t="s">
        <v>86</v>
      </c>
      <c r="AC22" s="585" t="s">
        <v>86</v>
      </c>
      <c r="AD22" s="586" t="s">
        <v>304</v>
      </c>
      <c r="AE22" s="587" t="s">
        <v>223</v>
      </c>
      <c r="AF22" s="588" t="s">
        <v>801</v>
      </c>
      <c r="AG22" s="853"/>
      <c r="AH22" s="521"/>
    </row>
    <row r="23" spans="1:34" ht="30" customHeight="1">
      <c r="A23" s="1777" t="s">
        <v>597</v>
      </c>
      <c r="B23" s="589" t="s">
        <v>598</v>
      </c>
      <c r="C23" s="508" t="s">
        <v>813</v>
      </c>
      <c r="D23" s="508" t="s">
        <v>83</v>
      </c>
      <c r="E23" s="509" t="s">
        <v>425</v>
      </c>
      <c r="F23" s="509"/>
      <c r="G23" s="509" t="s">
        <v>785</v>
      </c>
      <c r="H23" s="850" t="s">
        <v>798</v>
      </c>
      <c r="I23" s="851" t="s">
        <v>11</v>
      </c>
      <c r="J23" s="852" t="s">
        <v>799</v>
      </c>
      <c r="K23" s="357" t="s">
        <v>229</v>
      </c>
      <c r="L23" s="358" t="s">
        <v>200</v>
      </c>
      <c r="M23" s="359" t="s">
        <v>200</v>
      </c>
      <c r="N23" s="360" t="s">
        <v>200</v>
      </c>
      <c r="O23" s="1423"/>
      <c r="P23" s="440">
        <v>0</v>
      </c>
      <c r="Q23" s="510" t="s">
        <v>36</v>
      </c>
      <c r="R23" s="1435"/>
      <c r="S23" s="1435"/>
      <c r="T23" s="511" t="s">
        <v>84</v>
      </c>
      <c r="U23" s="850" t="s">
        <v>798</v>
      </c>
      <c r="V23" s="851" t="s">
        <v>11</v>
      </c>
      <c r="W23" s="852" t="s">
        <v>799</v>
      </c>
      <c r="X23" s="512" t="s">
        <v>303</v>
      </c>
      <c r="Y23" s="513" t="s">
        <v>39</v>
      </c>
      <c r="Z23" s="514" t="s">
        <v>800</v>
      </c>
      <c r="AA23" s="515" t="s">
        <v>90</v>
      </c>
      <c r="AB23" s="516" t="s">
        <v>86</v>
      </c>
      <c r="AC23" s="517" t="s">
        <v>86</v>
      </c>
      <c r="AD23" s="518" t="s">
        <v>304</v>
      </c>
      <c r="AE23" s="519" t="s">
        <v>223</v>
      </c>
      <c r="AF23" s="520" t="s">
        <v>801</v>
      </c>
      <c r="AG23" s="853"/>
      <c r="AH23" s="521"/>
    </row>
    <row r="24" spans="1:34" ht="30" customHeight="1">
      <c r="A24" s="1778"/>
      <c r="B24" s="590" t="s">
        <v>600</v>
      </c>
      <c r="C24" s="524" t="s">
        <v>813</v>
      </c>
      <c r="D24" s="524" t="s">
        <v>83</v>
      </c>
      <c r="E24" s="525" t="s">
        <v>425</v>
      </c>
      <c r="F24" s="525"/>
      <c r="G24" s="525" t="s">
        <v>785</v>
      </c>
      <c r="H24" s="854" t="s">
        <v>798</v>
      </c>
      <c r="I24" s="855" t="s">
        <v>11</v>
      </c>
      <c r="J24" s="856" t="s">
        <v>799</v>
      </c>
      <c r="K24" s="380" t="s">
        <v>229</v>
      </c>
      <c r="L24" s="381" t="s">
        <v>200</v>
      </c>
      <c r="M24" s="382" t="s">
        <v>200</v>
      </c>
      <c r="N24" s="383" t="s">
        <v>200</v>
      </c>
      <c r="O24" s="1421"/>
      <c r="P24" s="428">
        <v>0</v>
      </c>
      <c r="Q24" s="526" t="s">
        <v>36</v>
      </c>
      <c r="R24" s="1436"/>
      <c r="S24" s="1436"/>
      <c r="T24" s="527" t="s">
        <v>84</v>
      </c>
      <c r="U24" s="854" t="s">
        <v>798</v>
      </c>
      <c r="V24" s="855" t="s">
        <v>11</v>
      </c>
      <c r="W24" s="856" t="s">
        <v>799</v>
      </c>
      <c r="X24" s="528" t="s">
        <v>303</v>
      </c>
      <c r="Y24" s="529" t="s">
        <v>39</v>
      </c>
      <c r="Z24" s="530" t="s">
        <v>800</v>
      </c>
      <c r="AA24" s="531" t="s">
        <v>90</v>
      </c>
      <c r="AB24" s="532" t="s">
        <v>86</v>
      </c>
      <c r="AC24" s="533" t="s">
        <v>86</v>
      </c>
      <c r="AD24" s="534" t="s">
        <v>304</v>
      </c>
      <c r="AE24" s="535" t="s">
        <v>223</v>
      </c>
      <c r="AF24" s="536" t="s">
        <v>801</v>
      </c>
      <c r="AG24" s="853"/>
      <c r="AH24" s="521"/>
    </row>
    <row r="25" spans="1:34" ht="30" customHeight="1">
      <c r="A25" s="1778"/>
      <c r="B25" s="591" t="s">
        <v>67</v>
      </c>
      <c r="C25" s="538" t="s">
        <v>814</v>
      </c>
      <c r="D25" s="538" t="s">
        <v>83</v>
      </c>
      <c r="E25" s="539" t="s">
        <v>425</v>
      </c>
      <c r="F25" s="539"/>
      <c r="G25" s="539" t="s">
        <v>785</v>
      </c>
      <c r="H25" s="854" t="s">
        <v>798</v>
      </c>
      <c r="I25" s="855" t="s">
        <v>11</v>
      </c>
      <c r="J25" s="856" t="s">
        <v>799</v>
      </c>
      <c r="K25" s="401" t="s">
        <v>229</v>
      </c>
      <c r="L25" s="317" t="s">
        <v>200</v>
      </c>
      <c r="M25" s="318" t="s">
        <v>200</v>
      </c>
      <c r="N25" s="402" t="s">
        <v>200</v>
      </c>
      <c r="O25" s="1422"/>
      <c r="P25" s="428">
        <v>0</v>
      </c>
      <c r="Q25" s="540" t="s">
        <v>36</v>
      </c>
      <c r="R25" s="1437"/>
      <c r="S25" s="1437"/>
      <c r="T25" s="541" t="s">
        <v>84</v>
      </c>
      <c r="U25" s="854" t="s">
        <v>798</v>
      </c>
      <c r="V25" s="855" t="s">
        <v>11</v>
      </c>
      <c r="W25" s="856" t="s">
        <v>799</v>
      </c>
      <c r="X25" s="542" t="s">
        <v>303</v>
      </c>
      <c r="Y25" s="543" t="s">
        <v>39</v>
      </c>
      <c r="Z25" s="544" t="s">
        <v>800</v>
      </c>
      <c r="AA25" s="545" t="s">
        <v>90</v>
      </c>
      <c r="AB25" s="532" t="s">
        <v>86</v>
      </c>
      <c r="AC25" s="533" t="s">
        <v>86</v>
      </c>
      <c r="AD25" s="534" t="s">
        <v>304</v>
      </c>
      <c r="AE25" s="535" t="s">
        <v>223</v>
      </c>
      <c r="AF25" s="536" t="s">
        <v>801</v>
      </c>
      <c r="AG25" s="853"/>
      <c r="AH25" s="521"/>
    </row>
    <row r="26" spans="1:34" ht="30" customHeight="1">
      <c r="A26" s="1778"/>
      <c r="B26" s="591" t="s">
        <v>184</v>
      </c>
      <c r="C26" s="538" t="s">
        <v>815</v>
      </c>
      <c r="D26" s="538" t="s">
        <v>83</v>
      </c>
      <c r="E26" s="539" t="s">
        <v>425</v>
      </c>
      <c r="F26" s="539"/>
      <c r="G26" s="539" t="s">
        <v>785</v>
      </c>
      <c r="H26" s="854" t="s">
        <v>798</v>
      </c>
      <c r="I26" s="855" t="s">
        <v>11</v>
      </c>
      <c r="J26" s="856" t="s">
        <v>799</v>
      </c>
      <c r="K26" s="401" t="s">
        <v>229</v>
      </c>
      <c r="L26" s="317" t="s">
        <v>200</v>
      </c>
      <c r="M26" s="318" t="s">
        <v>200</v>
      </c>
      <c r="N26" s="402" t="s">
        <v>200</v>
      </c>
      <c r="O26" s="1426"/>
      <c r="P26" s="428">
        <v>0</v>
      </c>
      <c r="Q26" s="540" t="s">
        <v>36</v>
      </c>
      <c r="R26" s="1437"/>
      <c r="S26" s="1437"/>
      <c r="T26" s="541" t="s">
        <v>84</v>
      </c>
      <c r="U26" s="854" t="s">
        <v>798</v>
      </c>
      <c r="V26" s="855" t="s">
        <v>11</v>
      </c>
      <c r="W26" s="856" t="s">
        <v>799</v>
      </c>
      <c r="X26" s="542" t="s">
        <v>303</v>
      </c>
      <c r="Y26" s="543" t="s">
        <v>39</v>
      </c>
      <c r="Z26" s="544" t="s">
        <v>800</v>
      </c>
      <c r="AA26" s="545" t="s">
        <v>90</v>
      </c>
      <c r="AB26" s="532" t="s">
        <v>86</v>
      </c>
      <c r="AC26" s="533" t="s">
        <v>86</v>
      </c>
      <c r="AD26" s="534" t="s">
        <v>304</v>
      </c>
      <c r="AE26" s="535" t="s">
        <v>223</v>
      </c>
      <c r="AF26" s="536" t="s">
        <v>801</v>
      </c>
      <c r="AG26" s="853"/>
      <c r="AH26" s="521"/>
    </row>
    <row r="27" spans="1:34" ht="30" customHeight="1">
      <c r="A27" s="1778"/>
      <c r="B27" s="592" t="s">
        <v>68</v>
      </c>
      <c r="C27" s="524" t="s">
        <v>816</v>
      </c>
      <c r="D27" s="524" t="s">
        <v>83</v>
      </c>
      <c r="E27" s="525" t="s">
        <v>425</v>
      </c>
      <c r="F27" s="525"/>
      <c r="G27" s="525" t="s">
        <v>785</v>
      </c>
      <c r="H27" s="854" t="s">
        <v>798</v>
      </c>
      <c r="I27" s="855" t="s">
        <v>11</v>
      </c>
      <c r="J27" s="856" t="s">
        <v>799</v>
      </c>
      <c r="K27" s="380" t="s">
        <v>229</v>
      </c>
      <c r="L27" s="381" t="s">
        <v>200</v>
      </c>
      <c r="M27" s="382" t="s">
        <v>200</v>
      </c>
      <c r="N27" s="383" t="s">
        <v>200</v>
      </c>
      <c r="O27" s="1421"/>
      <c r="P27" s="428">
        <v>0</v>
      </c>
      <c r="Q27" s="526" t="s">
        <v>36</v>
      </c>
      <c r="R27" s="1436"/>
      <c r="S27" s="1436"/>
      <c r="T27" s="527" t="s">
        <v>84</v>
      </c>
      <c r="U27" s="854" t="s">
        <v>798</v>
      </c>
      <c r="V27" s="855" t="s">
        <v>11</v>
      </c>
      <c r="W27" s="856" t="s">
        <v>799</v>
      </c>
      <c r="X27" s="528" t="s">
        <v>303</v>
      </c>
      <c r="Y27" s="529" t="s">
        <v>39</v>
      </c>
      <c r="Z27" s="530" t="s">
        <v>800</v>
      </c>
      <c r="AA27" s="531" t="s">
        <v>90</v>
      </c>
      <c r="AB27" s="532" t="s">
        <v>86</v>
      </c>
      <c r="AC27" s="533" t="s">
        <v>86</v>
      </c>
      <c r="AD27" s="534"/>
      <c r="AE27" s="535"/>
      <c r="AF27" s="536"/>
      <c r="AG27" s="853"/>
      <c r="AH27" s="521"/>
    </row>
    <row r="28" spans="1:34" ht="30" customHeight="1">
      <c r="A28" s="1778"/>
      <c r="B28" s="590" t="s">
        <v>606</v>
      </c>
      <c r="C28" s="524" t="s">
        <v>814</v>
      </c>
      <c r="D28" s="524" t="s">
        <v>83</v>
      </c>
      <c r="E28" s="525" t="s">
        <v>425</v>
      </c>
      <c r="F28" s="525"/>
      <c r="G28" s="525" t="s">
        <v>785</v>
      </c>
      <c r="H28" s="854" t="s">
        <v>798</v>
      </c>
      <c r="I28" s="855" t="s">
        <v>11</v>
      </c>
      <c r="J28" s="856" t="s">
        <v>799</v>
      </c>
      <c r="K28" s="380" t="s">
        <v>229</v>
      </c>
      <c r="L28" s="381" t="s">
        <v>200</v>
      </c>
      <c r="M28" s="382" t="s">
        <v>200</v>
      </c>
      <c r="N28" s="383" t="s">
        <v>200</v>
      </c>
      <c r="O28" s="1421"/>
      <c r="P28" s="428">
        <v>0</v>
      </c>
      <c r="Q28" s="526" t="s">
        <v>36</v>
      </c>
      <c r="R28" s="1436"/>
      <c r="S28" s="1436"/>
      <c r="T28" s="527" t="s">
        <v>84</v>
      </c>
      <c r="U28" s="854" t="s">
        <v>798</v>
      </c>
      <c r="V28" s="855" t="s">
        <v>11</v>
      </c>
      <c r="W28" s="856" t="s">
        <v>799</v>
      </c>
      <c r="X28" s="528" t="s">
        <v>303</v>
      </c>
      <c r="Y28" s="529" t="s">
        <v>39</v>
      </c>
      <c r="Z28" s="530" t="s">
        <v>800</v>
      </c>
      <c r="AA28" s="531" t="s">
        <v>90</v>
      </c>
      <c r="AB28" s="532" t="s">
        <v>86</v>
      </c>
      <c r="AC28" s="533" t="s">
        <v>86</v>
      </c>
      <c r="AD28" s="534" t="s">
        <v>304</v>
      </c>
      <c r="AE28" s="535" t="s">
        <v>223</v>
      </c>
      <c r="AF28" s="536" t="s">
        <v>801</v>
      </c>
      <c r="AG28" s="853"/>
      <c r="AH28" s="521"/>
    </row>
    <row r="29" spans="1:34" ht="30" customHeight="1">
      <c r="A29" s="1778"/>
      <c r="B29" s="590" t="s">
        <v>70</v>
      </c>
      <c r="C29" s="524" t="s">
        <v>810</v>
      </c>
      <c r="D29" s="524" t="s">
        <v>83</v>
      </c>
      <c r="E29" s="525" t="s">
        <v>425</v>
      </c>
      <c r="F29" s="525"/>
      <c r="G29" s="525" t="s">
        <v>785</v>
      </c>
      <c r="H29" s="854" t="s">
        <v>798</v>
      </c>
      <c r="I29" s="855" t="s">
        <v>11</v>
      </c>
      <c r="J29" s="856" t="s">
        <v>799</v>
      </c>
      <c r="K29" s="380" t="s">
        <v>229</v>
      </c>
      <c r="L29" s="381" t="s">
        <v>200</v>
      </c>
      <c r="M29" s="382" t="s">
        <v>200</v>
      </c>
      <c r="N29" s="383" t="s">
        <v>200</v>
      </c>
      <c r="O29" s="1421"/>
      <c r="P29" s="428">
        <v>0</v>
      </c>
      <c r="Q29" s="526" t="s">
        <v>36</v>
      </c>
      <c r="R29" s="1436"/>
      <c r="S29" s="1436"/>
      <c r="T29" s="527" t="s">
        <v>84</v>
      </c>
      <c r="U29" s="854" t="s">
        <v>798</v>
      </c>
      <c r="V29" s="855" t="s">
        <v>11</v>
      </c>
      <c r="W29" s="856" t="s">
        <v>799</v>
      </c>
      <c r="X29" s="528" t="s">
        <v>303</v>
      </c>
      <c r="Y29" s="529" t="s">
        <v>39</v>
      </c>
      <c r="Z29" s="530" t="s">
        <v>800</v>
      </c>
      <c r="AA29" s="531" t="s">
        <v>90</v>
      </c>
      <c r="AB29" s="532" t="s">
        <v>86</v>
      </c>
      <c r="AC29" s="533" t="s">
        <v>86</v>
      </c>
      <c r="AD29" s="534"/>
      <c r="AE29" s="535"/>
      <c r="AF29" s="536"/>
      <c r="AG29" s="853"/>
      <c r="AH29" s="521"/>
    </row>
    <row r="30" spans="1:34" ht="30" customHeight="1">
      <c r="A30" s="1778"/>
      <c r="B30" s="590" t="s">
        <v>609</v>
      </c>
      <c r="C30" s="524" t="s">
        <v>448</v>
      </c>
      <c r="D30" s="524" t="s">
        <v>83</v>
      </c>
      <c r="E30" s="525" t="s">
        <v>425</v>
      </c>
      <c r="F30" s="525"/>
      <c r="G30" s="525" t="s">
        <v>817</v>
      </c>
      <c r="H30" s="854" t="s">
        <v>818</v>
      </c>
      <c r="I30" s="855" t="s">
        <v>11</v>
      </c>
      <c r="J30" s="856" t="s">
        <v>819</v>
      </c>
      <c r="K30" s="380" t="s">
        <v>229</v>
      </c>
      <c r="L30" s="381">
        <v>0</v>
      </c>
      <c r="M30" s="382">
        <v>928</v>
      </c>
      <c r="N30" s="383">
        <v>0</v>
      </c>
      <c r="O30" s="1421"/>
      <c r="P30" s="384">
        <v>4499</v>
      </c>
      <c r="Q30" s="526" t="s">
        <v>36</v>
      </c>
      <c r="R30" s="1436"/>
      <c r="S30" s="1436"/>
      <c r="T30" s="527" t="s">
        <v>196</v>
      </c>
      <c r="U30" s="854"/>
      <c r="V30" s="855"/>
      <c r="W30" s="856"/>
      <c r="X30" s="528" t="s">
        <v>303</v>
      </c>
      <c r="Y30" s="529" t="s">
        <v>39</v>
      </c>
      <c r="Z30" s="530" t="s">
        <v>800</v>
      </c>
      <c r="AA30" s="531" t="s">
        <v>92</v>
      </c>
      <c r="AB30" s="532" t="s">
        <v>86</v>
      </c>
      <c r="AC30" s="533" t="s">
        <v>86</v>
      </c>
      <c r="AD30" s="534" t="s">
        <v>304</v>
      </c>
      <c r="AE30" s="535" t="s">
        <v>223</v>
      </c>
      <c r="AF30" s="536" t="s">
        <v>801</v>
      </c>
      <c r="AG30" s="853"/>
      <c r="AH30" s="521"/>
    </row>
    <row r="31" spans="1:34" ht="30" customHeight="1">
      <c r="A31" s="1778"/>
      <c r="B31" s="591" t="s">
        <v>611</v>
      </c>
      <c r="C31" s="538" t="s">
        <v>820</v>
      </c>
      <c r="D31" s="538" t="s">
        <v>83</v>
      </c>
      <c r="E31" s="539" t="s">
        <v>94</v>
      </c>
      <c r="F31" s="539"/>
      <c r="G31" s="539" t="s">
        <v>446</v>
      </c>
      <c r="H31" s="854" t="s">
        <v>798</v>
      </c>
      <c r="I31" s="855" t="s">
        <v>11</v>
      </c>
      <c r="J31" s="856" t="s">
        <v>799</v>
      </c>
      <c r="K31" s="401">
        <v>30079</v>
      </c>
      <c r="L31" s="317">
        <v>660</v>
      </c>
      <c r="M31" s="318">
        <f>1353+330</f>
        <v>1683</v>
      </c>
      <c r="N31" s="402">
        <v>0</v>
      </c>
      <c r="O31" s="1422"/>
      <c r="P31" s="428">
        <v>615</v>
      </c>
      <c r="Q31" s="540" t="s">
        <v>310</v>
      </c>
      <c r="R31" s="1437"/>
      <c r="S31" s="1437"/>
      <c r="T31" s="541" t="s">
        <v>84</v>
      </c>
      <c r="U31" s="854" t="s">
        <v>821</v>
      </c>
      <c r="V31" s="855" t="s">
        <v>11</v>
      </c>
      <c r="W31" s="856" t="s">
        <v>822</v>
      </c>
      <c r="X31" s="542" t="s">
        <v>89</v>
      </c>
      <c r="Y31" s="543" t="s">
        <v>39</v>
      </c>
      <c r="Z31" s="544" t="s">
        <v>823</v>
      </c>
      <c r="AA31" s="545" t="s">
        <v>85</v>
      </c>
      <c r="AB31" s="532" t="s">
        <v>364</v>
      </c>
      <c r="AC31" s="533" t="s">
        <v>364</v>
      </c>
      <c r="AD31" s="534" t="s">
        <v>304</v>
      </c>
      <c r="AE31" s="535"/>
      <c r="AF31" s="536"/>
      <c r="AG31" s="853"/>
      <c r="AH31" s="521"/>
    </row>
    <row r="32" spans="1:34" ht="30" customHeight="1">
      <c r="A32" s="1778"/>
      <c r="B32" s="592" t="s">
        <v>73</v>
      </c>
      <c r="C32" s="524" t="s">
        <v>218</v>
      </c>
      <c r="D32" s="524" t="s">
        <v>83</v>
      </c>
      <c r="E32" s="525" t="s">
        <v>425</v>
      </c>
      <c r="F32" s="525"/>
      <c r="G32" s="525" t="s">
        <v>213</v>
      </c>
      <c r="H32" s="854" t="s">
        <v>811</v>
      </c>
      <c r="I32" s="855" t="s">
        <v>11</v>
      </c>
      <c r="J32" s="856" t="s">
        <v>812</v>
      </c>
      <c r="K32" s="380" t="s">
        <v>229</v>
      </c>
      <c r="L32" s="381" t="s">
        <v>219</v>
      </c>
      <c r="M32" s="382" t="s">
        <v>219</v>
      </c>
      <c r="N32" s="383" t="s">
        <v>219</v>
      </c>
      <c r="O32" s="1421"/>
      <c r="P32" s="384">
        <v>0</v>
      </c>
      <c r="Q32" s="526" t="s">
        <v>95</v>
      </c>
      <c r="R32" s="1436"/>
      <c r="S32" s="1436"/>
      <c r="T32" s="527" t="s">
        <v>84</v>
      </c>
      <c r="U32" s="854" t="s">
        <v>811</v>
      </c>
      <c r="V32" s="855" t="s">
        <v>11</v>
      </c>
      <c r="W32" s="856" t="s">
        <v>812</v>
      </c>
      <c r="X32" s="528" t="s">
        <v>89</v>
      </c>
      <c r="Y32" s="543" t="s">
        <v>39</v>
      </c>
      <c r="Z32" s="530" t="s">
        <v>824</v>
      </c>
      <c r="AA32" s="531" t="s">
        <v>85</v>
      </c>
      <c r="AB32" s="532" t="s">
        <v>86</v>
      </c>
      <c r="AC32" s="533" t="s">
        <v>86</v>
      </c>
      <c r="AD32" s="534" t="s">
        <v>204</v>
      </c>
      <c r="AE32" s="535"/>
      <c r="AF32" s="536"/>
      <c r="AG32" s="853"/>
      <c r="AH32" s="521"/>
    </row>
    <row r="33" spans="1:34" ht="30" customHeight="1">
      <c r="A33" s="1778"/>
      <c r="B33" s="590" t="s">
        <v>612</v>
      </c>
      <c r="C33" s="524" t="s">
        <v>218</v>
      </c>
      <c r="D33" s="524" t="s">
        <v>83</v>
      </c>
      <c r="E33" s="525" t="s">
        <v>425</v>
      </c>
      <c r="F33" s="525"/>
      <c r="G33" s="525" t="s">
        <v>213</v>
      </c>
      <c r="H33" s="854" t="s">
        <v>811</v>
      </c>
      <c r="I33" s="855" t="s">
        <v>11</v>
      </c>
      <c r="J33" s="856" t="s">
        <v>812</v>
      </c>
      <c r="K33" s="380" t="s">
        <v>229</v>
      </c>
      <c r="L33" s="381">
        <v>2490</v>
      </c>
      <c r="M33" s="382">
        <v>990</v>
      </c>
      <c r="N33" s="383">
        <v>1267</v>
      </c>
      <c r="O33" s="1421"/>
      <c r="P33" s="384">
        <v>0</v>
      </c>
      <c r="Q33" s="526" t="s">
        <v>95</v>
      </c>
      <c r="R33" s="1436"/>
      <c r="S33" s="1436"/>
      <c r="T33" s="527" t="s">
        <v>84</v>
      </c>
      <c r="U33" s="854" t="s">
        <v>811</v>
      </c>
      <c r="V33" s="855" t="s">
        <v>11</v>
      </c>
      <c r="W33" s="856" t="s">
        <v>812</v>
      </c>
      <c r="X33" s="528" t="s">
        <v>89</v>
      </c>
      <c r="Y33" s="543" t="s">
        <v>39</v>
      </c>
      <c r="Z33" s="530" t="s">
        <v>824</v>
      </c>
      <c r="AA33" s="531" t="s">
        <v>85</v>
      </c>
      <c r="AB33" s="532" t="s">
        <v>86</v>
      </c>
      <c r="AC33" s="533" t="s">
        <v>86</v>
      </c>
      <c r="AD33" s="534" t="s">
        <v>204</v>
      </c>
      <c r="AE33" s="535"/>
      <c r="AF33" s="536"/>
      <c r="AG33" s="853"/>
      <c r="AH33" s="521"/>
    </row>
    <row r="34" spans="1:34" ht="30" customHeight="1" thickBot="1">
      <c r="A34" s="1779"/>
      <c r="B34" s="593" t="s">
        <v>75</v>
      </c>
      <c r="C34" s="556"/>
      <c r="D34" s="556" t="s">
        <v>88</v>
      </c>
      <c r="E34" s="557"/>
      <c r="F34" s="557"/>
      <c r="G34" s="557"/>
      <c r="H34" s="594"/>
      <c r="I34" s="595"/>
      <c r="J34" s="595"/>
      <c r="K34" s="415"/>
      <c r="L34" s="429"/>
      <c r="M34" s="430"/>
      <c r="N34" s="416"/>
      <c r="O34" s="1424"/>
      <c r="P34" s="431"/>
      <c r="Q34" s="558"/>
      <c r="R34" s="1438"/>
      <c r="S34" s="1438"/>
      <c r="T34" s="559"/>
      <c r="U34" s="596"/>
      <c r="V34" s="595"/>
      <c r="W34" s="595"/>
      <c r="X34" s="560"/>
      <c r="Y34" s="561"/>
      <c r="Z34" s="562"/>
      <c r="AA34" s="563"/>
      <c r="AB34" s="564"/>
      <c r="AC34" s="565"/>
      <c r="AD34" s="566"/>
      <c r="AE34" s="567"/>
      <c r="AF34" s="568"/>
      <c r="AG34" s="853"/>
      <c r="AH34" s="521"/>
    </row>
    <row r="35" spans="1:34" ht="30" customHeight="1">
      <c r="A35" s="1780" t="s">
        <v>617</v>
      </c>
      <c r="B35" s="597" t="s">
        <v>618</v>
      </c>
      <c r="C35" s="508" t="s">
        <v>825</v>
      </c>
      <c r="D35" s="508" t="s">
        <v>83</v>
      </c>
      <c r="E35" s="509" t="s">
        <v>425</v>
      </c>
      <c r="F35" s="509"/>
      <c r="G35" s="509" t="s">
        <v>785</v>
      </c>
      <c r="H35" s="854" t="s">
        <v>798</v>
      </c>
      <c r="I35" s="855" t="s">
        <v>11</v>
      </c>
      <c r="J35" s="856" t="s">
        <v>799</v>
      </c>
      <c r="K35" s="357" t="s">
        <v>229</v>
      </c>
      <c r="L35" s="358" t="s">
        <v>200</v>
      </c>
      <c r="M35" s="359" t="s">
        <v>200</v>
      </c>
      <c r="N35" s="360" t="s">
        <v>200</v>
      </c>
      <c r="O35" s="1423"/>
      <c r="P35" s="598">
        <v>0</v>
      </c>
      <c r="Q35" s="510" t="s">
        <v>36</v>
      </c>
      <c r="R35" s="1435"/>
      <c r="S35" s="1435"/>
      <c r="T35" s="511" t="s">
        <v>84</v>
      </c>
      <c r="U35" s="854" t="s">
        <v>798</v>
      </c>
      <c r="V35" s="855" t="s">
        <v>11</v>
      </c>
      <c r="W35" s="856" t="s">
        <v>799</v>
      </c>
      <c r="X35" s="512" t="s">
        <v>303</v>
      </c>
      <c r="Y35" s="513" t="s">
        <v>39</v>
      </c>
      <c r="Z35" s="514" t="s">
        <v>800</v>
      </c>
      <c r="AA35" s="515" t="s">
        <v>90</v>
      </c>
      <c r="AB35" s="516" t="s">
        <v>86</v>
      </c>
      <c r="AC35" s="517" t="s">
        <v>86</v>
      </c>
      <c r="AD35" s="518" t="s">
        <v>304</v>
      </c>
      <c r="AE35" s="519" t="s">
        <v>223</v>
      </c>
      <c r="AF35" s="520" t="s">
        <v>801</v>
      </c>
      <c r="AG35" s="853"/>
      <c r="AH35" s="521"/>
    </row>
    <row r="36" spans="1:34" ht="30" customHeight="1">
      <c r="A36" s="1781"/>
      <c r="B36" s="1390" t="s">
        <v>78</v>
      </c>
      <c r="C36" s="538"/>
      <c r="D36" s="538" t="s">
        <v>88</v>
      </c>
      <c r="E36" s="539"/>
      <c r="F36" s="539"/>
      <c r="G36" s="539"/>
      <c r="H36" s="599"/>
      <c r="I36" s="600"/>
      <c r="J36" s="600"/>
      <c r="K36" s="401"/>
      <c r="L36" s="317"/>
      <c r="M36" s="318"/>
      <c r="N36" s="402"/>
      <c r="O36" s="1422"/>
      <c r="P36" s="428"/>
      <c r="Q36" s="540"/>
      <c r="R36" s="1437"/>
      <c r="S36" s="1437"/>
      <c r="T36" s="541"/>
      <c r="U36" s="601"/>
      <c r="V36" s="600"/>
      <c r="W36" s="600"/>
      <c r="X36" s="542"/>
      <c r="Y36" s="543"/>
      <c r="Z36" s="544"/>
      <c r="AA36" s="545"/>
      <c r="AB36" s="532"/>
      <c r="AC36" s="533"/>
      <c r="AD36" s="534"/>
      <c r="AE36" s="535"/>
      <c r="AF36" s="536"/>
      <c r="AG36" s="853"/>
      <c r="AH36" s="521"/>
    </row>
    <row r="37" spans="1:34" ht="30" customHeight="1" thickBot="1">
      <c r="A37" s="1782"/>
      <c r="B37" s="602" t="s">
        <v>79</v>
      </c>
      <c r="C37" s="556"/>
      <c r="D37" s="556" t="s">
        <v>88</v>
      </c>
      <c r="E37" s="557"/>
      <c r="F37" s="557"/>
      <c r="G37" s="557"/>
      <c r="H37" s="594"/>
      <c r="I37" s="595"/>
      <c r="J37" s="595"/>
      <c r="K37" s="415"/>
      <c r="L37" s="429"/>
      <c r="M37" s="430"/>
      <c r="N37" s="416"/>
      <c r="O37" s="1424"/>
      <c r="P37" s="431"/>
      <c r="Q37" s="558"/>
      <c r="R37" s="1438"/>
      <c r="S37" s="1438"/>
      <c r="T37" s="559"/>
      <c r="U37" s="596"/>
      <c r="V37" s="595"/>
      <c r="W37" s="595"/>
      <c r="X37" s="560"/>
      <c r="Y37" s="561"/>
      <c r="Z37" s="562"/>
      <c r="AA37" s="563"/>
      <c r="AB37" s="564"/>
      <c r="AC37" s="565"/>
      <c r="AD37" s="566"/>
      <c r="AE37" s="567"/>
      <c r="AF37" s="568"/>
      <c r="AG37" s="853"/>
      <c r="AH37" s="521"/>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53"/>
      <c r="AH38" s="521"/>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53"/>
      <c r="AH39" s="521"/>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53"/>
      <c r="AH40" s="521"/>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53"/>
      <c r="AH41" s="521"/>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53"/>
      <c r="AH42" s="521"/>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53"/>
      <c r="AH43" s="521"/>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53"/>
      <c r="AH44" s="521"/>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53"/>
      <c r="AH45" s="521"/>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53"/>
      <c r="AH46" s="521"/>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53"/>
      <c r="AH47" s="521"/>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53"/>
      <c r="AH48" s="521"/>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53"/>
      <c r="AH49" s="521"/>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53"/>
      <c r="AH50" s="521"/>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53"/>
      <c r="AH51" s="521"/>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53"/>
      <c r="AH52" s="521"/>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53"/>
      <c r="AH53" s="521"/>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53"/>
      <c r="AH54" s="521"/>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53"/>
      <c r="AH55" s="521"/>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53"/>
      <c r="AH56" s="521"/>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53"/>
      <c r="AH57" s="521"/>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53"/>
      <c r="AH58" s="521"/>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53"/>
      <c r="AH59" s="521"/>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53"/>
      <c r="AH60" s="521"/>
    </row>
    <row r="61" spans="1:34" ht="20.149999999999999" customHeight="1">
      <c r="C61" s="605"/>
      <c r="D61" s="605"/>
      <c r="K61" s="606"/>
      <c r="L61" s="606"/>
      <c r="M61" s="606"/>
      <c r="N61" s="606"/>
      <c r="O61" s="10"/>
      <c r="P61" s="606"/>
      <c r="AB61" s="522"/>
      <c r="AC61" s="522"/>
      <c r="AH61" s="521"/>
    </row>
    <row r="62" spans="1:34">
      <c r="C62" s="605"/>
      <c r="D62" s="605"/>
      <c r="K62" s="608">
        <f>SUM(K5:K37)</f>
        <v>30079</v>
      </c>
      <c r="L62" s="608">
        <f>SUM(L5:L37)</f>
        <v>8716</v>
      </c>
      <c r="M62" s="608">
        <f>SUM(M5:M37)</f>
        <v>25278</v>
      </c>
      <c r="N62" s="608">
        <f>SUM(N5:N37)</f>
        <v>37780</v>
      </c>
      <c r="O62" s="10"/>
      <c r="P62" s="608">
        <f>SUM(P5:P37)</f>
        <v>15828</v>
      </c>
    </row>
    <row r="63" spans="1:34" ht="18.75" customHeight="1">
      <c r="C63" s="605"/>
      <c r="D63" s="605"/>
      <c r="L63" s="1765" t="s">
        <v>764</v>
      </c>
      <c r="M63" s="1765"/>
      <c r="N63" s="1766"/>
      <c r="O63" s="10"/>
      <c r="P63" s="609">
        <f>K62+(L62+M62+N62+P62)*5</f>
        <v>468089</v>
      </c>
    </row>
    <row r="64" spans="1:34">
      <c r="C64" s="605"/>
      <c r="D64" s="605"/>
      <c r="L64" s="603"/>
      <c r="N64" s="603"/>
      <c r="O64" s="10"/>
    </row>
    <row r="65" spans="3:15">
      <c r="C65" s="605"/>
      <c r="D65" s="605"/>
      <c r="L65" s="603"/>
      <c r="N65" s="603"/>
      <c r="O65" s="10"/>
    </row>
    <row r="66" spans="3:15">
      <c r="C66" s="605"/>
      <c r="D66" s="605"/>
      <c r="L66" s="603"/>
      <c r="N66" s="603"/>
      <c r="O66" s="10"/>
    </row>
    <row r="67" spans="3:15">
      <c r="C67" s="605"/>
      <c r="D67" s="605"/>
      <c r="L67" s="603"/>
      <c r="N67" s="603"/>
      <c r="O67" s="10"/>
    </row>
    <row r="68" spans="3:15">
      <c r="C68" s="605"/>
      <c r="D68" s="605"/>
      <c r="L68" s="603"/>
      <c r="N68" s="603"/>
      <c r="O68" s="10"/>
    </row>
    <row r="69" spans="3:15">
      <c r="C69" s="605"/>
      <c r="D69" s="605"/>
      <c r="L69" s="603"/>
      <c r="N69" s="603"/>
      <c r="O69" s="10"/>
    </row>
    <row r="70" spans="3:15">
      <c r="C70" s="605"/>
      <c r="D70" s="605"/>
      <c r="L70" s="603"/>
      <c r="N70" s="603"/>
      <c r="O70" s="10"/>
    </row>
    <row r="71" spans="3:15">
      <c r="C71" s="605"/>
      <c r="D71" s="605"/>
      <c r="L71" s="603"/>
      <c r="N71" s="603"/>
      <c r="O71" s="10"/>
    </row>
    <row r="72" spans="3:15">
      <c r="C72" s="605"/>
      <c r="D72" s="605"/>
      <c r="L72" s="603"/>
      <c r="N72" s="603"/>
      <c r="O72" s="10"/>
    </row>
    <row r="73" spans="3:15">
      <c r="C73" s="605"/>
      <c r="D73" s="605"/>
      <c r="L73" s="603"/>
      <c r="N73" s="603"/>
      <c r="O73" s="10"/>
    </row>
    <row r="74" spans="3:15">
      <c r="C74" s="605"/>
      <c r="D74" s="605"/>
      <c r="L74" s="603"/>
      <c r="N74" s="603"/>
      <c r="O74" s="10"/>
    </row>
    <row r="75" spans="3:15">
      <c r="C75" s="605"/>
      <c r="D75" s="605"/>
      <c r="L75" s="603"/>
      <c r="N75" s="603"/>
      <c r="O75" s="10"/>
    </row>
    <row r="76" spans="3:15">
      <c r="C76" s="605"/>
      <c r="D76" s="605"/>
      <c r="L76" s="603"/>
      <c r="N76" s="603"/>
      <c r="O76" s="10"/>
    </row>
    <row r="77" spans="3:15">
      <c r="C77" s="605"/>
      <c r="D77" s="605"/>
      <c r="L77" s="603"/>
      <c r="N77" s="603"/>
      <c r="O77" s="10"/>
    </row>
    <row r="78" spans="3:15">
      <c r="C78" s="605"/>
      <c r="D78" s="605"/>
      <c r="L78" s="603"/>
      <c r="N78" s="603"/>
      <c r="O78" s="10"/>
    </row>
    <row r="79" spans="3:15">
      <c r="C79" s="605"/>
      <c r="D79" s="605"/>
      <c r="L79" s="603"/>
      <c r="N79" s="603"/>
      <c r="O79" s="10"/>
    </row>
    <row r="80" spans="3:15">
      <c r="C80" s="605"/>
      <c r="D80" s="605"/>
      <c r="L80" s="603"/>
      <c r="N80" s="603"/>
      <c r="O80" s="10"/>
    </row>
    <row r="81" spans="3:15">
      <c r="C81" s="605"/>
      <c r="D81" s="605"/>
      <c r="L81" s="603"/>
      <c r="N81" s="603"/>
      <c r="O81" s="10"/>
    </row>
    <row r="82" spans="3:15">
      <c r="C82" s="605"/>
      <c r="D82" s="605"/>
      <c r="L82" s="603"/>
      <c r="N82" s="603"/>
      <c r="O82" s="10"/>
    </row>
    <row r="83" spans="3:15">
      <c r="C83" s="605"/>
      <c r="D83" s="605"/>
      <c r="L83" s="603"/>
      <c r="N83" s="603"/>
      <c r="O83" s="10"/>
    </row>
    <row r="84" spans="3:15">
      <c r="C84" s="605"/>
      <c r="D84" s="605"/>
      <c r="L84" s="603"/>
      <c r="N84" s="603"/>
      <c r="O84" s="10"/>
    </row>
    <row r="85" spans="3:15">
      <c r="C85" s="605"/>
      <c r="D85" s="605"/>
      <c r="L85" s="603"/>
      <c r="N85" s="603"/>
      <c r="O85" s="10"/>
    </row>
    <row r="86" spans="3:15">
      <c r="C86" s="605"/>
      <c r="D86" s="605"/>
      <c r="L86" s="603"/>
      <c r="N86" s="603"/>
      <c r="O86" s="10"/>
    </row>
    <row r="87" spans="3:15">
      <c r="C87" s="605"/>
      <c r="D87" s="605"/>
      <c r="L87" s="603"/>
      <c r="N87" s="603"/>
      <c r="O87" s="10"/>
    </row>
    <row r="88" spans="3:15">
      <c r="C88" s="605"/>
      <c r="D88" s="605"/>
      <c r="L88" s="603"/>
      <c r="N88" s="603"/>
      <c r="O88" s="10"/>
    </row>
    <row r="89" spans="3:15">
      <c r="C89" s="605"/>
      <c r="D89" s="605"/>
      <c r="L89" s="603"/>
      <c r="N89" s="603"/>
      <c r="O89" s="10"/>
    </row>
    <row r="90" spans="3:15">
      <c r="C90" s="605"/>
      <c r="D90" s="605"/>
      <c r="L90" s="603"/>
      <c r="N90" s="603"/>
      <c r="O90" s="10"/>
    </row>
    <row r="91" spans="3:15">
      <c r="C91" s="605"/>
      <c r="D91" s="605"/>
      <c r="L91" s="603"/>
      <c r="N91" s="603"/>
      <c r="O91" s="10"/>
    </row>
    <row r="92" spans="3:15">
      <c r="C92" s="605"/>
      <c r="D92" s="605"/>
      <c r="L92" s="603"/>
      <c r="N92" s="603"/>
      <c r="O92" s="10"/>
    </row>
    <row r="93" spans="3:15">
      <c r="C93" s="605"/>
      <c r="D93" s="605"/>
      <c r="L93" s="603"/>
      <c r="N93" s="603"/>
      <c r="O93" s="10"/>
    </row>
    <row r="94" spans="3:15">
      <c r="C94" s="605"/>
      <c r="D94" s="605"/>
      <c r="L94" s="603"/>
      <c r="N94" s="603"/>
      <c r="O94" s="10"/>
    </row>
    <row r="95" spans="3:15">
      <c r="C95" s="605"/>
      <c r="D95" s="605"/>
      <c r="L95" s="603"/>
      <c r="N95" s="603"/>
      <c r="O95" s="10"/>
    </row>
    <row r="96" spans="3:15">
      <c r="C96" s="605"/>
      <c r="D96" s="605"/>
      <c r="L96" s="603"/>
      <c r="N96" s="603"/>
      <c r="O96" s="10"/>
    </row>
    <row r="97" spans="3:15">
      <c r="C97" s="605"/>
      <c r="D97" s="605"/>
      <c r="L97" s="603"/>
      <c r="N97" s="603"/>
      <c r="O97" s="10"/>
    </row>
    <row r="98" spans="3:15">
      <c r="C98" s="605"/>
      <c r="D98" s="605"/>
      <c r="L98" s="603"/>
      <c r="N98" s="603"/>
      <c r="O98" s="10"/>
    </row>
    <row r="99" spans="3:15">
      <c r="C99" s="605"/>
      <c r="D99" s="605"/>
      <c r="L99" s="603"/>
      <c r="N99" s="603"/>
      <c r="O99" s="10"/>
    </row>
    <row r="100" spans="3:15">
      <c r="C100" s="605"/>
      <c r="D100" s="605"/>
      <c r="L100" s="603"/>
      <c r="N100" s="603"/>
      <c r="O100" s="10"/>
    </row>
    <row r="101" spans="3:15">
      <c r="C101" s="605"/>
      <c r="D101" s="605"/>
      <c r="L101" s="603"/>
      <c r="N101" s="603"/>
      <c r="O101" s="10"/>
    </row>
    <row r="102" spans="3:15">
      <c r="C102" s="605"/>
      <c r="D102" s="605"/>
      <c r="L102" s="603"/>
      <c r="N102" s="603"/>
      <c r="O102" s="10"/>
    </row>
    <row r="103" spans="3:15">
      <c r="C103" s="605"/>
      <c r="D103" s="605"/>
      <c r="L103" s="603"/>
      <c r="N103" s="603"/>
      <c r="O103" s="10"/>
    </row>
    <row r="104" spans="3:15">
      <c r="C104" s="605"/>
      <c r="D104" s="605"/>
      <c r="L104" s="603"/>
      <c r="N104" s="603"/>
      <c r="O104" s="10"/>
    </row>
    <row r="105" spans="3:15">
      <c r="C105" s="605"/>
      <c r="D105" s="605"/>
      <c r="L105" s="603"/>
      <c r="N105" s="603"/>
      <c r="O105" s="10"/>
    </row>
    <row r="106" spans="3:15">
      <c r="C106" s="605"/>
      <c r="D106" s="605"/>
      <c r="L106" s="603"/>
      <c r="N106" s="603"/>
      <c r="O106" s="10"/>
    </row>
    <row r="107" spans="3:15">
      <c r="C107" s="605"/>
      <c r="D107" s="605"/>
      <c r="L107" s="603"/>
      <c r="N107" s="603"/>
      <c r="O107" s="10"/>
    </row>
    <row r="108" spans="3:15">
      <c r="C108" s="605"/>
      <c r="D108" s="605"/>
      <c r="L108" s="603"/>
      <c r="N108" s="603"/>
      <c r="O108" s="10"/>
    </row>
    <row r="109" spans="3:15">
      <c r="C109" s="605"/>
      <c r="D109" s="605"/>
      <c r="L109" s="603"/>
      <c r="N109" s="603"/>
      <c r="O109" s="10"/>
    </row>
    <row r="110" spans="3:15">
      <c r="C110" s="605"/>
      <c r="D110" s="605"/>
      <c r="L110" s="603"/>
      <c r="N110" s="603"/>
      <c r="O110" s="10"/>
    </row>
    <row r="111" spans="3:15">
      <c r="C111" s="605"/>
      <c r="D111" s="605"/>
      <c r="L111" s="603"/>
      <c r="N111" s="603"/>
      <c r="O111" s="10"/>
    </row>
    <row r="112" spans="3:15">
      <c r="C112" s="605"/>
      <c r="D112" s="605"/>
      <c r="L112" s="603"/>
      <c r="N112" s="603"/>
      <c r="O112" s="10"/>
    </row>
    <row r="113" spans="3:15">
      <c r="C113" s="605"/>
      <c r="D113" s="605"/>
      <c r="L113" s="603"/>
      <c r="N113" s="603"/>
      <c r="O113" s="10"/>
    </row>
    <row r="114" spans="3:15">
      <c r="C114" s="605"/>
      <c r="D114" s="605"/>
      <c r="L114" s="603"/>
      <c r="N114" s="603"/>
      <c r="O114" s="10"/>
    </row>
    <row r="115" spans="3:15">
      <c r="C115" s="605"/>
      <c r="D115" s="605"/>
      <c r="L115" s="603"/>
      <c r="N115" s="603"/>
      <c r="O115" s="10"/>
    </row>
    <row r="116" spans="3:15">
      <c r="C116" s="605"/>
      <c r="D116" s="605"/>
      <c r="L116" s="603"/>
      <c r="N116" s="603"/>
      <c r="O116" s="10"/>
    </row>
    <row r="117" spans="3:15">
      <c r="C117" s="605"/>
      <c r="D117" s="605"/>
      <c r="L117" s="603"/>
      <c r="N117" s="603"/>
      <c r="O117" s="10"/>
    </row>
    <row r="118" spans="3:15">
      <c r="C118" s="605"/>
      <c r="D118" s="605"/>
      <c r="L118" s="603"/>
      <c r="N118" s="603"/>
      <c r="O118" s="10"/>
    </row>
    <row r="119" spans="3:15">
      <c r="C119" s="605"/>
      <c r="D119" s="605"/>
      <c r="L119" s="603"/>
      <c r="N119" s="603"/>
      <c r="O119" s="10"/>
    </row>
    <row r="120" spans="3:15">
      <c r="C120" s="605"/>
      <c r="D120" s="605"/>
      <c r="L120" s="603"/>
      <c r="N120" s="603"/>
      <c r="O120" s="10"/>
    </row>
    <row r="121" spans="3:15">
      <c r="C121" s="605"/>
      <c r="D121" s="605"/>
      <c r="L121" s="603"/>
      <c r="N121" s="603"/>
      <c r="O121" s="10"/>
    </row>
    <row r="122" spans="3:15">
      <c r="C122" s="605"/>
      <c r="D122" s="605"/>
      <c r="L122" s="603"/>
      <c r="N122" s="603"/>
      <c r="O122" s="10"/>
    </row>
    <row r="123" spans="3:15">
      <c r="C123" s="605"/>
      <c r="D123" s="605"/>
      <c r="L123" s="603"/>
      <c r="N123" s="603"/>
      <c r="O123" s="10"/>
    </row>
    <row r="124" spans="3:15">
      <c r="C124" s="605"/>
      <c r="D124" s="605"/>
      <c r="L124" s="603"/>
      <c r="N124" s="603"/>
      <c r="O124" s="10"/>
    </row>
    <row r="125" spans="3:15">
      <c r="C125" s="605"/>
      <c r="D125" s="605"/>
      <c r="L125" s="603"/>
      <c r="N125" s="603"/>
      <c r="O125" s="10"/>
    </row>
    <row r="126" spans="3:15">
      <c r="C126" s="605"/>
      <c r="D126" s="605"/>
      <c r="L126" s="603"/>
      <c r="N126" s="603"/>
      <c r="O126" s="10"/>
    </row>
    <row r="127" spans="3:15">
      <c r="C127" s="605"/>
      <c r="D127" s="605"/>
      <c r="L127" s="603"/>
      <c r="N127" s="603"/>
      <c r="O127" s="10"/>
    </row>
    <row r="128" spans="3:15">
      <c r="C128" s="605"/>
      <c r="D128" s="605"/>
      <c r="L128" s="603"/>
      <c r="N128" s="603"/>
      <c r="O128" s="10"/>
    </row>
    <row r="129" spans="3:15">
      <c r="C129" s="605"/>
      <c r="D129" s="605"/>
      <c r="L129" s="603"/>
      <c r="N129" s="603"/>
      <c r="O129" s="10"/>
    </row>
    <row r="130" spans="3:15">
      <c r="C130" s="605"/>
      <c r="D130" s="605"/>
      <c r="L130" s="603"/>
      <c r="N130" s="603"/>
      <c r="O130" s="10"/>
    </row>
    <row r="131" spans="3:15">
      <c r="C131" s="605"/>
      <c r="D131" s="605"/>
      <c r="L131" s="603"/>
      <c r="N131" s="603"/>
      <c r="O131" s="10"/>
    </row>
    <row r="132" spans="3:15">
      <c r="C132" s="605"/>
      <c r="D132" s="605"/>
      <c r="L132" s="603"/>
      <c r="N132" s="603"/>
      <c r="O132" s="10"/>
    </row>
    <row r="133" spans="3:15">
      <c r="C133" s="605"/>
      <c r="D133" s="605"/>
      <c r="L133" s="603"/>
      <c r="N133" s="603"/>
      <c r="O133" s="10"/>
    </row>
    <row r="134" spans="3:15">
      <c r="C134" s="605"/>
      <c r="D134" s="605"/>
      <c r="L134" s="603"/>
      <c r="N134" s="603"/>
      <c r="O134" s="10"/>
    </row>
    <row r="135" spans="3:15">
      <c r="C135" s="605"/>
      <c r="D135" s="605"/>
      <c r="L135" s="603"/>
      <c r="N135" s="603"/>
      <c r="O135" s="10"/>
    </row>
    <row r="136" spans="3:15">
      <c r="C136" s="605"/>
      <c r="D136" s="605"/>
      <c r="L136" s="603"/>
      <c r="N136" s="603"/>
      <c r="O136" s="10"/>
    </row>
    <row r="137" spans="3:15">
      <c r="C137" s="605"/>
      <c r="D137" s="605"/>
      <c r="L137" s="603"/>
      <c r="N137" s="603"/>
      <c r="O137" s="10"/>
    </row>
    <row r="138" spans="3:15">
      <c r="C138" s="605"/>
      <c r="D138" s="605"/>
      <c r="L138" s="603"/>
      <c r="N138" s="603"/>
      <c r="O138" s="10"/>
    </row>
    <row r="139" spans="3:15">
      <c r="C139" s="605"/>
      <c r="D139" s="605"/>
      <c r="L139" s="603"/>
      <c r="N139" s="603"/>
      <c r="O139" s="10"/>
    </row>
    <row r="140" spans="3:15">
      <c r="C140" s="605"/>
      <c r="D140" s="605"/>
      <c r="L140" s="603"/>
      <c r="N140" s="603"/>
      <c r="O140" s="10"/>
    </row>
    <row r="141" spans="3:15">
      <c r="C141" s="605"/>
      <c r="D141" s="605"/>
      <c r="L141" s="603"/>
      <c r="N141" s="603"/>
      <c r="O141" s="10"/>
    </row>
    <row r="142" spans="3:15">
      <c r="C142" s="605"/>
      <c r="D142" s="605"/>
      <c r="L142" s="603"/>
      <c r="N142" s="603"/>
    </row>
    <row r="143" spans="3:15">
      <c r="C143" s="605"/>
      <c r="D143" s="605"/>
      <c r="L143" s="603"/>
      <c r="N143" s="603"/>
    </row>
    <row r="144" spans="3:15">
      <c r="C144" s="605"/>
      <c r="D144" s="605"/>
      <c r="L144" s="603"/>
      <c r="N144" s="603"/>
    </row>
    <row r="145" spans="3:14">
      <c r="C145" s="605"/>
      <c r="D145" s="605"/>
      <c r="L145" s="603"/>
      <c r="N145" s="603"/>
    </row>
    <row r="146" spans="3:14">
      <c r="C146" s="605"/>
      <c r="D146" s="605"/>
      <c r="L146" s="603"/>
      <c r="N146" s="603"/>
    </row>
    <row r="147" spans="3:14">
      <c r="C147" s="605"/>
      <c r="D147" s="605"/>
      <c r="L147" s="603"/>
      <c r="N147" s="603"/>
    </row>
    <row r="148" spans="3:14">
      <c r="C148" s="605"/>
      <c r="D148" s="605"/>
      <c r="L148" s="603"/>
      <c r="N148" s="603"/>
    </row>
    <row r="149" spans="3:14">
      <c r="C149" s="605"/>
      <c r="D149" s="605"/>
      <c r="L149" s="603"/>
      <c r="N149" s="603"/>
    </row>
    <row r="150" spans="3:14">
      <c r="C150" s="605"/>
      <c r="D150" s="605"/>
      <c r="L150" s="603"/>
      <c r="N150" s="603"/>
    </row>
    <row r="151" spans="3:14">
      <c r="C151" s="605"/>
      <c r="D151" s="605"/>
      <c r="L151" s="603"/>
      <c r="N151" s="603"/>
    </row>
    <row r="152" spans="3:14">
      <c r="C152" s="605"/>
      <c r="D152" s="605"/>
      <c r="L152" s="603"/>
      <c r="N152" s="603"/>
    </row>
    <row r="153" spans="3:14">
      <c r="C153" s="605"/>
      <c r="D153" s="605"/>
      <c r="L153" s="603"/>
      <c r="N153" s="603"/>
    </row>
    <row r="154" spans="3:14">
      <c r="C154" s="605"/>
      <c r="D154" s="605"/>
      <c r="L154" s="603"/>
      <c r="N154" s="603"/>
    </row>
    <row r="155" spans="3:14">
      <c r="H155" s="603"/>
      <c r="I155" s="603"/>
      <c r="J155" s="603"/>
      <c r="K155" s="603"/>
      <c r="L155" s="603"/>
      <c r="N155" s="603"/>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2100-000000000000}">
      <formula1>"①AWS,②OCI,③Azure,④GC,⑤さくら"</formula1>
    </dataValidation>
    <dataValidation type="list" allowBlank="1" showInputMessage="1" showErrorMessage="1" sqref="R5:R37 R41:R60" xr:uid="{00000000-0002-0000-2100-000001000000}">
      <formula1>"①システム事業者,②別途用意している(LGCS),③別途用意している(その他),"</formula1>
    </dataValidation>
    <dataValidation type="list" allowBlank="1" showInputMessage="1" sqref="D38:D40" xr:uid="{00000000-0002-0000-2100-000002000000}">
      <formula1>"①導入済,②無償版導入済（実証実験を含む）,③今年度導入予定,④導入予定なし,⑤当該事務自体を実施していない"</formula1>
    </dataValidation>
    <dataValidation type="list" allowBlank="1" showInputMessage="1" sqref="D41:D60" xr:uid="{00000000-0002-0000-21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AH155"/>
  <sheetViews>
    <sheetView showGridLines="0" view="pageBreakPreview" zoomScale="50" zoomScaleNormal="36"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5" style="1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64" t="s">
        <v>3</v>
      </c>
      <c r="D2" s="662" t="s">
        <v>4</v>
      </c>
      <c r="E2" s="1" t="s">
        <v>3</v>
      </c>
      <c r="F2" s="193" t="s">
        <v>3</v>
      </c>
      <c r="G2" s="1" t="s">
        <v>3</v>
      </c>
      <c r="H2" s="1717" t="s">
        <v>5</v>
      </c>
      <c r="I2" s="1718"/>
      <c r="J2" s="1719"/>
      <c r="K2" s="665"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62" t="s">
        <v>7</v>
      </c>
      <c r="AE2" s="663"/>
      <c r="AF2" s="61" t="s">
        <v>8</v>
      </c>
      <c r="AG2" s="2"/>
      <c r="AH2" s="2"/>
    </row>
    <row r="3" spans="1:34" s="17" customFormat="1" ht="154.7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1291</v>
      </c>
      <c r="D5" s="81" t="s">
        <v>83</v>
      </c>
      <c r="E5" s="82" t="s">
        <v>201</v>
      </c>
      <c r="F5" s="922"/>
      <c r="G5" s="923" t="s">
        <v>643</v>
      </c>
      <c r="H5" s="823" t="s">
        <v>643</v>
      </c>
      <c r="I5" s="821" t="s">
        <v>11</v>
      </c>
      <c r="J5" s="838" t="s">
        <v>849</v>
      </c>
      <c r="K5" s="85">
        <v>10945</v>
      </c>
      <c r="L5" s="86" t="s">
        <v>341</v>
      </c>
      <c r="M5" s="87" t="s">
        <v>341</v>
      </c>
      <c r="N5" s="88">
        <v>105357</v>
      </c>
      <c r="O5" s="1420"/>
      <c r="P5" s="89">
        <v>0</v>
      </c>
      <c r="Q5" s="90" t="s">
        <v>36</v>
      </c>
      <c r="R5" s="1435"/>
      <c r="S5" s="1435"/>
      <c r="T5" s="91" t="s">
        <v>96</v>
      </c>
      <c r="U5" s="823" t="s">
        <v>643</v>
      </c>
      <c r="V5" s="821" t="s">
        <v>11</v>
      </c>
      <c r="W5" s="838" t="s">
        <v>849</v>
      </c>
      <c r="X5" s="93" t="s">
        <v>303</v>
      </c>
      <c r="Y5" s="94" t="s">
        <v>39</v>
      </c>
      <c r="Z5" s="95" t="s">
        <v>1292</v>
      </c>
      <c r="AA5" s="96" t="s">
        <v>92</v>
      </c>
      <c r="AB5" s="97" t="s">
        <v>93</v>
      </c>
      <c r="AC5" s="98" t="s">
        <v>492</v>
      </c>
      <c r="AD5" s="624" t="s">
        <v>335</v>
      </c>
      <c r="AE5" s="924" t="s">
        <v>1293</v>
      </c>
      <c r="AF5" s="632" t="s">
        <v>1294</v>
      </c>
      <c r="AG5" s="837"/>
      <c r="AH5" s="7"/>
    </row>
    <row r="6" spans="1:34" ht="30" customHeight="1">
      <c r="A6" s="1703"/>
      <c r="B6" s="34" t="s">
        <v>44</v>
      </c>
      <c r="C6" s="184" t="s">
        <v>1295</v>
      </c>
      <c r="D6" s="102" t="s">
        <v>83</v>
      </c>
      <c r="E6" s="103" t="s">
        <v>201</v>
      </c>
      <c r="F6" s="103"/>
      <c r="G6" s="923" t="s">
        <v>643</v>
      </c>
      <c r="H6" s="813" t="s">
        <v>643</v>
      </c>
      <c r="I6" s="814" t="s">
        <v>11</v>
      </c>
      <c r="J6" s="815" t="s">
        <v>849</v>
      </c>
      <c r="K6" s="461" t="s">
        <v>1296</v>
      </c>
      <c r="L6" s="462" t="s">
        <v>341</v>
      </c>
      <c r="M6" s="463" t="s">
        <v>341</v>
      </c>
      <c r="N6" s="925" t="s">
        <v>1296</v>
      </c>
      <c r="O6" s="1421"/>
      <c r="P6" s="108">
        <v>0</v>
      </c>
      <c r="Q6" s="109" t="s">
        <v>36</v>
      </c>
      <c r="R6" s="1436"/>
      <c r="S6" s="1436"/>
      <c r="T6" s="110" t="s">
        <v>96</v>
      </c>
      <c r="U6" s="813" t="s">
        <v>643</v>
      </c>
      <c r="V6" s="814" t="s">
        <v>11</v>
      </c>
      <c r="W6" s="815" t="s">
        <v>849</v>
      </c>
      <c r="X6" s="112" t="s">
        <v>303</v>
      </c>
      <c r="Y6" s="113" t="s">
        <v>39</v>
      </c>
      <c r="Z6" s="114" t="s">
        <v>1292</v>
      </c>
      <c r="AA6" s="115" t="s">
        <v>92</v>
      </c>
      <c r="AB6" s="117" t="s">
        <v>86</v>
      </c>
      <c r="AC6" s="118" t="s">
        <v>492</v>
      </c>
      <c r="AD6" s="624" t="s">
        <v>335</v>
      </c>
      <c r="AE6" s="924" t="s">
        <v>1293</v>
      </c>
      <c r="AF6" s="232" t="s">
        <v>1297</v>
      </c>
      <c r="AG6" s="837"/>
      <c r="AH6" s="7"/>
    </row>
    <row r="7" spans="1:34" ht="30" customHeight="1">
      <c r="A7" s="1703"/>
      <c r="B7" s="34" t="s">
        <v>45</v>
      </c>
      <c r="C7" s="184" t="s">
        <v>265</v>
      </c>
      <c r="D7" s="102" t="s">
        <v>83</v>
      </c>
      <c r="E7" s="103" t="s">
        <v>346</v>
      </c>
      <c r="F7" s="103"/>
      <c r="G7" s="103" t="s">
        <v>1298</v>
      </c>
      <c r="H7" s="813" t="s">
        <v>1299</v>
      </c>
      <c r="I7" s="814" t="s">
        <v>11</v>
      </c>
      <c r="J7" s="815" t="s">
        <v>834</v>
      </c>
      <c r="K7" s="104">
        <v>53082</v>
      </c>
      <c r="L7" s="105">
        <v>0</v>
      </c>
      <c r="M7" s="106">
        <v>0</v>
      </c>
      <c r="N7" s="107" t="s">
        <v>2039</v>
      </c>
      <c r="O7" s="1421"/>
      <c r="P7" s="108">
        <v>2112</v>
      </c>
      <c r="Q7" s="109" t="s">
        <v>95</v>
      </c>
      <c r="R7" s="1436"/>
      <c r="S7" s="1436"/>
      <c r="T7" s="110" t="s">
        <v>1300</v>
      </c>
      <c r="U7" s="813" t="s">
        <v>293</v>
      </c>
      <c r="V7" s="814" t="s">
        <v>11</v>
      </c>
      <c r="W7" s="815" t="s">
        <v>834</v>
      </c>
      <c r="X7" s="112" t="s">
        <v>303</v>
      </c>
      <c r="Y7" s="113" t="s">
        <v>39</v>
      </c>
      <c r="Z7" s="114" t="s">
        <v>568</v>
      </c>
      <c r="AA7" s="115" t="s">
        <v>92</v>
      </c>
      <c r="AB7" s="117" t="s">
        <v>364</v>
      </c>
      <c r="AC7" s="118" t="s">
        <v>364</v>
      </c>
      <c r="AD7" s="624" t="s">
        <v>335</v>
      </c>
      <c r="AE7" s="924" t="s">
        <v>1293</v>
      </c>
      <c r="AF7" s="232" t="s">
        <v>1297</v>
      </c>
      <c r="AG7" s="837"/>
      <c r="AH7" s="7"/>
    </row>
    <row r="8" spans="1:34" ht="30" customHeight="1">
      <c r="A8" s="1703"/>
      <c r="B8" s="34" t="s">
        <v>46</v>
      </c>
      <c r="C8" s="184" t="s">
        <v>1301</v>
      </c>
      <c r="D8" s="102" t="s">
        <v>83</v>
      </c>
      <c r="E8" s="103" t="s">
        <v>201</v>
      </c>
      <c r="F8" s="103"/>
      <c r="G8" s="923" t="s">
        <v>643</v>
      </c>
      <c r="H8" s="813" t="s">
        <v>643</v>
      </c>
      <c r="I8" s="814" t="s">
        <v>11</v>
      </c>
      <c r="J8" s="815" t="s">
        <v>849</v>
      </c>
      <c r="K8" s="104" t="s">
        <v>1296</v>
      </c>
      <c r="L8" s="105" t="s">
        <v>341</v>
      </c>
      <c r="M8" s="106" t="s">
        <v>341</v>
      </c>
      <c r="N8" s="107" t="s">
        <v>1296</v>
      </c>
      <c r="O8" s="1421"/>
      <c r="P8" s="108">
        <v>0</v>
      </c>
      <c r="Q8" s="109" t="s">
        <v>36</v>
      </c>
      <c r="R8" s="1436"/>
      <c r="S8" s="1436"/>
      <c r="T8" s="110" t="s">
        <v>96</v>
      </c>
      <c r="U8" s="813" t="s">
        <v>643</v>
      </c>
      <c r="V8" s="814" t="s">
        <v>11</v>
      </c>
      <c r="W8" s="815" t="s">
        <v>849</v>
      </c>
      <c r="X8" s="112" t="s">
        <v>303</v>
      </c>
      <c r="Y8" s="113" t="s">
        <v>39</v>
      </c>
      <c r="Z8" s="114" t="s">
        <v>1292</v>
      </c>
      <c r="AA8" s="115" t="s">
        <v>92</v>
      </c>
      <c r="AB8" s="117" t="s">
        <v>93</v>
      </c>
      <c r="AC8" s="118" t="s">
        <v>93</v>
      </c>
      <c r="AD8" s="119" t="s">
        <v>343</v>
      </c>
      <c r="AE8" s="120"/>
      <c r="AF8" s="121"/>
      <c r="AG8" s="837"/>
      <c r="AH8" s="7"/>
    </row>
    <row r="9" spans="1:34" ht="30" customHeight="1" thickBot="1">
      <c r="A9" s="1703"/>
      <c r="B9" s="35" t="s">
        <v>47</v>
      </c>
      <c r="C9" s="185" t="s">
        <v>1302</v>
      </c>
      <c r="D9" s="122" t="s">
        <v>83</v>
      </c>
      <c r="E9" s="123" t="s">
        <v>201</v>
      </c>
      <c r="F9" s="926"/>
      <c r="G9" s="926" t="s">
        <v>643</v>
      </c>
      <c r="H9" s="849" t="s">
        <v>643</v>
      </c>
      <c r="I9" s="847" t="s">
        <v>11</v>
      </c>
      <c r="J9" s="848" t="s">
        <v>849</v>
      </c>
      <c r="K9" s="124" t="s">
        <v>1296</v>
      </c>
      <c r="L9" s="125" t="s">
        <v>341</v>
      </c>
      <c r="M9" s="126" t="s">
        <v>341</v>
      </c>
      <c r="N9" s="127" t="s">
        <v>1296</v>
      </c>
      <c r="O9" s="1422"/>
      <c r="P9" s="128">
        <v>0</v>
      </c>
      <c r="Q9" s="129" t="s">
        <v>36</v>
      </c>
      <c r="R9" s="1437"/>
      <c r="S9" s="1437"/>
      <c r="T9" s="130" t="s">
        <v>96</v>
      </c>
      <c r="U9" s="846" t="s">
        <v>643</v>
      </c>
      <c r="V9" s="847" t="s">
        <v>11</v>
      </c>
      <c r="W9" s="919" t="s">
        <v>849</v>
      </c>
      <c r="X9" s="132" t="s">
        <v>303</v>
      </c>
      <c r="Y9" s="133" t="s">
        <v>39</v>
      </c>
      <c r="Z9" s="134" t="s">
        <v>1292</v>
      </c>
      <c r="AA9" s="135" t="s">
        <v>92</v>
      </c>
      <c r="AB9" s="136" t="s">
        <v>364</v>
      </c>
      <c r="AC9" s="137" t="s">
        <v>364</v>
      </c>
      <c r="AD9" s="624" t="s">
        <v>335</v>
      </c>
      <c r="AE9" s="161" t="s">
        <v>390</v>
      </c>
      <c r="AF9" s="927" t="s">
        <v>1303</v>
      </c>
      <c r="AG9" s="837"/>
      <c r="AH9" s="7"/>
    </row>
    <row r="10" spans="1:34" ht="30" customHeight="1">
      <c r="A10" s="1704" t="s">
        <v>48</v>
      </c>
      <c r="B10" s="1394" t="s">
        <v>49</v>
      </c>
      <c r="C10" s="666" t="s">
        <v>1304</v>
      </c>
      <c r="D10" s="81" t="s">
        <v>83</v>
      </c>
      <c r="E10" s="82" t="s">
        <v>201</v>
      </c>
      <c r="F10" s="922"/>
      <c r="G10" s="928" t="s">
        <v>643</v>
      </c>
      <c r="H10" s="844" t="s">
        <v>643</v>
      </c>
      <c r="I10" s="835" t="s">
        <v>11</v>
      </c>
      <c r="J10" s="845" t="s">
        <v>849</v>
      </c>
      <c r="K10" s="85" t="s">
        <v>1296</v>
      </c>
      <c r="L10" s="86" t="s">
        <v>341</v>
      </c>
      <c r="M10" s="87" t="s">
        <v>341</v>
      </c>
      <c r="N10" s="88" t="s">
        <v>1296</v>
      </c>
      <c r="O10" s="1423"/>
      <c r="P10" s="89">
        <v>11657</v>
      </c>
      <c r="Q10" s="90" t="s">
        <v>36</v>
      </c>
      <c r="R10" s="1435"/>
      <c r="S10" s="1435"/>
      <c r="T10" s="91" t="s">
        <v>96</v>
      </c>
      <c r="U10" s="844" t="s">
        <v>643</v>
      </c>
      <c r="V10" s="835" t="s">
        <v>11</v>
      </c>
      <c r="W10" s="845" t="s">
        <v>849</v>
      </c>
      <c r="X10" s="93" t="s">
        <v>303</v>
      </c>
      <c r="Y10" s="94" t="s">
        <v>39</v>
      </c>
      <c r="Z10" s="95" t="s">
        <v>1292</v>
      </c>
      <c r="AA10" s="96" t="s">
        <v>92</v>
      </c>
      <c r="AB10" s="97" t="s">
        <v>86</v>
      </c>
      <c r="AC10" s="98" t="s">
        <v>86</v>
      </c>
      <c r="AD10" s="99" t="s">
        <v>343</v>
      </c>
      <c r="AE10" s="100" t="s">
        <v>204</v>
      </c>
      <c r="AF10" s="101"/>
      <c r="AG10" s="837"/>
      <c r="AH10" s="7"/>
    </row>
    <row r="11" spans="1:34" ht="30" customHeight="1">
      <c r="A11" s="1705"/>
      <c r="B11" s="667" t="s">
        <v>50</v>
      </c>
      <c r="C11" s="184" t="s">
        <v>1304</v>
      </c>
      <c r="D11" s="102" t="s">
        <v>83</v>
      </c>
      <c r="E11" s="103" t="s">
        <v>201</v>
      </c>
      <c r="F11" s="103"/>
      <c r="G11" s="923" t="s">
        <v>643</v>
      </c>
      <c r="H11" s="813" t="s">
        <v>643</v>
      </c>
      <c r="I11" s="814" t="s">
        <v>11</v>
      </c>
      <c r="J11" s="815" t="s">
        <v>849</v>
      </c>
      <c r="K11" s="104" t="s">
        <v>1296</v>
      </c>
      <c r="L11" s="105" t="s">
        <v>341</v>
      </c>
      <c r="M11" s="106" t="s">
        <v>341</v>
      </c>
      <c r="N11" s="107" t="s">
        <v>1296</v>
      </c>
      <c r="O11" s="1421"/>
      <c r="P11" s="108">
        <v>0</v>
      </c>
      <c r="Q11" s="109" t="s">
        <v>36</v>
      </c>
      <c r="R11" s="1436"/>
      <c r="S11" s="1436"/>
      <c r="T11" s="110" t="s">
        <v>96</v>
      </c>
      <c r="U11" s="813" t="s">
        <v>643</v>
      </c>
      <c r="V11" s="814" t="s">
        <v>11</v>
      </c>
      <c r="W11" s="815" t="s">
        <v>849</v>
      </c>
      <c r="X11" s="112" t="s">
        <v>303</v>
      </c>
      <c r="Y11" s="113" t="s">
        <v>39</v>
      </c>
      <c r="Z11" s="114" t="s">
        <v>1292</v>
      </c>
      <c r="AA11" s="115" t="s">
        <v>92</v>
      </c>
      <c r="AB11" s="117" t="s">
        <v>86</v>
      </c>
      <c r="AC11" s="118" t="s">
        <v>86</v>
      </c>
      <c r="AD11" s="119" t="s">
        <v>343</v>
      </c>
      <c r="AE11" s="120" t="s">
        <v>204</v>
      </c>
      <c r="AF11" s="121"/>
      <c r="AG11" s="837"/>
      <c r="AH11" s="7"/>
    </row>
    <row r="12" spans="1:34" ht="30" customHeight="1">
      <c r="A12" s="1705"/>
      <c r="B12" s="38" t="s">
        <v>51</v>
      </c>
      <c r="C12" s="184" t="s">
        <v>1304</v>
      </c>
      <c r="D12" s="102" t="s">
        <v>83</v>
      </c>
      <c r="E12" s="103" t="s">
        <v>201</v>
      </c>
      <c r="F12" s="103"/>
      <c r="G12" s="923" t="s">
        <v>643</v>
      </c>
      <c r="H12" s="813" t="s">
        <v>643</v>
      </c>
      <c r="I12" s="814" t="s">
        <v>11</v>
      </c>
      <c r="J12" s="815" t="s">
        <v>849</v>
      </c>
      <c r="K12" s="104" t="s">
        <v>1296</v>
      </c>
      <c r="L12" s="105" t="s">
        <v>341</v>
      </c>
      <c r="M12" s="106" t="s">
        <v>341</v>
      </c>
      <c r="N12" s="107" t="s">
        <v>1296</v>
      </c>
      <c r="O12" s="1421"/>
      <c r="P12" s="108">
        <v>0</v>
      </c>
      <c r="Q12" s="109" t="s">
        <v>36</v>
      </c>
      <c r="R12" s="1436"/>
      <c r="S12" s="1436"/>
      <c r="T12" s="110" t="s">
        <v>96</v>
      </c>
      <c r="U12" s="813" t="s">
        <v>643</v>
      </c>
      <c r="V12" s="814" t="s">
        <v>11</v>
      </c>
      <c r="W12" s="815" t="s">
        <v>849</v>
      </c>
      <c r="X12" s="112" t="s">
        <v>303</v>
      </c>
      <c r="Y12" s="113" t="s">
        <v>39</v>
      </c>
      <c r="Z12" s="114" t="s">
        <v>1292</v>
      </c>
      <c r="AA12" s="115" t="s">
        <v>92</v>
      </c>
      <c r="AB12" s="117" t="s">
        <v>86</v>
      </c>
      <c r="AC12" s="118" t="s">
        <v>86</v>
      </c>
      <c r="AD12" s="119" t="s">
        <v>343</v>
      </c>
      <c r="AE12" s="120" t="s">
        <v>204</v>
      </c>
      <c r="AF12" s="121"/>
      <c r="AG12" s="837"/>
      <c r="AH12" s="7"/>
    </row>
    <row r="13" spans="1:34" ht="30" customHeight="1">
      <c r="A13" s="1705"/>
      <c r="B13" s="39" t="s">
        <v>52</v>
      </c>
      <c r="C13" s="184" t="s">
        <v>1304</v>
      </c>
      <c r="D13" s="102" t="s">
        <v>10</v>
      </c>
      <c r="E13" s="103" t="s">
        <v>201</v>
      </c>
      <c r="F13" s="103"/>
      <c r="G13" s="923" t="s">
        <v>643</v>
      </c>
      <c r="H13" s="813" t="s">
        <v>643</v>
      </c>
      <c r="I13" s="814" t="s">
        <v>11</v>
      </c>
      <c r="J13" s="815" t="s">
        <v>849</v>
      </c>
      <c r="K13" s="104" t="s">
        <v>1296</v>
      </c>
      <c r="L13" s="105" t="s">
        <v>341</v>
      </c>
      <c r="M13" s="106" t="s">
        <v>341</v>
      </c>
      <c r="N13" s="107" t="s">
        <v>1296</v>
      </c>
      <c r="O13" s="1421"/>
      <c r="P13" s="108">
        <v>0</v>
      </c>
      <c r="Q13" s="109" t="s">
        <v>36</v>
      </c>
      <c r="R13" s="1436"/>
      <c r="S13" s="1436"/>
      <c r="T13" s="110" t="s">
        <v>96</v>
      </c>
      <c r="U13" s="813" t="s">
        <v>643</v>
      </c>
      <c r="V13" s="814" t="s">
        <v>11</v>
      </c>
      <c r="W13" s="815" t="s">
        <v>849</v>
      </c>
      <c r="X13" s="112" t="s">
        <v>303</v>
      </c>
      <c r="Y13" s="113" t="s">
        <v>39</v>
      </c>
      <c r="Z13" s="114" t="s">
        <v>1292</v>
      </c>
      <c r="AA13" s="115" t="s">
        <v>92</v>
      </c>
      <c r="AB13" s="117" t="s">
        <v>86</v>
      </c>
      <c r="AC13" s="118" t="s">
        <v>86</v>
      </c>
      <c r="AD13" s="119" t="s">
        <v>343</v>
      </c>
      <c r="AE13" s="120" t="s">
        <v>204</v>
      </c>
      <c r="AF13" s="121"/>
      <c r="AG13" s="837"/>
      <c r="AH13" s="7"/>
    </row>
    <row r="14" spans="1:34" ht="30" customHeight="1">
      <c r="A14" s="1705"/>
      <c r="B14" s="38" t="s">
        <v>1003</v>
      </c>
      <c r="C14" s="668" t="s">
        <v>316</v>
      </c>
      <c r="D14" s="102" t="s">
        <v>83</v>
      </c>
      <c r="E14" s="103" t="s">
        <v>201</v>
      </c>
      <c r="F14" s="103"/>
      <c r="G14" s="103" t="s">
        <v>1305</v>
      </c>
      <c r="H14" s="813" t="s">
        <v>293</v>
      </c>
      <c r="I14" s="814" t="s">
        <v>11</v>
      </c>
      <c r="J14" s="815" t="s">
        <v>834</v>
      </c>
      <c r="K14" s="104">
        <v>851</v>
      </c>
      <c r="L14" s="105">
        <v>0</v>
      </c>
      <c r="M14" s="106">
        <v>291</v>
      </c>
      <c r="N14" s="107">
        <v>0</v>
      </c>
      <c r="O14" s="1421"/>
      <c r="P14" s="108">
        <v>0</v>
      </c>
      <c r="Q14" s="109" t="s">
        <v>310</v>
      </c>
      <c r="R14" s="1436"/>
      <c r="S14" s="1436"/>
      <c r="T14" s="110" t="s">
        <v>499</v>
      </c>
      <c r="U14" s="813"/>
      <c r="V14" s="814"/>
      <c r="W14" s="815"/>
      <c r="X14" s="112" t="s">
        <v>89</v>
      </c>
      <c r="Y14" s="113" t="s">
        <v>39</v>
      </c>
      <c r="Z14" s="114" t="s">
        <v>1104</v>
      </c>
      <c r="AA14" s="115" t="s">
        <v>90</v>
      </c>
      <c r="AB14" s="117" t="s">
        <v>93</v>
      </c>
      <c r="AC14" s="118" t="s">
        <v>364</v>
      </c>
      <c r="AD14" s="119" t="s">
        <v>204</v>
      </c>
      <c r="AE14" s="120"/>
      <c r="AF14" s="121"/>
      <c r="AG14" s="837"/>
      <c r="AH14" s="7"/>
    </row>
    <row r="15" spans="1:34" ht="30" customHeight="1">
      <c r="A15" s="1705"/>
      <c r="B15" s="38" t="s">
        <v>207</v>
      </c>
      <c r="C15" s="669" t="s">
        <v>316</v>
      </c>
      <c r="D15" s="122" t="s">
        <v>83</v>
      </c>
      <c r="E15" s="123" t="s">
        <v>321</v>
      </c>
      <c r="F15" s="123"/>
      <c r="G15" s="123" t="s">
        <v>1306</v>
      </c>
      <c r="H15" s="813" t="s">
        <v>293</v>
      </c>
      <c r="I15" s="814" t="s">
        <v>333</v>
      </c>
      <c r="J15" s="815" t="s">
        <v>834</v>
      </c>
      <c r="K15" s="124">
        <v>2487</v>
      </c>
      <c r="L15" s="125">
        <v>0</v>
      </c>
      <c r="M15" s="126">
        <v>0</v>
      </c>
      <c r="N15" s="127">
        <f>1116+1254</f>
        <v>2370</v>
      </c>
      <c r="O15" s="1422"/>
      <c r="P15" s="128">
        <v>880</v>
      </c>
      <c r="Q15" s="129" t="s">
        <v>95</v>
      </c>
      <c r="R15" s="1437"/>
      <c r="S15" s="1437"/>
      <c r="T15" s="130" t="s">
        <v>96</v>
      </c>
      <c r="U15" s="813" t="s">
        <v>293</v>
      </c>
      <c r="V15" s="814" t="s">
        <v>11</v>
      </c>
      <c r="W15" s="815" t="s">
        <v>834</v>
      </c>
      <c r="X15" s="132" t="s">
        <v>303</v>
      </c>
      <c r="Y15" s="133" t="s">
        <v>39</v>
      </c>
      <c r="Z15" s="134" t="s">
        <v>54</v>
      </c>
      <c r="AA15" s="135" t="s">
        <v>92</v>
      </c>
      <c r="AB15" s="117" t="s">
        <v>364</v>
      </c>
      <c r="AC15" s="118" t="s">
        <v>93</v>
      </c>
      <c r="AD15" s="119" t="s">
        <v>343</v>
      </c>
      <c r="AE15" s="120" t="s">
        <v>204</v>
      </c>
      <c r="AF15" s="121"/>
      <c r="AG15" s="837"/>
      <c r="AH15" s="7"/>
    </row>
    <row r="16" spans="1:34" ht="30" customHeight="1" thickBot="1">
      <c r="A16" s="1706"/>
      <c r="B16" s="670" t="s">
        <v>55</v>
      </c>
      <c r="C16" s="186" t="s">
        <v>1304</v>
      </c>
      <c r="D16" s="141" t="s">
        <v>83</v>
      </c>
      <c r="E16" s="142" t="s">
        <v>201</v>
      </c>
      <c r="F16" s="142"/>
      <c r="G16" s="926" t="s">
        <v>643</v>
      </c>
      <c r="H16" s="846" t="s">
        <v>643</v>
      </c>
      <c r="I16" s="847" t="s">
        <v>11</v>
      </c>
      <c r="J16" s="848" t="s">
        <v>849</v>
      </c>
      <c r="K16" s="145" t="s">
        <v>1296</v>
      </c>
      <c r="L16" s="146" t="s">
        <v>341</v>
      </c>
      <c r="M16" s="147" t="s">
        <v>341</v>
      </c>
      <c r="N16" s="148" t="s">
        <v>1296</v>
      </c>
      <c r="O16" s="1424"/>
      <c r="P16" s="149">
        <v>0</v>
      </c>
      <c r="Q16" s="150" t="s">
        <v>36</v>
      </c>
      <c r="R16" s="1438"/>
      <c r="S16" s="1438"/>
      <c r="T16" s="151" t="s">
        <v>96</v>
      </c>
      <c r="U16" s="846" t="s">
        <v>643</v>
      </c>
      <c r="V16" s="847" t="s">
        <v>11</v>
      </c>
      <c r="W16" s="919" t="s">
        <v>849</v>
      </c>
      <c r="X16" s="153" t="s">
        <v>303</v>
      </c>
      <c r="Y16" s="154" t="s">
        <v>39</v>
      </c>
      <c r="Z16" s="155" t="s">
        <v>1292</v>
      </c>
      <c r="AA16" s="156" t="s">
        <v>92</v>
      </c>
      <c r="AB16" s="158" t="s">
        <v>86</v>
      </c>
      <c r="AC16" s="159" t="s">
        <v>364</v>
      </c>
      <c r="AD16" s="160" t="s">
        <v>223</v>
      </c>
      <c r="AE16" s="161"/>
      <c r="AF16" s="162"/>
      <c r="AG16" s="837"/>
      <c r="AH16" s="7"/>
    </row>
    <row r="17" spans="1:34" ht="30" customHeight="1">
      <c r="A17" s="1707" t="s">
        <v>56</v>
      </c>
      <c r="B17" s="41" t="s">
        <v>57</v>
      </c>
      <c r="C17" s="183" t="s">
        <v>1308</v>
      </c>
      <c r="D17" s="81" t="s">
        <v>83</v>
      </c>
      <c r="E17" s="82" t="s">
        <v>201</v>
      </c>
      <c r="F17" s="922"/>
      <c r="G17" s="928" t="s">
        <v>643</v>
      </c>
      <c r="H17" s="844" t="s">
        <v>643</v>
      </c>
      <c r="I17" s="835" t="s">
        <v>11</v>
      </c>
      <c r="J17" s="845" t="s">
        <v>849</v>
      </c>
      <c r="K17" s="85" t="s">
        <v>1296</v>
      </c>
      <c r="L17" s="86" t="s">
        <v>341</v>
      </c>
      <c r="M17" s="87" t="s">
        <v>341</v>
      </c>
      <c r="N17" s="88" t="s">
        <v>1296</v>
      </c>
      <c r="O17" s="1423"/>
      <c r="P17" s="89">
        <v>0</v>
      </c>
      <c r="Q17" s="90" t="s">
        <v>36</v>
      </c>
      <c r="R17" s="1435"/>
      <c r="S17" s="1435"/>
      <c r="T17" s="91" t="s">
        <v>96</v>
      </c>
      <c r="U17" s="844" t="s">
        <v>643</v>
      </c>
      <c r="V17" s="835" t="s">
        <v>11</v>
      </c>
      <c r="W17" s="845" t="s">
        <v>849</v>
      </c>
      <c r="X17" s="93" t="s">
        <v>303</v>
      </c>
      <c r="Y17" s="94" t="s">
        <v>39</v>
      </c>
      <c r="Z17" s="95" t="s">
        <v>1292</v>
      </c>
      <c r="AA17" s="96" t="s">
        <v>92</v>
      </c>
      <c r="AB17" s="97" t="s">
        <v>93</v>
      </c>
      <c r="AC17" s="98" t="s">
        <v>93</v>
      </c>
      <c r="AD17" s="99" t="s">
        <v>407</v>
      </c>
      <c r="AE17" s="100" t="s">
        <v>390</v>
      </c>
      <c r="AF17" s="101"/>
      <c r="AG17" s="837"/>
      <c r="AH17" s="7"/>
    </row>
    <row r="18" spans="1:34" ht="30" customHeight="1">
      <c r="A18" s="1708"/>
      <c r="B18" s="42" t="s">
        <v>58</v>
      </c>
      <c r="C18" s="184" t="s">
        <v>1308</v>
      </c>
      <c r="D18" s="102" t="s">
        <v>83</v>
      </c>
      <c r="E18" s="103" t="s">
        <v>201</v>
      </c>
      <c r="F18" s="103"/>
      <c r="G18" s="923" t="s">
        <v>643</v>
      </c>
      <c r="H18" s="813" t="s">
        <v>643</v>
      </c>
      <c r="I18" s="814" t="s">
        <v>11</v>
      </c>
      <c r="J18" s="815" t="s">
        <v>849</v>
      </c>
      <c r="K18" s="104" t="s">
        <v>1296</v>
      </c>
      <c r="L18" s="105" t="s">
        <v>341</v>
      </c>
      <c r="M18" s="106" t="s">
        <v>341</v>
      </c>
      <c r="N18" s="107" t="s">
        <v>1296</v>
      </c>
      <c r="O18" s="1421"/>
      <c r="P18" s="108">
        <v>0</v>
      </c>
      <c r="Q18" s="109" t="s">
        <v>36</v>
      </c>
      <c r="R18" s="1436"/>
      <c r="S18" s="1436"/>
      <c r="T18" s="110" t="s">
        <v>96</v>
      </c>
      <c r="U18" s="813" t="s">
        <v>643</v>
      </c>
      <c r="V18" s="814" t="s">
        <v>11</v>
      </c>
      <c r="W18" s="815" t="s">
        <v>849</v>
      </c>
      <c r="X18" s="112" t="s">
        <v>303</v>
      </c>
      <c r="Y18" s="113" t="s">
        <v>39</v>
      </c>
      <c r="Z18" s="114" t="s">
        <v>1309</v>
      </c>
      <c r="AA18" s="115" t="s">
        <v>92</v>
      </c>
      <c r="AB18" s="117" t="s">
        <v>364</v>
      </c>
      <c r="AC18" s="118" t="s">
        <v>364</v>
      </c>
      <c r="AD18" s="119" t="s">
        <v>407</v>
      </c>
      <c r="AE18" s="120" t="s">
        <v>390</v>
      </c>
      <c r="AF18" s="121"/>
      <c r="AG18" s="837"/>
      <c r="AH18" s="7"/>
    </row>
    <row r="19" spans="1:34" ht="30" customHeight="1">
      <c r="A19" s="1708"/>
      <c r="B19" s="42" t="s">
        <v>59</v>
      </c>
      <c r="C19" s="184" t="s">
        <v>1308</v>
      </c>
      <c r="D19" s="102" t="s">
        <v>83</v>
      </c>
      <c r="E19" s="103" t="s">
        <v>201</v>
      </c>
      <c r="F19" s="103"/>
      <c r="G19" s="923" t="s">
        <v>643</v>
      </c>
      <c r="H19" s="813" t="s">
        <v>643</v>
      </c>
      <c r="I19" s="814" t="s">
        <v>11</v>
      </c>
      <c r="J19" s="815" t="s">
        <v>849</v>
      </c>
      <c r="K19" s="104" t="s">
        <v>1296</v>
      </c>
      <c r="L19" s="105" t="s">
        <v>341</v>
      </c>
      <c r="M19" s="106" t="s">
        <v>341</v>
      </c>
      <c r="N19" s="107" t="s">
        <v>1296</v>
      </c>
      <c r="O19" s="1421"/>
      <c r="P19" s="108">
        <v>0</v>
      </c>
      <c r="Q19" s="109" t="s">
        <v>36</v>
      </c>
      <c r="R19" s="1436"/>
      <c r="S19" s="1436"/>
      <c r="T19" s="110" t="s">
        <v>96</v>
      </c>
      <c r="U19" s="813" t="s">
        <v>643</v>
      </c>
      <c r="V19" s="814" t="s">
        <v>11</v>
      </c>
      <c r="W19" s="815" t="s">
        <v>849</v>
      </c>
      <c r="X19" s="112" t="s">
        <v>303</v>
      </c>
      <c r="Y19" s="113" t="s">
        <v>39</v>
      </c>
      <c r="Z19" s="114" t="s">
        <v>336</v>
      </c>
      <c r="AA19" s="115" t="s">
        <v>92</v>
      </c>
      <c r="AB19" s="117" t="s">
        <v>364</v>
      </c>
      <c r="AC19" s="118" t="s">
        <v>206</v>
      </c>
      <c r="AD19" s="119" t="s">
        <v>478</v>
      </c>
      <c r="AE19" s="120"/>
      <c r="AF19" s="121"/>
      <c r="AG19" s="837"/>
      <c r="AH19" s="7"/>
    </row>
    <row r="20" spans="1:34" ht="30" customHeight="1">
      <c r="A20" s="1708"/>
      <c r="B20" s="43" t="s">
        <v>60</v>
      </c>
      <c r="C20" s="185" t="s">
        <v>1310</v>
      </c>
      <c r="D20" s="122" t="s">
        <v>83</v>
      </c>
      <c r="E20" s="123" t="s">
        <v>201</v>
      </c>
      <c r="F20" s="123"/>
      <c r="G20" s="923" t="s">
        <v>643</v>
      </c>
      <c r="H20" s="813" t="s">
        <v>643</v>
      </c>
      <c r="I20" s="814" t="s">
        <v>11</v>
      </c>
      <c r="J20" s="815" t="s">
        <v>849</v>
      </c>
      <c r="K20" s="124" t="s">
        <v>1296</v>
      </c>
      <c r="L20" s="125" t="s">
        <v>341</v>
      </c>
      <c r="M20" s="126" t="s">
        <v>341</v>
      </c>
      <c r="N20" s="127" t="s">
        <v>1296</v>
      </c>
      <c r="O20" s="1422"/>
      <c r="P20" s="128">
        <v>0</v>
      </c>
      <c r="Q20" s="129" t="s">
        <v>36</v>
      </c>
      <c r="R20" s="1437"/>
      <c r="S20" s="1437"/>
      <c r="T20" s="130" t="s">
        <v>96</v>
      </c>
      <c r="U20" s="813" t="s">
        <v>643</v>
      </c>
      <c r="V20" s="814" t="s">
        <v>11</v>
      </c>
      <c r="W20" s="815" t="s">
        <v>849</v>
      </c>
      <c r="X20" s="132" t="s">
        <v>303</v>
      </c>
      <c r="Y20" s="133" t="s">
        <v>39</v>
      </c>
      <c r="Z20" s="134" t="s">
        <v>1292</v>
      </c>
      <c r="AA20" s="135" t="s">
        <v>92</v>
      </c>
      <c r="AB20" s="117" t="s">
        <v>86</v>
      </c>
      <c r="AC20" s="118" t="s">
        <v>86</v>
      </c>
      <c r="AD20" s="119" t="s">
        <v>478</v>
      </c>
      <c r="AE20" s="120"/>
      <c r="AF20" s="121"/>
      <c r="AG20" s="837"/>
      <c r="AH20" s="7"/>
    </row>
    <row r="21" spans="1:34" ht="30" customHeight="1" thickBot="1">
      <c r="A21" s="1709"/>
      <c r="B21" s="44" t="s">
        <v>61</v>
      </c>
      <c r="C21" s="186" t="s">
        <v>1308</v>
      </c>
      <c r="D21" s="141" t="s">
        <v>83</v>
      </c>
      <c r="E21" s="142" t="s">
        <v>201</v>
      </c>
      <c r="F21" s="123"/>
      <c r="G21" s="929" t="s">
        <v>643</v>
      </c>
      <c r="H21" s="840" t="s">
        <v>643</v>
      </c>
      <c r="I21" s="841" t="s">
        <v>11</v>
      </c>
      <c r="J21" s="842" t="s">
        <v>849</v>
      </c>
      <c r="K21" s="145" t="s">
        <v>1296</v>
      </c>
      <c r="L21" s="146" t="s">
        <v>341</v>
      </c>
      <c r="M21" s="147" t="s">
        <v>341</v>
      </c>
      <c r="N21" s="148" t="s">
        <v>1296</v>
      </c>
      <c r="O21" s="1424"/>
      <c r="P21" s="149">
        <v>0</v>
      </c>
      <c r="Q21" s="150" t="s">
        <v>36</v>
      </c>
      <c r="R21" s="1438"/>
      <c r="S21" s="1438"/>
      <c r="T21" s="151" t="s">
        <v>96</v>
      </c>
      <c r="U21" s="840" t="s">
        <v>643</v>
      </c>
      <c r="V21" s="841" t="s">
        <v>11</v>
      </c>
      <c r="W21" s="842" t="s">
        <v>849</v>
      </c>
      <c r="X21" s="153" t="s">
        <v>303</v>
      </c>
      <c r="Y21" s="154" t="s">
        <v>39</v>
      </c>
      <c r="Z21" s="155" t="s">
        <v>1292</v>
      </c>
      <c r="AA21" s="156" t="s">
        <v>92</v>
      </c>
      <c r="AB21" s="158" t="s">
        <v>93</v>
      </c>
      <c r="AC21" s="159" t="s">
        <v>93</v>
      </c>
      <c r="AD21" s="160" t="s">
        <v>223</v>
      </c>
      <c r="AE21" s="161" t="s">
        <v>216</v>
      </c>
      <c r="AF21" s="233" t="s">
        <v>1311</v>
      </c>
      <c r="AG21" s="837"/>
      <c r="AH21" s="7"/>
    </row>
    <row r="22" spans="1:34" ht="30" customHeight="1" thickBot="1">
      <c r="A22" s="45" t="s">
        <v>62</v>
      </c>
      <c r="B22" s="46" t="s">
        <v>63</v>
      </c>
      <c r="C22" s="187" t="s">
        <v>1308</v>
      </c>
      <c r="D22" s="163" t="s">
        <v>83</v>
      </c>
      <c r="E22" s="164" t="s">
        <v>201</v>
      </c>
      <c r="F22" s="930"/>
      <c r="G22" s="930" t="s">
        <v>643</v>
      </c>
      <c r="H22" s="831" t="s">
        <v>643</v>
      </c>
      <c r="I22" s="832" t="s">
        <v>11</v>
      </c>
      <c r="J22" s="833" t="s">
        <v>849</v>
      </c>
      <c r="K22" s="167" t="s">
        <v>1296</v>
      </c>
      <c r="L22" s="168" t="s">
        <v>341</v>
      </c>
      <c r="M22" s="169" t="s">
        <v>341</v>
      </c>
      <c r="N22" s="170" t="s">
        <v>1296</v>
      </c>
      <c r="O22" s="1425"/>
      <c r="P22" s="229">
        <v>0</v>
      </c>
      <c r="Q22" s="171" t="s">
        <v>36</v>
      </c>
      <c r="R22" s="1439"/>
      <c r="S22" s="1439"/>
      <c r="T22" s="172" t="s">
        <v>96</v>
      </c>
      <c r="U22" s="831" t="s">
        <v>643</v>
      </c>
      <c r="V22" s="832" t="s">
        <v>11</v>
      </c>
      <c r="W22" s="833" t="s">
        <v>849</v>
      </c>
      <c r="X22" s="174" t="s">
        <v>303</v>
      </c>
      <c r="Y22" s="175" t="s">
        <v>39</v>
      </c>
      <c r="Z22" s="176" t="s">
        <v>1292</v>
      </c>
      <c r="AA22" s="177" t="s">
        <v>92</v>
      </c>
      <c r="AB22" s="178" t="s">
        <v>93</v>
      </c>
      <c r="AC22" s="179" t="s">
        <v>93</v>
      </c>
      <c r="AD22" s="180" t="s">
        <v>478</v>
      </c>
      <c r="AE22" s="181"/>
      <c r="AF22" s="931" t="s">
        <v>1312</v>
      </c>
      <c r="AG22" s="837"/>
      <c r="AH22" s="7"/>
    </row>
    <row r="23" spans="1:34" ht="30" customHeight="1">
      <c r="A23" s="1710" t="s">
        <v>64</v>
      </c>
      <c r="B23" s="47" t="s">
        <v>65</v>
      </c>
      <c r="C23" s="183" t="s">
        <v>1313</v>
      </c>
      <c r="D23" s="81" t="s">
        <v>83</v>
      </c>
      <c r="E23" s="82" t="s">
        <v>201</v>
      </c>
      <c r="F23" s="922"/>
      <c r="G23" s="928" t="s">
        <v>643</v>
      </c>
      <c r="H23" s="844" t="s">
        <v>643</v>
      </c>
      <c r="I23" s="835" t="s">
        <v>11</v>
      </c>
      <c r="J23" s="845" t="s">
        <v>849</v>
      </c>
      <c r="K23" s="85" t="s">
        <v>1296</v>
      </c>
      <c r="L23" s="86" t="s">
        <v>341</v>
      </c>
      <c r="M23" s="87" t="s">
        <v>341</v>
      </c>
      <c r="N23" s="88" t="s">
        <v>1296</v>
      </c>
      <c r="O23" s="1423"/>
      <c r="P23" s="89">
        <v>0</v>
      </c>
      <c r="Q23" s="90" t="s">
        <v>36</v>
      </c>
      <c r="R23" s="1435"/>
      <c r="S23" s="1435"/>
      <c r="T23" s="91" t="s">
        <v>96</v>
      </c>
      <c r="U23" s="844" t="s">
        <v>643</v>
      </c>
      <c r="V23" s="835" t="s">
        <v>11</v>
      </c>
      <c r="W23" s="845" t="s">
        <v>849</v>
      </c>
      <c r="X23" s="93" t="s">
        <v>303</v>
      </c>
      <c r="Y23" s="94" t="s">
        <v>39</v>
      </c>
      <c r="Z23" s="95" t="s">
        <v>1292</v>
      </c>
      <c r="AA23" s="96" t="s">
        <v>92</v>
      </c>
      <c r="AB23" s="97" t="s">
        <v>93</v>
      </c>
      <c r="AC23" s="98" t="s">
        <v>13</v>
      </c>
      <c r="AD23" s="99" t="s">
        <v>476</v>
      </c>
      <c r="AE23" s="100" t="s">
        <v>87</v>
      </c>
      <c r="AF23" s="101"/>
      <c r="AG23" s="837"/>
      <c r="AH23" s="7"/>
    </row>
    <row r="24" spans="1:34" ht="30" customHeight="1">
      <c r="A24" s="1711"/>
      <c r="B24" s="48" t="s">
        <v>66</v>
      </c>
      <c r="C24" s="184" t="s">
        <v>1313</v>
      </c>
      <c r="D24" s="102" t="s">
        <v>83</v>
      </c>
      <c r="E24" s="103" t="s">
        <v>201</v>
      </c>
      <c r="F24" s="103"/>
      <c r="G24" s="923" t="s">
        <v>643</v>
      </c>
      <c r="H24" s="813" t="s">
        <v>643</v>
      </c>
      <c r="I24" s="814" t="s">
        <v>11</v>
      </c>
      <c r="J24" s="815" t="s">
        <v>849</v>
      </c>
      <c r="K24" s="104" t="s">
        <v>1296</v>
      </c>
      <c r="L24" s="105" t="s">
        <v>341</v>
      </c>
      <c r="M24" s="106" t="s">
        <v>341</v>
      </c>
      <c r="N24" s="107" t="s">
        <v>1296</v>
      </c>
      <c r="O24" s="1421"/>
      <c r="P24" s="108">
        <v>0</v>
      </c>
      <c r="Q24" s="109" t="s">
        <v>36</v>
      </c>
      <c r="R24" s="1436"/>
      <c r="S24" s="1436"/>
      <c r="T24" s="110" t="s">
        <v>96</v>
      </c>
      <c r="U24" s="813" t="s">
        <v>643</v>
      </c>
      <c r="V24" s="814" t="s">
        <v>11</v>
      </c>
      <c r="W24" s="815" t="s">
        <v>849</v>
      </c>
      <c r="X24" s="112" t="s">
        <v>303</v>
      </c>
      <c r="Y24" s="113" t="s">
        <v>39</v>
      </c>
      <c r="Z24" s="114" t="s">
        <v>1292</v>
      </c>
      <c r="AA24" s="115" t="s">
        <v>92</v>
      </c>
      <c r="AB24" s="117" t="s">
        <v>93</v>
      </c>
      <c r="AC24" s="118" t="s">
        <v>86</v>
      </c>
      <c r="AD24" s="119" t="s">
        <v>478</v>
      </c>
      <c r="AE24" s="120"/>
      <c r="AF24" s="121"/>
      <c r="AG24" s="837"/>
      <c r="AH24" s="7"/>
    </row>
    <row r="25" spans="1:34" ht="30" customHeight="1">
      <c r="A25" s="1711"/>
      <c r="B25" s="49" t="s">
        <v>67</v>
      </c>
      <c r="C25" s="185"/>
      <c r="D25" s="122" t="s">
        <v>88</v>
      </c>
      <c r="E25" s="123"/>
      <c r="F25" s="123"/>
      <c r="G25" s="123"/>
      <c r="H25" s="79"/>
      <c r="I25" s="80"/>
      <c r="J25" s="80"/>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5" t="s">
        <v>1314</v>
      </c>
      <c r="D26" s="122" t="s">
        <v>83</v>
      </c>
      <c r="E26" s="123" t="s">
        <v>201</v>
      </c>
      <c r="F26" s="123"/>
      <c r="G26" s="123" t="s">
        <v>1315</v>
      </c>
      <c r="H26" s="813" t="s">
        <v>643</v>
      </c>
      <c r="I26" s="814" t="s">
        <v>11</v>
      </c>
      <c r="J26" s="815" t="s">
        <v>849</v>
      </c>
      <c r="K26" s="104" t="s">
        <v>1296</v>
      </c>
      <c r="L26" s="105" t="s">
        <v>341</v>
      </c>
      <c r="M26" s="106" t="s">
        <v>341</v>
      </c>
      <c r="N26" s="107" t="s">
        <v>1316</v>
      </c>
      <c r="O26" s="1426"/>
      <c r="P26" s="128">
        <v>0</v>
      </c>
      <c r="Q26" s="109" t="s">
        <v>36</v>
      </c>
      <c r="R26" s="1437"/>
      <c r="S26" s="1437"/>
      <c r="T26" s="110" t="s">
        <v>96</v>
      </c>
      <c r="U26" s="813" t="s">
        <v>643</v>
      </c>
      <c r="V26" s="814" t="s">
        <v>11</v>
      </c>
      <c r="W26" s="815" t="s">
        <v>849</v>
      </c>
      <c r="X26" s="112" t="s">
        <v>303</v>
      </c>
      <c r="Y26" s="113" t="s">
        <v>39</v>
      </c>
      <c r="Z26" s="134" t="s">
        <v>1317</v>
      </c>
      <c r="AA26" s="135" t="s">
        <v>90</v>
      </c>
      <c r="AB26" s="117" t="s">
        <v>93</v>
      </c>
      <c r="AC26" s="118" t="s">
        <v>93</v>
      </c>
      <c r="AD26" s="119" t="s">
        <v>478</v>
      </c>
      <c r="AE26" s="120" t="s">
        <v>304</v>
      </c>
      <c r="AF26" s="121"/>
      <c r="AG26" s="837"/>
      <c r="AH26" s="7"/>
    </row>
    <row r="27" spans="1:34" ht="30" customHeight="1">
      <c r="A27" s="1711"/>
      <c r="B27" s="50" t="s">
        <v>68</v>
      </c>
      <c r="C27" s="184" t="s">
        <v>1313</v>
      </c>
      <c r="D27" s="102" t="s">
        <v>83</v>
      </c>
      <c r="E27" s="103" t="s">
        <v>201</v>
      </c>
      <c r="F27" s="103"/>
      <c r="G27" s="923" t="s">
        <v>643</v>
      </c>
      <c r="H27" s="813" t="s">
        <v>643</v>
      </c>
      <c r="I27" s="814" t="s">
        <v>11</v>
      </c>
      <c r="J27" s="815" t="s">
        <v>849</v>
      </c>
      <c r="K27" s="104" t="s">
        <v>1296</v>
      </c>
      <c r="L27" s="105" t="s">
        <v>341</v>
      </c>
      <c r="M27" s="106" t="s">
        <v>341</v>
      </c>
      <c r="N27" s="107" t="s">
        <v>1296</v>
      </c>
      <c r="O27" s="1421"/>
      <c r="P27" s="108">
        <v>0</v>
      </c>
      <c r="Q27" s="109" t="s">
        <v>36</v>
      </c>
      <c r="R27" s="1436"/>
      <c r="S27" s="1436"/>
      <c r="T27" s="110" t="s">
        <v>96</v>
      </c>
      <c r="U27" s="813" t="s">
        <v>643</v>
      </c>
      <c r="V27" s="814" t="s">
        <v>11</v>
      </c>
      <c r="W27" s="815" t="s">
        <v>849</v>
      </c>
      <c r="X27" s="112" t="s">
        <v>303</v>
      </c>
      <c r="Y27" s="113" t="s">
        <v>39</v>
      </c>
      <c r="Z27" s="114" t="s">
        <v>1292</v>
      </c>
      <c r="AA27" s="115" t="s">
        <v>92</v>
      </c>
      <c r="AB27" s="117" t="s">
        <v>93</v>
      </c>
      <c r="AC27" s="118" t="s">
        <v>86</v>
      </c>
      <c r="AD27" s="119" t="s">
        <v>478</v>
      </c>
      <c r="AE27" s="120"/>
      <c r="AF27" s="121"/>
      <c r="AG27" s="837"/>
      <c r="AH27" s="7"/>
    </row>
    <row r="28" spans="1:34" ht="30" customHeight="1">
      <c r="A28" s="1711"/>
      <c r="B28" s="48" t="s">
        <v>69</v>
      </c>
      <c r="C28" s="184" t="s">
        <v>1313</v>
      </c>
      <c r="D28" s="102" t="s">
        <v>83</v>
      </c>
      <c r="E28" s="103" t="s">
        <v>201</v>
      </c>
      <c r="F28" s="103"/>
      <c r="G28" s="923" t="s">
        <v>643</v>
      </c>
      <c r="H28" s="813" t="s">
        <v>643</v>
      </c>
      <c r="I28" s="814" t="s">
        <v>11</v>
      </c>
      <c r="J28" s="815" t="s">
        <v>849</v>
      </c>
      <c r="K28" s="104" t="s">
        <v>1296</v>
      </c>
      <c r="L28" s="105" t="s">
        <v>341</v>
      </c>
      <c r="M28" s="106" t="s">
        <v>341</v>
      </c>
      <c r="N28" s="107" t="s">
        <v>1296</v>
      </c>
      <c r="O28" s="1421"/>
      <c r="P28" s="108">
        <v>0</v>
      </c>
      <c r="Q28" s="109" t="s">
        <v>36</v>
      </c>
      <c r="R28" s="1436"/>
      <c r="S28" s="1436"/>
      <c r="T28" s="110" t="s">
        <v>96</v>
      </c>
      <c r="U28" s="813" t="s">
        <v>643</v>
      </c>
      <c r="V28" s="814" t="s">
        <v>11</v>
      </c>
      <c r="W28" s="815" t="s">
        <v>849</v>
      </c>
      <c r="X28" s="112" t="s">
        <v>303</v>
      </c>
      <c r="Y28" s="113" t="s">
        <v>39</v>
      </c>
      <c r="Z28" s="114" t="s">
        <v>1318</v>
      </c>
      <c r="AA28" s="115" t="s">
        <v>92</v>
      </c>
      <c r="AB28" s="117" t="s">
        <v>93</v>
      </c>
      <c r="AC28" s="118" t="s">
        <v>86</v>
      </c>
      <c r="AD28" s="119" t="s">
        <v>478</v>
      </c>
      <c r="AE28" s="120"/>
      <c r="AF28" s="121"/>
      <c r="AG28" s="837"/>
      <c r="AH28" s="7"/>
    </row>
    <row r="29" spans="1:34" ht="30" customHeight="1">
      <c r="A29" s="1711"/>
      <c r="B29" s="48" t="s">
        <v>70</v>
      </c>
      <c r="C29" s="184"/>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9" t="s">
        <v>71</v>
      </c>
      <c r="C30" s="184" t="s">
        <v>1319</v>
      </c>
      <c r="D30" s="102" t="s">
        <v>83</v>
      </c>
      <c r="E30" s="103" t="s">
        <v>201</v>
      </c>
      <c r="F30" s="103"/>
      <c r="G30" s="923" t="s">
        <v>643</v>
      </c>
      <c r="H30" s="813" t="s">
        <v>643</v>
      </c>
      <c r="I30" s="814" t="s">
        <v>11</v>
      </c>
      <c r="J30" s="815" t="s">
        <v>849</v>
      </c>
      <c r="K30" s="104" t="s">
        <v>1296</v>
      </c>
      <c r="L30" s="105" t="s">
        <v>341</v>
      </c>
      <c r="M30" s="106" t="s">
        <v>341</v>
      </c>
      <c r="N30" s="107" t="s">
        <v>1296</v>
      </c>
      <c r="O30" s="1421"/>
      <c r="P30" s="108">
        <v>0</v>
      </c>
      <c r="Q30" s="109" t="s">
        <v>36</v>
      </c>
      <c r="R30" s="1436"/>
      <c r="S30" s="1436"/>
      <c r="T30" s="110" t="s">
        <v>96</v>
      </c>
      <c r="U30" s="813" t="s">
        <v>643</v>
      </c>
      <c r="V30" s="814" t="s">
        <v>11</v>
      </c>
      <c r="W30" s="815" t="s">
        <v>849</v>
      </c>
      <c r="X30" s="112" t="s">
        <v>303</v>
      </c>
      <c r="Y30" s="113" t="s">
        <v>39</v>
      </c>
      <c r="Z30" s="114" t="s">
        <v>1320</v>
      </c>
      <c r="AA30" s="115" t="s">
        <v>92</v>
      </c>
      <c r="AB30" s="117" t="s">
        <v>86</v>
      </c>
      <c r="AC30" s="118" t="s">
        <v>206</v>
      </c>
      <c r="AD30" s="119" t="s">
        <v>87</v>
      </c>
      <c r="AE30" s="120" t="s">
        <v>335</v>
      </c>
      <c r="AF30" s="121" t="s">
        <v>926</v>
      </c>
      <c r="AG30" s="837"/>
      <c r="AH30" s="7"/>
    </row>
    <row r="31" spans="1:34" ht="30" customHeight="1">
      <c r="A31" s="1711"/>
      <c r="B31" s="48" t="s">
        <v>72</v>
      </c>
      <c r="C31" s="669" t="s">
        <v>1321</v>
      </c>
      <c r="D31" s="122" t="s">
        <v>83</v>
      </c>
      <c r="E31" s="123" t="s">
        <v>94</v>
      </c>
      <c r="F31" s="123"/>
      <c r="G31" s="123" t="s">
        <v>629</v>
      </c>
      <c r="H31" s="813" t="s">
        <v>293</v>
      </c>
      <c r="I31" s="814" t="s">
        <v>11</v>
      </c>
      <c r="J31" s="815" t="s">
        <v>834</v>
      </c>
      <c r="K31" s="124">
        <v>5054</v>
      </c>
      <c r="L31" s="125">
        <v>0</v>
      </c>
      <c r="M31" s="126">
        <v>1353</v>
      </c>
      <c r="N31" s="127">
        <v>1584</v>
      </c>
      <c r="O31" s="1422"/>
      <c r="P31" s="128">
        <v>0</v>
      </c>
      <c r="Q31" s="129" t="s">
        <v>495</v>
      </c>
      <c r="R31" s="1437"/>
      <c r="S31" s="1437"/>
      <c r="T31" s="130" t="s">
        <v>37</v>
      </c>
      <c r="U31" s="813" t="s">
        <v>293</v>
      </c>
      <c r="V31" s="814" t="s">
        <v>11</v>
      </c>
      <c r="W31" s="815" t="s">
        <v>834</v>
      </c>
      <c r="X31" s="132" t="s">
        <v>38</v>
      </c>
      <c r="Y31" s="133" t="s">
        <v>39</v>
      </c>
      <c r="Z31" s="134" t="s">
        <v>1322</v>
      </c>
      <c r="AA31" s="135" t="s">
        <v>90</v>
      </c>
      <c r="AB31" s="117" t="s">
        <v>364</v>
      </c>
      <c r="AC31" s="118" t="s">
        <v>364</v>
      </c>
      <c r="AD31" s="120" t="s">
        <v>304</v>
      </c>
      <c r="AE31" s="120" t="s">
        <v>87</v>
      </c>
      <c r="AF31" s="121"/>
      <c r="AG31" s="837"/>
      <c r="AH31" s="7"/>
    </row>
    <row r="32" spans="1:34" ht="30" customHeight="1">
      <c r="A32" s="1711"/>
      <c r="B32" s="671" t="s">
        <v>73</v>
      </c>
      <c r="C32" s="184" t="s">
        <v>1323</v>
      </c>
      <c r="D32" s="102" t="s">
        <v>83</v>
      </c>
      <c r="E32" s="103" t="s">
        <v>201</v>
      </c>
      <c r="F32" s="103"/>
      <c r="G32" s="923" t="s">
        <v>643</v>
      </c>
      <c r="H32" s="813" t="s">
        <v>643</v>
      </c>
      <c r="I32" s="814" t="s">
        <v>11</v>
      </c>
      <c r="J32" s="815" t="s">
        <v>849</v>
      </c>
      <c r="K32" s="104" t="s">
        <v>1296</v>
      </c>
      <c r="L32" s="105" t="s">
        <v>341</v>
      </c>
      <c r="M32" s="106" t="s">
        <v>341</v>
      </c>
      <c r="N32" s="107" t="s">
        <v>1296</v>
      </c>
      <c r="O32" s="1421"/>
      <c r="P32" s="108">
        <v>441</v>
      </c>
      <c r="Q32" s="109" t="s">
        <v>36</v>
      </c>
      <c r="R32" s="1436"/>
      <c r="S32" s="1436"/>
      <c r="T32" s="110" t="s">
        <v>96</v>
      </c>
      <c r="U32" s="813" t="s">
        <v>643</v>
      </c>
      <c r="V32" s="814" t="s">
        <v>11</v>
      </c>
      <c r="W32" s="815" t="s">
        <v>849</v>
      </c>
      <c r="X32" s="112" t="s">
        <v>303</v>
      </c>
      <c r="Y32" s="113" t="s">
        <v>39</v>
      </c>
      <c r="Z32" s="114" t="s">
        <v>336</v>
      </c>
      <c r="AA32" s="115" t="s">
        <v>92</v>
      </c>
      <c r="AB32" s="117" t="s">
        <v>86</v>
      </c>
      <c r="AC32" s="118" t="s">
        <v>86</v>
      </c>
      <c r="AD32" s="119" t="s">
        <v>478</v>
      </c>
      <c r="AE32" s="120" t="s">
        <v>87</v>
      </c>
      <c r="AF32" s="121"/>
      <c r="AG32" s="837"/>
      <c r="AH32" s="7"/>
    </row>
    <row r="33" spans="1:34" ht="30" customHeight="1">
      <c r="A33" s="1711"/>
      <c r="B33" s="48" t="s">
        <v>74</v>
      </c>
      <c r="C33" s="184" t="s">
        <v>1323</v>
      </c>
      <c r="D33" s="102" t="s">
        <v>83</v>
      </c>
      <c r="E33" s="103" t="s">
        <v>201</v>
      </c>
      <c r="F33" s="103" t="s">
        <v>366</v>
      </c>
      <c r="G33" s="923" t="s">
        <v>643</v>
      </c>
      <c r="H33" s="813" t="s">
        <v>643</v>
      </c>
      <c r="I33" s="814" t="s">
        <v>11</v>
      </c>
      <c r="J33" s="815" t="s">
        <v>849</v>
      </c>
      <c r="K33" s="104">
        <v>1045</v>
      </c>
      <c r="L33" s="105" t="s">
        <v>341</v>
      </c>
      <c r="M33" s="106" t="s">
        <v>341</v>
      </c>
      <c r="N33" s="107" t="s">
        <v>1324</v>
      </c>
      <c r="O33" s="1421"/>
      <c r="P33" s="108">
        <v>578</v>
      </c>
      <c r="Q33" s="109" t="s">
        <v>36</v>
      </c>
      <c r="R33" s="1436"/>
      <c r="S33" s="1436"/>
      <c r="T33" s="110" t="s">
        <v>96</v>
      </c>
      <c r="U33" s="813" t="s">
        <v>643</v>
      </c>
      <c r="V33" s="814" t="s">
        <v>11</v>
      </c>
      <c r="W33" s="815" t="s">
        <v>849</v>
      </c>
      <c r="X33" s="112" t="s">
        <v>303</v>
      </c>
      <c r="Y33" s="113" t="s">
        <v>39</v>
      </c>
      <c r="Z33" s="114" t="s">
        <v>336</v>
      </c>
      <c r="AA33" s="115" t="s">
        <v>90</v>
      </c>
      <c r="AB33" s="117" t="s">
        <v>86</v>
      </c>
      <c r="AC33" s="118" t="s">
        <v>86</v>
      </c>
      <c r="AD33" s="119" t="s">
        <v>478</v>
      </c>
      <c r="AE33" s="120" t="s">
        <v>87</v>
      </c>
      <c r="AF33" s="121"/>
      <c r="AG33" s="837"/>
      <c r="AH33" s="7"/>
    </row>
    <row r="34" spans="1:34" ht="30" customHeight="1" thickBot="1">
      <c r="A34" s="1712"/>
      <c r="B34" s="51" t="s">
        <v>75</v>
      </c>
      <c r="C34" s="186" t="s">
        <v>1325</v>
      </c>
      <c r="D34" s="141" t="s">
        <v>83</v>
      </c>
      <c r="E34" s="142" t="s">
        <v>201</v>
      </c>
      <c r="F34" s="123"/>
      <c r="G34" s="923" t="s">
        <v>643</v>
      </c>
      <c r="H34" s="813" t="s">
        <v>643</v>
      </c>
      <c r="I34" s="814" t="s">
        <v>11</v>
      </c>
      <c r="J34" s="815" t="s">
        <v>849</v>
      </c>
      <c r="K34" s="145" t="s">
        <v>1326</v>
      </c>
      <c r="L34" s="146" t="s">
        <v>341</v>
      </c>
      <c r="M34" s="147" t="s">
        <v>341</v>
      </c>
      <c r="N34" s="148" t="s">
        <v>1296</v>
      </c>
      <c r="O34" s="1424"/>
      <c r="P34" s="149">
        <v>0</v>
      </c>
      <c r="Q34" s="150" t="s">
        <v>36</v>
      </c>
      <c r="R34" s="1438"/>
      <c r="S34" s="1438"/>
      <c r="T34" s="151" t="s">
        <v>96</v>
      </c>
      <c r="U34" s="813" t="s">
        <v>643</v>
      </c>
      <c r="V34" s="814" t="s">
        <v>11</v>
      </c>
      <c r="W34" s="815" t="s">
        <v>849</v>
      </c>
      <c r="X34" s="153" t="s">
        <v>303</v>
      </c>
      <c r="Y34" s="154" t="s">
        <v>39</v>
      </c>
      <c r="Z34" s="155" t="s">
        <v>1327</v>
      </c>
      <c r="AA34" s="156" t="s">
        <v>92</v>
      </c>
      <c r="AB34" s="158" t="s">
        <v>86</v>
      </c>
      <c r="AC34" s="159" t="s">
        <v>86</v>
      </c>
      <c r="AD34" s="160"/>
      <c r="AE34" s="161"/>
      <c r="AF34" s="162"/>
      <c r="AG34" s="837"/>
      <c r="AH34" s="7"/>
    </row>
    <row r="35" spans="1:34" ht="30" customHeight="1">
      <c r="A35" s="1734" t="s">
        <v>76</v>
      </c>
      <c r="B35" s="52" t="s">
        <v>77</v>
      </c>
      <c r="C35" s="183"/>
      <c r="D35" s="81" t="s">
        <v>88</v>
      </c>
      <c r="E35" s="82"/>
      <c r="F35" s="82"/>
      <c r="G35" s="82"/>
      <c r="H35" s="83"/>
      <c r="I35" s="84"/>
      <c r="J35" s="84"/>
      <c r="K35" s="85"/>
      <c r="L35" s="86"/>
      <c r="M35" s="87"/>
      <c r="N35" s="88"/>
      <c r="O35" s="1423"/>
      <c r="P35" s="89"/>
      <c r="Q35" s="90"/>
      <c r="R35" s="1435"/>
      <c r="S35" s="1435"/>
      <c r="T35" s="91"/>
      <c r="U35" s="92"/>
      <c r="V35" s="84"/>
      <c r="W35" s="84"/>
      <c r="X35" s="93"/>
      <c r="Y35" s="94"/>
      <c r="Z35" s="95"/>
      <c r="AA35" s="96"/>
      <c r="AB35" s="97"/>
      <c r="AC35" s="98"/>
      <c r="AD35" s="99"/>
      <c r="AE35" s="100"/>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1328</v>
      </c>
      <c r="D37" s="141" t="s">
        <v>83</v>
      </c>
      <c r="E37" s="142" t="s">
        <v>201</v>
      </c>
      <c r="F37" s="142"/>
      <c r="G37" s="926" t="s">
        <v>643</v>
      </c>
      <c r="H37" s="849" t="s">
        <v>643</v>
      </c>
      <c r="I37" s="847" t="s">
        <v>11</v>
      </c>
      <c r="J37" s="848" t="s">
        <v>849</v>
      </c>
      <c r="K37" s="145">
        <v>710</v>
      </c>
      <c r="L37" s="146" t="s">
        <v>341</v>
      </c>
      <c r="M37" s="147" t="s">
        <v>341</v>
      </c>
      <c r="N37" s="148">
        <v>213</v>
      </c>
      <c r="O37" s="1424"/>
      <c r="P37" s="149">
        <v>0</v>
      </c>
      <c r="Q37" s="150" t="s">
        <v>36</v>
      </c>
      <c r="R37" s="1438"/>
      <c r="S37" s="1438"/>
      <c r="T37" s="151" t="s">
        <v>96</v>
      </c>
      <c r="U37" s="846" t="s">
        <v>643</v>
      </c>
      <c r="V37" s="847" t="s">
        <v>11</v>
      </c>
      <c r="W37" s="919" t="s">
        <v>849</v>
      </c>
      <c r="X37" s="153" t="s">
        <v>303</v>
      </c>
      <c r="Y37" s="154" t="s">
        <v>39</v>
      </c>
      <c r="Z37" s="155" t="s">
        <v>1292</v>
      </c>
      <c r="AA37" s="156" t="s">
        <v>92</v>
      </c>
      <c r="AB37" s="158" t="s">
        <v>86</v>
      </c>
      <c r="AC37" s="159" t="s">
        <v>86</v>
      </c>
      <c r="AD37" s="160" t="s">
        <v>87</v>
      </c>
      <c r="AE37" s="161" t="s">
        <v>335</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209"/>
      <c r="D61" s="209"/>
      <c r="E61" s="209"/>
      <c r="F61" s="209"/>
      <c r="G61" s="209"/>
      <c r="H61" s="209"/>
      <c r="I61" s="209"/>
      <c r="J61" s="209"/>
      <c r="K61" s="210"/>
      <c r="L61" s="210"/>
      <c r="M61" s="210"/>
      <c r="N61" s="210"/>
      <c r="O61" s="10"/>
      <c r="P61" s="210"/>
      <c r="Q61" s="211"/>
      <c r="T61" s="211"/>
      <c r="U61" s="211"/>
      <c r="V61" s="211"/>
      <c r="W61" s="211"/>
      <c r="X61" s="211"/>
      <c r="Y61" s="211"/>
      <c r="Z61" s="212"/>
      <c r="AA61" s="211"/>
      <c r="AB61" s="213"/>
      <c r="AC61" s="213"/>
      <c r="AD61" s="214"/>
      <c r="AE61" s="214"/>
      <c r="AF61" s="214"/>
      <c r="AH61" s="7"/>
    </row>
    <row r="62" spans="1:34">
      <c r="C62" s="209"/>
      <c r="D62" s="209"/>
      <c r="E62" s="209"/>
      <c r="F62" s="209"/>
      <c r="G62" s="209"/>
      <c r="H62" s="209"/>
      <c r="I62" s="209"/>
      <c r="J62" s="209"/>
      <c r="K62" s="215">
        <f>SUM(K5:K37)</f>
        <v>74174</v>
      </c>
      <c r="L62" s="215">
        <f>SUM(L5:L37)</f>
        <v>0</v>
      </c>
      <c r="M62" s="215">
        <f>SUM(M5:M37)</f>
        <v>1644</v>
      </c>
      <c r="N62" s="215">
        <f>SUM(N5:N37)</f>
        <v>109524</v>
      </c>
      <c r="O62" s="10"/>
      <c r="P62" s="215">
        <f>SUM(P5:P37)</f>
        <v>15668</v>
      </c>
      <c r="Q62" s="211"/>
      <c r="T62" s="211"/>
      <c r="U62" s="211"/>
      <c r="V62" s="211"/>
      <c r="W62" s="211"/>
      <c r="X62" s="211"/>
      <c r="Y62" s="211"/>
      <c r="Z62" s="212"/>
      <c r="AA62" s="211"/>
      <c r="AB62" s="214"/>
      <c r="AC62" s="214"/>
      <c r="AD62" s="214"/>
      <c r="AE62" s="214"/>
      <c r="AF62" s="214"/>
    </row>
    <row r="63" spans="1:34" ht="18.75" customHeight="1">
      <c r="C63" s="209"/>
      <c r="D63" s="209"/>
      <c r="E63" s="209"/>
      <c r="F63" s="209"/>
      <c r="G63" s="209"/>
      <c r="H63" s="209"/>
      <c r="I63" s="209"/>
      <c r="J63" s="209"/>
      <c r="K63" s="209"/>
      <c r="L63" s="1867" t="s">
        <v>80</v>
      </c>
      <c r="M63" s="1867"/>
      <c r="N63" s="1868"/>
      <c r="O63" s="10"/>
      <c r="P63" s="216">
        <f>K62+(L62+M62+N62+P62)*5</f>
        <v>708354</v>
      </c>
      <c r="Q63" s="211"/>
      <c r="T63" s="211"/>
      <c r="U63" s="211"/>
      <c r="V63" s="211"/>
      <c r="W63" s="211"/>
      <c r="X63" s="211"/>
      <c r="Y63" s="211"/>
      <c r="Z63" s="212"/>
      <c r="AA63" s="211"/>
      <c r="AB63" s="214"/>
      <c r="AC63" s="214"/>
      <c r="AD63" s="214"/>
      <c r="AE63" s="214"/>
      <c r="AF63" s="214"/>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2200-000000000000}">
      <formula1>"①AWS,②OCI,③Azure,④GC,⑤さくら"</formula1>
    </dataValidation>
    <dataValidation type="list" allowBlank="1" showInputMessage="1" showErrorMessage="1" sqref="R5:R37 R41:R60" xr:uid="{00000000-0002-0000-2200-000001000000}">
      <formula1>"①システム事業者,②別途用意している(LGCS),③別途用意している(その他),"</formula1>
    </dataValidation>
    <dataValidation type="list" allowBlank="1" showInputMessage="1" sqref="D38:D40" xr:uid="{00000000-0002-0000-2200-000002000000}">
      <formula1>"①導入済,②無償版導入済（実証実験を含む）,③今年度導入予定,④導入予定なし,⑤当該事務自体を実施していない"</formula1>
    </dataValidation>
    <dataValidation type="list" allowBlank="1" showInputMessage="1" sqref="D41:D60" xr:uid="{00000000-0002-0000-22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r:id="rId1"/>
  <colBreaks count="1" manualBreakCount="1">
    <brk id="23" max="39" man="1"/>
  </col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AH155"/>
  <sheetViews>
    <sheetView showGridLines="0" view="pageBreakPreview" zoomScale="50" zoomScaleNormal="70"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5.082031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203" t="s">
        <v>3</v>
      </c>
      <c r="D2" s="201" t="s">
        <v>4</v>
      </c>
      <c r="E2" s="1" t="s">
        <v>3</v>
      </c>
      <c r="F2" s="193" t="s">
        <v>3</v>
      </c>
      <c r="G2" s="1" t="s">
        <v>3</v>
      </c>
      <c r="H2" s="1717" t="s">
        <v>5</v>
      </c>
      <c r="I2" s="1718"/>
      <c r="J2" s="1719"/>
      <c r="K2" s="204"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201" t="s">
        <v>7</v>
      </c>
      <c r="AE2" s="202"/>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298</v>
      </c>
      <c r="D5" s="81" t="s">
        <v>83</v>
      </c>
      <c r="E5" s="82" t="s">
        <v>201</v>
      </c>
      <c r="F5" s="82"/>
      <c r="G5" s="82" t="s">
        <v>299</v>
      </c>
      <c r="H5" s="83" t="s">
        <v>239</v>
      </c>
      <c r="I5" s="84" t="s">
        <v>11</v>
      </c>
      <c r="J5" s="84" t="s">
        <v>300</v>
      </c>
      <c r="K5" s="85" t="s">
        <v>301</v>
      </c>
      <c r="L5" s="86">
        <v>44233</v>
      </c>
      <c r="M5" s="87">
        <v>0</v>
      </c>
      <c r="N5" s="88" t="s">
        <v>302</v>
      </c>
      <c r="O5" s="1420"/>
      <c r="P5" s="89">
        <v>0</v>
      </c>
      <c r="Q5" s="90" t="s">
        <v>235</v>
      </c>
      <c r="R5" s="1435"/>
      <c r="S5" s="1435"/>
      <c r="T5" s="91" t="s">
        <v>96</v>
      </c>
      <c r="U5" s="92" t="s">
        <v>239</v>
      </c>
      <c r="V5" s="84" t="s">
        <v>11</v>
      </c>
      <c r="W5" s="84" t="s">
        <v>300</v>
      </c>
      <c r="X5" s="93" t="s">
        <v>303</v>
      </c>
      <c r="Y5" s="94" t="s">
        <v>39</v>
      </c>
      <c r="Z5" s="95" t="s">
        <v>243</v>
      </c>
      <c r="AA5" s="96" t="s">
        <v>92</v>
      </c>
      <c r="AB5" s="97" t="s">
        <v>86</v>
      </c>
      <c r="AC5" s="98" t="s">
        <v>86</v>
      </c>
      <c r="AD5" s="99" t="s">
        <v>304</v>
      </c>
      <c r="AE5" s="100" t="s">
        <v>87</v>
      </c>
      <c r="AF5" s="101"/>
      <c r="AG5" s="837"/>
      <c r="AH5" s="7"/>
    </row>
    <row r="6" spans="1:34" ht="30" customHeight="1">
      <c r="A6" s="1703"/>
      <c r="B6" s="34" t="s">
        <v>44</v>
      </c>
      <c r="C6" s="184" t="s">
        <v>305</v>
      </c>
      <c r="D6" s="102" t="s">
        <v>83</v>
      </c>
      <c r="E6" s="103" t="s">
        <v>201</v>
      </c>
      <c r="F6" s="103"/>
      <c r="G6" s="103" t="s">
        <v>299</v>
      </c>
      <c r="H6" s="199" t="s">
        <v>239</v>
      </c>
      <c r="I6" s="200" t="s">
        <v>11</v>
      </c>
      <c r="J6" s="200" t="s">
        <v>300</v>
      </c>
      <c r="K6" s="104" t="s">
        <v>301</v>
      </c>
      <c r="L6" s="105" t="s">
        <v>200</v>
      </c>
      <c r="M6" s="106">
        <v>0</v>
      </c>
      <c r="N6" s="107" t="s">
        <v>200</v>
      </c>
      <c r="O6" s="1421"/>
      <c r="P6" s="108" t="s">
        <v>200</v>
      </c>
      <c r="Q6" s="109" t="s">
        <v>235</v>
      </c>
      <c r="R6" s="1436"/>
      <c r="S6" s="1436"/>
      <c r="T6" s="110" t="s">
        <v>96</v>
      </c>
      <c r="U6" s="111" t="s">
        <v>239</v>
      </c>
      <c r="V6" s="200" t="s">
        <v>11</v>
      </c>
      <c r="W6" s="200" t="s">
        <v>300</v>
      </c>
      <c r="X6" s="112" t="s">
        <v>303</v>
      </c>
      <c r="Y6" s="113" t="s">
        <v>39</v>
      </c>
      <c r="Z6" s="114" t="s">
        <v>243</v>
      </c>
      <c r="AA6" s="115" t="s">
        <v>92</v>
      </c>
      <c r="AB6" s="117" t="s">
        <v>86</v>
      </c>
      <c r="AC6" s="118" t="s">
        <v>86</v>
      </c>
      <c r="AD6" s="119" t="s">
        <v>304</v>
      </c>
      <c r="AE6" s="120" t="s">
        <v>87</v>
      </c>
      <c r="AF6" s="121"/>
      <c r="AG6" s="837"/>
      <c r="AH6" s="7"/>
    </row>
    <row r="7" spans="1:34" ht="30" customHeight="1">
      <c r="A7" s="1703"/>
      <c r="B7" s="34" t="s">
        <v>45</v>
      </c>
      <c r="C7" s="184" t="s">
        <v>306</v>
      </c>
      <c r="D7" s="102" t="s">
        <v>83</v>
      </c>
      <c r="E7" s="103" t="s">
        <v>205</v>
      </c>
      <c r="F7" s="103"/>
      <c r="G7" s="103" t="s">
        <v>307</v>
      </c>
      <c r="H7" s="199" t="s">
        <v>308</v>
      </c>
      <c r="I7" s="200" t="s">
        <v>11</v>
      </c>
      <c r="J7" s="200" t="s">
        <v>309</v>
      </c>
      <c r="K7" s="104">
        <v>55058</v>
      </c>
      <c r="L7" s="105">
        <v>11012</v>
      </c>
      <c r="M7" s="106" t="s">
        <v>229</v>
      </c>
      <c r="N7" s="107" t="s">
        <v>229</v>
      </c>
      <c r="O7" s="1421"/>
      <c r="P7" s="108">
        <v>0</v>
      </c>
      <c r="Q7" s="109" t="s">
        <v>310</v>
      </c>
      <c r="R7" s="1436"/>
      <c r="S7" s="1436"/>
      <c r="T7" s="110" t="s">
        <v>84</v>
      </c>
      <c r="U7" s="111" t="s">
        <v>308</v>
      </c>
      <c r="V7" s="200" t="s">
        <v>11</v>
      </c>
      <c r="W7" s="200" t="s">
        <v>309</v>
      </c>
      <c r="X7" s="112" t="s">
        <v>89</v>
      </c>
      <c r="Y7" s="113" t="s">
        <v>39</v>
      </c>
      <c r="Z7" s="114" t="s">
        <v>311</v>
      </c>
      <c r="AA7" s="115" t="s">
        <v>92</v>
      </c>
      <c r="AB7" s="117" t="s">
        <v>206</v>
      </c>
      <c r="AC7" s="118" t="s">
        <v>12</v>
      </c>
      <c r="AD7" s="119" t="s">
        <v>304</v>
      </c>
      <c r="AE7" s="120" t="s">
        <v>204</v>
      </c>
      <c r="AF7" s="121"/>
      <c r="AG7" s="837"/>
      <c r="AH7" s="7"/>
    </row>
    <row r="8" spans="1:34" ht="30" customHeight="1">
      <c r="A8" s="1703"/>
      <c r="B8" s="34" t="s">
        <v>46</v>
      </c>
      <c r="C8" s="184" t="s">
        <v>298</v>
      </c>
      <c r="D8" s="102" t="s">
        <v>83</v>
      </c>
      <c r="E8" s="103" t="s">
        <v>201</v>
      </c>
      <c r="F8" s="103"/>
      <c r="G8" s="103" t="s">
        <v>299</v>
      </c>
      <c r="H8" s="199" t="s">
        <v>239</v>
      </c>
      <c r="I8" s="200" t="s">
        <v>11</v>
      </c>
      <c r="J8" s="200" t="s">
        <v>300</v>
      </c>
      <c r="K8" s="104" t="s">
        <v>301</v>
      </c>
      <c r="L8" s="105" t="s">
        <v>200</v>
      </c>
      <c r="M8" s="106">
        <v>0</v>
      </c>
      <c r="N8" s="107" t="s">
        <v>200</v>
      </c>
      <c r="O8" s="1421"/>
      <c r="P8" s="108" t="s">
        <v>200</v>
      </c>
      <c r="Q8" s="109" t="s">
        <v>235</v>
      </c>
      <c r="R8" s="1436"/>
      <c r="S8" s="1436"/>
      <c r="T8" s="110" t="s">
        <v>96</v>
      </c>
      <c r="U8" s="111" t="s">
        <v>239</v>
      </c>
      <c r="V8" s="200" t="s">
        <v>11</v>
      </c>
      <c r="W8" s="200" t="s">
        <v>312</v>
      </c>
      <c r="X8" s="112" t="s">
        <v>303</v>
      </c>
      <c r="Y8" s="113" t="s">
        <v>39</v>
      </c>
      <c r="Z8" s="114" t="s">
        <v>243</v>
      </c>
      <c r="AA8" s="115" t="s">
        <v>92</v>
      </c>
      <c r="AB8" s="117" t="s">
        <v>86</v>
      </c>
      <c r="AC8" s="118" t="s">
        <v>86</v>
      </c>
      <c r="AD8" s="119" t="s">
        <v>304</v>
      </c>
      <c r="AE8" s="120" t="s">
        <v>87</v>
      </c>
      <c r="AF8" s="121"/>
      <c r="AG8" s="837"/>
      <c r="AH8" s="7"/>
    </row>
    <row r="9" spans="1:34" ht="30" customHeight="1" thickBot="1">
      <c r="A9" s="1703"/>
      <c r="B9" s="35" t="s">
        <v>47</v>
      </c>
      <c r="C9" s="185" t="s">
        <v>313</v>
      </c>
      <c r="D9" s="122" t="s">
        <v>83</v>
      </c>
      <c r="E9" s="123" t="s">
        <v>201</v>
      </c>
      <c r="F9" s="123"/>
      <c r="G9" s="123" t="s">
        <v>299</v>
      </c>
      <c r="H9" s="79" t="s">
        <v>239</v>
      </c>
      <c r="I9" s="80" t="s">
        <v>11</v>
      </c>
      <c r="J9" s="80" t="s">
        <v>300</v>
      </c>
      <c r="K9" s="124" t="s">
        <v>301</v>
      </c>
      <c r="L9" s="125" t="s">
        <v>200</v>
      </c>
      <c r="M9" s="126">
        <v>0</v>
      </c>
      <c r="N9" s="127" t="s">
        <v>200</v>
      </c>
      <c r="O9" s="1422"/>
      <c r="P9" s="128" t="s">
        <v>200</v>
      </c>
      <c r="Q9" s="129" t="s">
        <v>235</v>
      </c>
      <c r="R9" s="1437"/>
      <c r="S9" s="1437"/>
      <c r="T9" s="130" t="s">
        <v>96</v>
      </c>
      <c r="U9" s="131" t="s">
        <v>239</v>
      </c>
      <c r="V9" s="80" t="s">
        <v>11</v>
      </c>
      <c r="W9" s="80" t="s">
        <v>312</v>
      </c>
      <c r="X9" s="132" t="s">
        <v>303</v>
      </c>
      <c r="Y9" s="133" t="s">
        <v>39</v>
      </c>
      <c r="Z9" s="134" t="s">
        <v>243</v>
      </c>
      <c r="AA9" s="135" t="s">
        <v>92</v>
      </c>
      <c r="AB9" s="136" t="s">
        <v>86</v>
      </c>
      <c r="AC9" s="137" t="s">
        <v>86</v>
      </c>
      <c r="AD9" s="138" t="s">
        <v>304</v>
      </c>
      <c r="AE9" s="139" t="s">
        <v>87</v>
      </c>
      <c r="AF9" s="140"/>
      <c r="AG9" s="837"/>
      <c r="AH9" s="7"/>
    </row>
    <row r="10" spans="1:34" ht="30" customHeight="1">
      <c r="A10" s="1704" t="s">
        <v>48</v>
      </c>
      <c r="B10" s="36" t="s">
        <v>49</v>
      </c>
      <c r="C10" s="183" t="s">
        <v>314</v>
      </c>
      <c r="D10" s="81" t="s">
        <v>83</v>
      </c>
      <c r="E10" s="82" t="s">
        <v>201</v>
      </c>
      <c r="F10" s="82"/>
      <c r="G10" s="82" t="s">
        <v>299</v>
      </c>
      <c r="H10" s="83" t="s">
        <v>239</v>
      </c>
      <c r="I10" s="84" t="s">
        <v>11</v>
      </c>
      <c r="J10" s="84" t="s">
        <v>300</v>
      </c>
      <c r="K10" s="85" t="s">
        <v>301</v>
      </c>
      <c r="L10" s="86" t="s">
        <v>200</v>
      </c>
      <c r="M10" s="87">
        <v>0</v>
      </c>
      <c r="N10" s="88" t="s">
        <v>200</v>
      </c>
      <c r="O10" s="1423"/>
      <c r="P10" s="89" t="s">
        <v>200</v>
      </c>
      <c r="Q10" s="90" t="s">
        <v>235</v>
      </c>
      <c r="R10" s="1435"/>
      <c r="S10" s="1435"/>
      <c r="T10" s="91" t="s">
        <v>96</v>
      </c>
      <c r="U10" s="92" t="s">
        <v>239</v>
      </c>
      <c r="V10" s="84" t="s">
        <v>11</v>
      </c>
      <c r="W10" s="84" t="s">
        <v>312</v>
      </c>
      <c r="X10" s="93" t="s">
        <v>303</v>
      </c>
      <c r="Y10" s="94" t="s">
        <v>39</v>
      </c>
      <c r="Z10" s="95" t="s">
        <v>243</v>
      </c>
      <c r="AA10" s="96" t="s">
        <v>92</v>
      </c>
      <c r="AB10" s="97" t="s">
        <v>86</v>
      </c>
      <c r="AC10" s="98" t="s">
        <v>86</v>
      </c>
      <c r="AD10" s="99" t="s">
        <v>304</v>
      </c>
      <c r="AE10" s="100" t="s">
        <v>87</v>
      </c>
      <c r="AF10" s="101"/>
      <c r="AG10" s="837"/>
      <c r="AH10" s="7"/>
    </row>
    <row r="11" spans="1:34" ht="30" customHeight="1">
      <c r="A11" s="1705"/>
      <c r="B11" s="37" t="s">
        <v>50</v>
      </c>
      <c r="C11" s="184" t="s">
        <v>315</v>
      </c>
      <c r="D11" s="102" t="s">
        <v>83</v>
      </c>
      <c r="E11" s="103" t="s">
        <v>201</v>
      </c>
      <c r="F11" s="103"/>
      <c r="G11" s="103" t="s">
        <v>299</v>
      </c>
      <c r="H11" s="199" t="s">
        <v>239</v>
      </c>
      <c r="I11" s="200" t="s">
        <v>11</v>
      </c>
      <c r="J11" s="200" t="s">
        <v>300</v>
      </c>
      <c r="K11" s="104" t="s">
        <v>301</v>
      </c>
      <c r="L11" s="105" t="s">
        <v>200</v>
      </c>
      <c r="M11" s="106">
        <v>0</v>
      </c>
      <c r="N11" s="107" t="s">
        <v>200</v>
      </c>
      <c r="O11" s="1421"/>
      <c r="P11" s="108" t="s">
        <v>200</v>
      </c>
      <c r="Q11" s="109" t="s">
        <v>235</v>
      </c>
      <c r="R11" s="1436"/>
      <c r="S11" s="1436"/>
      <c r="T11" s="110" t="s">
        <v>96</v>
      </c>
      <c r="U11" s="111" t="s">
        <v>239</v>
      </c>
      <c r="V11" s="200" t="s">
        <v>11</v>
      </c>
      <c r="W11" s="200" t="s">
        <v>300</v>
      </c>
      <c r="X11" s="112" t="s">
        <v>303</v>
      </c>
      <c r="Y11" s="113" t="s">
        <v>39</v>
      </c>
      <c r="Z11" s="114" t="s">
        <v>243</v>
      </c>
      <c r="AA11" s="115" t="s">
        <v>92</v>
      </c>
      <c r="AB11" s="117" t="s">
        <v>86</v>
      </c>
      <c r="AC11" s="118" t="s">
        <v>86</v>
      </c>
      <c r="AD11" s="119" t="s">
        <v>304</v>
      </c>
      <c r="AE11" s="120" t="s">
        <v>87</v>
      </c>
      <c r="AF11" s="121"/>
      <c r="AG11" s="837"/>
      <c r="AH11" s="7"/>
    </row>
    <row r="12" spans="1:34" ht="30" customHeight="1">
      <c r="A12" s="1705"/>
      <c r="B12" s="38" t="s">
        <v>51</v>
      </c>
      <c r="C12" s="184" t="s">
        <v>315</v>
      </c>
      <c r="D12" s="102" t="s">
        <v>83</v>
      </c>
      <c r="E12" s="103" t="s">
        <v>201</v>
      </c>
      <c r="F12" s="103"/>
      <c r="G12" s="103" t="s">
        <v>299</v>
      </c>
      <c r="H12" s="199" t="s">
        <v>239</v>
      </c>
      <c r="I12" s="200" t="s">
        <v>11</v>
      </c>
      <c r="J12" s="200" t="s">
        <v>300</v>
      </c>
      <c r="K12" s="104" t="s">
        <v>301</v>
      </c>
      <c r="L12" s="105" t="s">
        <v>200</v>
      </c>
      <c r="M12" s="106">
        <v>0</v>
      </c>
      <c r="N12" s="107" t="s">
        <v>200</v>
      </c>
      <c r="O12" s="1421"/>
      <c r="P12" s="108" t="s">
        <v>200</v>
      </c>
      <c r="Q12" s="109" t="s">
        <v>235</v>
      </c>
      <c r="R12" s="1436"/>
      <c r="S12" s="1436"/>
      <c r="T12" s="110" t="s">
        <v>96</v>
      </c>
      <c r="U12" s="111" t="s">
        <v>239</v>
      </c>
      <c r="V12" s="200" t="s">
        <v>11</v>
      </c>
      <c r="W12" s="200" t="s">
        <v>300</v>
      </c>
      <c r="X12" s="112" t="s">
        <v>303</v>
      </c>
      <c r="Y12" s="113" t="s">
        <v>39</v>
      </c>
      <c r="Z12" s="114" t="s">
        <v>243</v>
      </c>
      <c r="AA12" s="115" t="s">
        <v>92</v>
      </c>
      <c r="AB12" s="117" t="s">
        <v>86</v>
      </c>
      <c r="AC12" s="118" t="s">
        <v>86</v>
      </c>
      <c r="AD12" s="119" t="s">
        <v>304</v>
      </c>
      <c r="AE12" s="120" t="s">
        <v>87</v>
      </c>
      <c r="AF12" s="121"/>
      <c r="AG12" s="837"/>
      <c r="AH12" s="7"/>
    </row>
    <row r="13" spans="1:34" ht="30" customHeight="1">
      <c r="A13" s="1705"/>
      <c r="B13" s="38" t="s">
        <v>52</v>
      </c>
      <c r="C13" s="184" t="s">
        <v>315</v>
      </c>
      <c r="D13" s="102" t="s">
        <v>83</v>
      </c>
      <c r="E13" s="103" t="s">
        <v>201</v>
      </c>
      <c r="F13" s="103"/>
      <c r="G13" s="103" t="s">
        <v>299</v>
      </c>
      <c r="H13" s="199" t="s">
        <v>239</v>
      </c>
      <c r="I13" s="200" t="s">
        <v>11</v>
      </c>
      <c r="J13" s="200" t="s">
        <v>300</v>
      </c>
      <c r="K13" s="104" t="s">
        <v>301</v>
      </c>
      <c r="L13" s="105" t="s">
        <v>200</v>
      </c>
      <c r="M13" s="106">
        <v>0</v>
      </c>
      <c r="N13" s="107" t="s">
        <v>200</v>
      </c>
      <c r="O13" s="1421"/>
      <c r="P13" s="108" t="s">
        <v>200</v>
      </c>
      <c r="Q13" s="109" t="s">
        <v>235</v>
      </c>
      <c r="R13" s="1436"/>
      <c r="S13" s="1436"/>
      <c r="T13" s="110" t="s">
        <v>96</v>
      </c>
      <c r="U13" s="111" t="s">
        <v>239</v>
      </c>
      <c r="V13" s="200" t="s">
        <v>11</v>
      </c>
      <c r="W13" s="200" t="s">
        <v>300</v>
      </c>
      <c r="X13" s="112" t="s">
        <v>303</v>
      </c>
      <c r="Y13" s="113" t="s">
        <v>39</v>
      </c>
      <c r="Z13" s="114" t="s">
        <v>243</v>
      </c>
      <c r="AA13" s="115" t="s">
        <v>92</v>
      </c>
      <c r="AB13" s="117" t="s">
        <v>86</v>
      </c>
      <c r="AC13" s="118" t="s">
        <v>86</v>
      </c>
      <c r="AD13" s="119" t="s">
        <v>304</v>
      </c>
      <c r="AE13" s="120" t="s">
        <v>87</v>
      </c>
      <c r="AF13" s="121"/>
      <c r="AG13" s="837"/>
      <c r="AH13" s="7"/>
    </row>
    <row r="14" spans="1:34" ht="30" customHeight="1">
      <c r="A14" s="1705"/>
      <c r="B14" s="38" t="s">
        <v>53</v>
      </c>
      <c r="C14" s="184" t="s">
        <v>316</v>
      </c>
      <c r="D14" s="102" t="s">
        <v>83</v>
      </c>
      <c r="E14" s="103" t="s">
        <v>317</v>
      </c>
      <c r="F14" s="103"/>
      <c r="G14" s="103" t="s">
        <v>318</v>
      </c>
      <c r="H14" s="199" t="s">
        <v>239</v>
      </c>
      <c r="I14" s="200" t="s">
        <v>11</v>
      </c>
      <c r="J14" s="200" t="s">
        <v>274</v>
      </c>
      <c r="K14" s="104">
        <v>0</v>
      </c>
      <c r="L14" s="105">
        <v>502</v>
      </c>
      <c r="M14" s="106">
        <v>0</v>
      </c>
      <c r="N14" s="107" t="s">
        <v>229</v>
      </c>
      <c r="O14" s="1421"/>
      <c r="P14" s="108">
        <v>0</v>
      </c>
      <c r="Q14" s="109" t="s">
        <v>319</v>
      </c>
      <c r="R14" s="1436"/>
      <c r="S14" s="1436"/>
      <c r="T14" s="110" t="s">
        <v>96</v>
      </c>
      <c r="U14" s="111" t="s">
        <v>239</v>
      </c>
      <c r="V14" s="200" t="s">
        <v>11</v>
      </c>
      <c r="W14" s="200" t="s">
        <v>274</v>
      </c>
      <c r="X14" s="112" t="s">
        <v>89</v>
      </c>
      <c r="Y14" s="113" t="s">
        <v>39</v>
      </c>
      <c r="Z14" s="114" t="s">
        <v>320</v>
      </c>
      <c r="AA14" s="115" t="s">
        <v>92</v>
      </c>
      <c r="AB14" s="117" t="s">
        <v>86</v>
      </c>
      <c r="AC14" s="118" t="s">
        <v>12</v>
      </c>
      <c r="AD14" s="119" t="s">
        <v>204</v>
      </c>
      <c r="AE14" s="120"/>
      <c r="AF14" s="121"/>
      <c r="AG14" s="837"/>
      <c r="AH14" s="7"/>
    </row>
    <row r="15" spans="1:34" ht="30" customHeight="1">
      <c r="A15" s="1705"/>
      <c r="B15" s="39" t="s">
        <v>54</v>
      </c>
      <c r="C15" s="185" t="s">
        <v>315</v>
      </c>
      <c r="D15" s="122" t="s">
        <v>83</v>
      </c>
      <c r="E15" s="123" t="s">
        <v>321</v>
      </c>
      <c r="F15" s="123"/>
      <c r="G15" s="123" t="s">
        <v>322</v>
      </c>
      <c r="H15" s="79" t="s">
        <v>323</v>
      </c>
      <c r="I15" s="80" t="s">
        <v>11</v>
      </c>
      <c r="J15" s="80" t="s">
        <v>324</v>
      </c>
      <c r="K15" s="124">
        <v>0</v>
      </c>
      <c r="L15" s="125">
        <v>0</v>
      </c>
      <c r="M15" s="126">
        <v>0</v>
      </c>
      <c r="N15" s="127">
        <v>2020</v>
      </c>
      <c r="O15" s="1422"/>
      <c r="P15" s="128">
        <v>0</v>
      </c>
      <c r="Q15" s="129" t="s">
        <v>95</v>
      </c>
      <c r="R15" s="1437"/>
      <c r="S15" s="1437"/>
      <c r="T15" s="130" t="s">
        <v>96</v>
      </c>
      <c r="U15" s="131" t="s">
        <v>239</v>
      </c>
      <c r="V15" s="80" t="s">
        <v>11</v>
      </c>
      <c r="W15" s="80" t="s">
        <v>300</v>
      </c>
      <c r="X15" s="132" t="s">
        <v>303</v>
      </c>
      <c r="Y15" s="133" t="s">
        <v>39</v>
      </c>
      <c r="Z15" s="134" t="s">
        <v>243</v>
      </c>
      <c r="AA15" s="135" t="s">
        <v>92</v>
      </c>
      <c r="AB15" s="117" t="s">
        <v>86</v>
      </c>
      <c r="AC15" s="118" t="s">
        <v>86</v>
      </c>
      <c r="AD15" s="119" t="s">
        <v>304</v>
      </c>
      <c r="AE15" s="120" t="s">
        <v>87</v>
      </c>
      <c r="AF15" s="121"/>
      <c r="AG15" s="837"/>
      <c r="AH15" s="7"/>
    </row>
    <row r="16" spans="1:34" ht="30" customHeight="1" thickBot="1">
      <c r="A16" s="1706"/>
      <c r="B16" s="40" t="s">
        <v>55</v>
      </c>
      <c r="C16" s="186" t="s">
        <v>315</v>
      </c>
      <c r="D16" s="141" t="s">
        <v>83</v>
      </c>
      <c r="E16" s="142" t="s">
        <v>201</v>
      </c>
      <c r="F16" s="142"/>
      <c r="G16" s="142" t="s">
        <v>299</v>
      </c>
      <c r="H16" s="143" t="s">
        <v>239</v>
      </c>
      <c r="I16" s="144" t="s">
        <v>11</v>
      </c>
      <c r="J16" s="144" t="s">
        <v>300</v>
      </c>
      <c r="K16" s="145" t="s">
        <v>301</v>
      </c>
      <c r="L16" s="146" t="s">
        <v>200</v>
      </c>
      <c r="M16" s="147">
        <v>0</v>
      </c>
      <c r="N16" s="148" t="s">
        <v>200</v>
      </c>
      <c r="O16" s="1424"/>
      <c r="P16" s="149" t="s">
        <v>200</v>
      </c>
      <c r="Q16" s="150" t="s">
        <v>235</v>
      </c>
      <c r="R16" s="1438"/>
      <c r="S16" s="1438"/>
      <c r="T16" s="151" t="s">
        <v>96</v>
      </c>
      <c r="U16" s="152" t="s">
        <v>239</v>
      </c>
      <c r="V16" s="144" t="s">
        <v>11</v>
      </c>
      <c r="W16" s="144" t="s">
        <v>300</v>
      </c>
      <c r="X16" s="153" t="s">
        <v>303</v>
      </c>
      <c r="Y16" s="154" t="s">
        <v>39</v>
      </c>
      <c r="Z16" s="155" t="s">
        <v>243</v>
      </c>
      <c r="AA16" s="156" t="s">
        <v>92</v>
      </c>
      <c r="AB16" s="158" t="s">
        <v>86</v>
      </c>
      <c r="AC16" s="159" t="s">
        <v>86</v>
      </c>
      <c r="AD16" s="160" t="s">
        <v>304</v>
      </c>
      <c r="AE16" s="161" t="s">
        <v>87</v>
      </c>
      <c r="AF16" s="162"/>
      <c r="AG16" s="837"/>
      <c r="AH16" s="7"/>
    </row>
    <row r="17" spans="1:34" ht="30" customHeight="1">
      <c r="A17" s="1707" t="s">
        <v>56</v>
      </c>
      <c r="B17" s="41" t="s">
        <v>57</v>
      </c>
      <c r="C17" s="183" t="s">
        <v>325</v>
      </c>
      <c r="D17" s="81" t="s">
        <v>83</v>
      </c>
      <c r="E17" s="82" t="s">
        <v>201</v>
      </c>
      <c r="F17" s="82"/>
      <c r="G17" s="82" t="s">
        <v>299</v>
      </c>
      <c r="H17" s="83" t="s">
        <v>239</v>
      </c>
      <c r="I17" s="84" t="s">
        <v>11</v>
      </c>
      <c r="J17" s="84" t="s">
        <v>300</v>
      </c>
      <c r="K17" s="85" t="s">
        <v>301</v>
      </c>
      <c r="L17" s="86" t="s">
        <v>200</v>
      </c>
      <c r="M17" s="87">
        <v>0</v>
      </c>
      <c r="N17" s="88" t="s">
        <v>200</v>
      </c>
      <c r="O17" s="1423"/>
      <c r="P17" s="89" t="s">
        <v>200</v>
      </c>
      <c r="Q17" s="90" t="s">
        <v>235</v>
      </c>
      <c r="R17" s="1435"/>
      <c r="S17" s="1435"/>
      <c r="T17" s="91" t="s">
        <v>96</v>
      </c>
      <c r="U17" s="92" t="s">
        <v>239</v>
      </c>
      <c r="V17" s="84" t="s">
        <v>11</v>
      </c>
      <c r="W17" s="84" t="s">
        <v>300</v>
      </c>
      <c r="X17" s="93" t="s">
        <v>303</v>
      </c>
      <c r="Y17" s="94" t="s">
        <v>39</v>
      </c>
      <c r="Z17" s="95" t="s">
        <v>243</v>
      </c>
      <c r="AA17" s="96" t="s">
        <v>92</v>
      </c>
      <c r="AB17" s="97" t="s">
        <v>86</v>
      </c>
      <c r="AC17" s="98" t="s">
        <v>86</v>
      </c>
      <c r="AD17" s="99" t="s">
        <v>304</v>
      </c>
      <c r="AE17" s="100" t="s">
        <v>87</v>
      </c>
      <c r="AF17" s="101"/>
      <c r="AG17" s="837"/>
      <c r="AH17" s="7"/>
    </row>
    <row r="18" spans="1:34" ht="30" customHeight="1">
      <c r="A18" s="1708"/>
      <c r="B18" s="42" t="s">
        <v>58</v>
      </c>
      <c r="C18" s="184" t="s">
        <v>325</v>
      </c>
      <c r="D18" s="102" t="s">
        <v>83</v>
      </c>
      <c r="E18" s="103" t="s">
        <v>201</v>
      </c>
      <c r="F18" s="103"/>
      <c r="G18" s="103" t="s">
        <v>299</v>
      </c>
      <c r="H18" s="199" t="s">
        <v>239</v>
      </c>
      <c r="I18" s="200" t="s">
        <v>11</v>
      </c>
      <c r="J18" s="200" t="s">
        <v>300</v>
      </c>
      <c r="K18" s="104" t="s">
        <v>301</v>
      </c>
      <c r="L18" s="105" t="s">
        <v>200</v>
      </c>
      <c r="M18" s="106">
        <v>0</v>
      </c>
      <c r="N18" s="107" t="s">
        <v>200</v>
      </c>
      <c r="O18" s="1421"/>
      <c r="P18" s="108" t="s">
        <v>200</v>
      </c>
      <c r="Q18" s="109" t="s">
        <v>235</v>
      </c>
      <c r="R18" s="1436"/>
      <c r="S18" s="1436"/>
      <c r="T18" s="110" t="s">
        <v>96</v>
      </c>
      <c r="U18" s="111" t="s">
        <v>239</v>
      </c>
      <c r="V18" s="200" t="s">
        <v>11</v>
      </c>
      <c r="W18" s="200" t="s">
        <v>300</v>
      </c>
      <c r="X18" s="112" t="s">
        <v>303</v>
      </c>
      <c r="Y18" s="113" t="s">
        <v>39</v>
      </c>
      <c r="Z18" s="114" t="s">
        <v>226</v>
      </c>
      <c r="AA18" s="115" t="s">
        <v>92</v>
      </c>
      <c r="AB18" s="117" t="s">
        <v>86</v>
      </c>
      <c r="AC18" s="118" t="s">
        <v>86</v>
      </c>
      <c r="AD18" s="119" t="s">
        <v>304</v>
      </c>
      <c r="AE18" s="120" t="s">
        <v>87</v>
      </c>
      <c r="AF18" s="121"/>
      <c r="AG18" s="837"/>
      <c r="AH18" s="7"/>
    </row>
    <row r="19" spans="1:34" ht="30" customHeight="1">
      <c r="A19" s="1708"/>
      <c r="B19" s="42" t="s">
        <v>59</v>
      </c>
      <c r="C19" s="184"/>
      <c r="D19" s="102" t="s">
        <v>88</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85" t="s">
        <v>325</v>
      </c>
      <c r="D20" s="122" t="s">
        <v>83</v>
      </c>
      <c r="E20" s="123" t="s">
        <v>201</v>
      </c>
      <c r="F20" s="123"/>
      <c r="G20" s="123" t="s">
        <v>299</v>
      </c>
      <c r="H20" s="79" t="s">
        <v>239</v>
      </c>
      <c r="I20" s="80" t="s">
        <v>11</v>
      </c>
      <c r="J20" s="80" t="s">
        <v>300</v>
      </c>
      <c r="K20" s="124" t="s">
        <v>301</v>
      </c>
      <c r="L20" s="125" t="s">
        <v>200</v>
      </c>
      <c r="M20" s="126">
        <v>0</v>
      </c>
      <c r="N20" s="127" t="s">
        <v>200</v>
      </c>
      <c r="O20" s="1422"/>
      <c r="P20" s="128" t="s">
        <v>200</v>
      </c>
      <c r="Q20" s="129" t="s">
        <v>235</v>
      </c>
      <c r="R20" s="1437"/>
      <c r="S20" s="1437"/>
      <c r="T20" s="130" t="s">
        <v>96</v>
      </c>
      <c r="U20" s="131" t="s">
        <v>239</v>
      </c>
      <c r="V20" s="80" t="s">
        <v>11</v>
      </c>
      <c r="W20" s="80" t="s">
        <v>300</v>
      </c>
      <c r="X20" s="132" t="s">
        <v>303</v>
      </c>
      <c r="Y20" s="133" t="s">
        <v>39</v>
      </c>
      <c r="Z20" s="134" t="s">
        <v>243</v>
      </c>
      <c r="AA20" s="135" t="s">
        <v>92</v>
      </c>
      <c r="AB20" s="117" t="s">
        <v>86</v>
      </c>
      <c r="AC20" s="118" t="s">
        <v>86</v>
      </c>
      <c r="AD20" s="119" t="s">
        <v>304</v>
      </c>
      <c r="AE20" s="120" t="s">
        <v>87</v>
      </c>
      <c r="AF20" s="121"/>
      <c r="AG20" s="837"/>
      <c r="AH20" s="7"/>
    </row>
    <row r="21" spans="1:34" ht="30" customHeight="1" thickBot="1">
      <c r="A21" s="1709"/>
      <c r="B21" s="44" t="s">
        <v>61</v>
      </c>
      <c r="C21" s="186" t="s">
        <v>326</v>
      </c>
      <c r="D21" s="141" t="s">
        <v>83</v>
      </c>
      <c r="E21" s="142" t="s">
        <v>201</v>
      </c>
      <c r="F21" s="142"/>
      <c r="G21" s="142" t="s">
        <v>299</v>
      </c>
      <c r="H21" s="143" t="s">
        <v>239</v>
      </c>
      <c r="I21" s="144" t="s">
        <v>11</v>
      </c>
      <c r="J21" s="144" t="s">
        <v>300</v>
      </c>
      <c r="K21" s="145" t="s">
        <v>301</v>
      </c>
      <c r="L21" s="146" t="s">
        <v>200</v>
      </c>
      <c r="M21" s="147">
        <v>0</v>
      </c>
      <c r="N21" s="148" t="s">
        <v>200</v>
      </c>
      <c r="O21" s="1424"/>
      <c r="P21" s="149" t="s">
        <v>200</v>
      </c>
      <c r="Q21" s="150" t="s">
        <v>235</v>
      </c>
      <c r="R21" s="1438"/>
      <c r="S21" s="1438"/>
      <c r="T21" s="151" t="s">
        <v>96</v>
      </c>
      <c r="U21" s="152" t="s">
        <v>239</v>
      </c>
      <c r="V21" s="144" t="s">
        <v>11</v>
      </c>
      <c r="W21" s="144" t="s">
        <v>300</v>
      </c>
      <c r="X21" s="153" t="s">
        <v>303</v>
      </c>
      <c r="Y21" s="154" t="s">
        <v>39</v>
      </c>
      <c r="Z21" s="155" t="s">
        <v>243</v>
      </c>
      <c r="AA21" s="156" t="s">
        <v>92</v>
      </c>
      <c r="AB21" s="158" t="s">
        <v>86</v>
      </c>
      <c r="AC21" s="159" t="s">
        <v>86</v>
      </c>
      <c r="AD21" s="160" t="s">
        <v>304</v>
      </c>
      <c r="AE21" s="161" t="s">
        <v>87</v>
      </c>
      <c r="AF21" s="162"/>
      <c r="AG21" s="837"/>
      <c r="AH21" s="7"/>
    </row>
    <row r="22" spans="1:34" ht="30" customHeight="1" thickBot="1">
      <c r="A22" s="45" t="s">
        <v>62</v>
      </c>
      <c r="B22" s="46" t="s">
        <v>63</v>
      </c>
      <c r="C22" s="187" t="s">
        <v>325</v>
      </c>
      <c r="D22" s="163" t="s">
        <v>83</v>
      </c>
      <c r="E22" s="164" t="s">
        <v>201</v>
      </c>
      <c r="F22" s="164"/>
      <c r="G22" s="164" t="s">
        <v>299</v>
      </c>
      <c r="H22" s="165" t="s">
        <v>239</v>
      </c>
      <c r="I22" s="166" t="s">
        <v>11</v>
      </c>
      <c r="J22" s="166" t="s">
        <v>300</v>
      </c>
      <c r="K22" s="167" t="s">
        <v>301</v>
      </c>
      <c r="L22" s="168" t="s">
        <v>200</v>
      </c>
      <c r="M22" s="169">
        <v>0</v>
      </c>
      <c r="N22" s="170" t="s">
        <v>200</v>
      </c>
      <c r="O22" s="1425"/>
      <c r="P22" s="229" t="s">
        <v>200</v>
      </c>
      <c r="Q22" s="171" t="s">
        <v>235</v>
      </c>
      <c r="R22" s="1439"/>
      <c r="S22" s="1439"/>
      <c r="T22" s="172" t="s">
        <v>96</v>
      </c>
      <c r="U22" s="173" t="s">
        <v>239</v>
      </c>
      <c r="V22" s="166" t="s">
        <v>11</v>
      </c>
      <c r="W22" s="166" t="s">
        <v>300</v>
      </c>
      <c r="X22" s="174" t="s">
        <v>303</v>
      </c>
      <c r="Y22" s="175" t="s">
        <v>39</v>
      </c>
      <c r="Z22" s="176" t="s">
        <v>243</v>
      </c>
      <c r="AA22" s="177" t="s">
        <v>92</v>
      </c>
      <c r="AB22" s="178" t="s">
        <v>86</v>
      </c>
      <c r="AC22" s="179" t="s">
        <v>86</v>
      </c>
      <c r="AD22" s="180" t="s">
        <v>304</v>
      </c>
      <c r="AE22" s="181" t="s">
        <v>87</v>
      </c>
      <c r="AF22" s="182"/>
      <c r="AG22" s="837"/>
      <c r="AH22" s="7"/>
    </row>
    <row r="23" spans="1:34" ht="30" customHeight="1">
      <c r="A23" s="1710" t="s">
        <v>64</v>
      </c>
      <c r="B23" s="47" t="s">
        <v>65</v>
      </c>
      <c r="C23" s="183" t="s">
        <v>327</v>
      </c>
      <c r="D23" s="81" t="s">
        <v>83</v>
      </c>
      <c r="E23" s="82" t="s">
        <v>201</v>
      </c>
      <c r="F23" s="82"/>
      <c r="G23" s="82" t="s">
        <v>299</v>
      </c>
      <c r="H23" s="83" t="s">
        <v>239</v>
      </c>
      <c r="I23" s="84" t="s">
        <v>11</v>
      </c>
      <c r="J23" s="84" t="s">
        <v>300</v>
      </c>
      <c r="K23" s="85" t="s">
        <v>328</v>
      </c>
      <c r="L23" s="86" t="s">
        <v>200</v>
      </c>
      <c r="M23" s="87">
        <v>0</v>
      </c>
      <c r="N23" s="88" t="s">
        <v>200</v>
      </c>
      <c r="O23" s="1423"/>
      <c r="P23" s="89" t="s">
        <v>200</v>
      </c>
      <c r="Q23" s="90" t="s">
        <v>235</v>
      </c>
      <c r="R23" s="1435"/>
      <c r="S23" s="1435"/>
      <c r="T23" s="91" t="s">
        <v>96</v>
      </c>
      <c r="U23" s="92" t="s">
        <v>239</v>
      </c>
      <c r="V23" s="84" t="s">
        <v>11</v>
      </c>
      <c r="W23" s="84" t="s">
        <v>300</v>
      </c>
      <c r="X23" s="93" t="s">
        <v>303</v>
      </c>
      <c r="Y23" s="94" t="s">
        <v>39</v>
      </c>
      <c r="Z23" s="95" t="s">
        <v>329</v>
      </c>
      <c r="AA23" s="96" t="s">
        <v>41</v>
      </c>
      <c r="AB23" s="97" t="s">
        <v>86</v>
      </c>
      <c r="AC23" s="98" t="s">
        <v>86</v>
      </c>
      <c r="AD23" s="99" t="s">
        <v>304</v>
      </c>
      <c r="AE23" s="100" t="s">
        <v>87</v>
      </c>
      <c r="AF23" s="101"/>
      <c r="AG23" s="837"/>
      <c r="AH23" s="7"/>
    </row>
    <row r="24" spans="1:34" ht="30" customHeight="1">
      <c r="A24" s="1711"/>
      <c r="B24" s="48" t="s">
        <v>66</v>
      </c>
      <c r="C24" s="184"/>
      <c r="D24" s="102" t="s">
        <v>88</v>
      </c>
      <c r="E24" s="103"/>
      <c r="F24" s="103"/>
      <c r="G24" s="103"/>
      <c r="H24" s="199"/>
      <c r="I24" s="200"/>
      <c r="J24" s="200"/>
      <c r="K24" s="104"/>
      <c r="L24" s="105"/>
      <c r="M24" s="106"/>
      <c r="N24" s="107"/>
      <c r="O24" s="1421"/>
      <c r="P24" s="108"/>
      <c r="Q24" s="109"/>
      <c r="R24" s="1436"/>
      <c r="S24" s="1436"/>
      <c r="T24" s="110"/>
      <c r="U24" s="111"/>
      <c r="V24" s="200"/>
      <c r="W24" s="200"/>
      <c r="X24" s="112"/>
      <c r="Y24" s="113"/>
      <c r="Z24" s="114"/>
      <c r="AA24" s="115"/>
      <c r="AB24" s="117"/>
      <c r="AC24" s="118"/>
      <c r="AD24" s="119"/>
      <c r="AE24" s="120"/>
      <c r="AF24" s="121"/>
      <c r="AG24" s="837"/>
      <c r="AH24" s="7"/>
    </row>
    <row r="25" spans="1:34" ht="30" customHeight="1">
      <c r="A25" s="1711"/>
      <c r="B25" s="49" t="s">
        <v>67</v>
      </c>
      <c r="C25" s="185"/>
      <c r="D25" s="122" t="s">
        <v>88</v>
      </c>
      <c r="E25" s="123"/>
      <c r="F25" s="123"/>
      <c r="G25" s="123"/>
      <c r="H25" s="79"/>
      <c r="I25" s="80"/>
      <c r="J25" s="80"/>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5" t="s">
        <v>268</v>
      </c>
      <c r="D26" s="122" t="s">
        <v>83</v>
      </c>
      <c r="E26" s="123" t="s">
        <v>201</v>
      </c>
      <c r="F26" s="123"/>
      <c r="G26" s="123" t="s">
        <v>299</v>
      </c>
      <c r="H26" s="79" t="s">
        <v>239</v>
      </c>
      <c r="I26" s="80" t="s">
        <v>11</v>
      </c>
      <c r="J26" s="80" t="s">
        <v>300</v>
      </c>
      <c r="K26" s="124" t="s">
        <v>328</v>
      </c>
      <c r="L26" s="125" t="s">
        <v>330</v>
      </c>
      <c r="M26" s="126">
        <v>0</v>
      </c>
      <c r="N26" s="127" t="s">
        <v>330</v>
      </c>
      <c r="O26" s="1426"/>
      <c r="P26" s="128" t="s">
        <v>331</v>
      </c>
      <c r="Q26" s="129" t="s">
        <v>235</v>
      </c>
      <c r="R26" s="1437"/>
      <c r="S26" s="1437"/>
      <c r="T26" s="130" t="s">
        <v>266</v>
      </c>
      <c r="U26" s="131" t="s">
        <v>332</v>
      </c>
      <c r="V26" s="80" t="s">
        <v>333</v>
      </c>
      <c r="W26" s="80" t="s">
        <v>300</v>
      </c>
      <c r="X26" s="132" t="s">
        <v>38</v>
      </c>
      <c r="Y26" s="133" t="s">
        <v>334</v>
      </c>
      <c r="Z26" s="134" t="s">
        <v>329</v>
      </c>
      <c r="AA26" s="135" t="s">
        <v>41</v>
      </c>
      <c r="AB26" s="117" t="s">
        <v>93</v>
      </c>
      <c r="AC26" s="118" t="s">
        <v>86</v>
      </c>
      <c r="AD26" s="119" t="s">
        <v>87</v>
      </c>
      <c r="AE26" s="120" t="s">
        <v>335</v>
      </c>
      <c r="AF26" s="121"/>
      <c r="AG26" s="837"/>
      <c r="AH26" s="7"/>
    </row>
    <row r="27" spans="1:34" ht="30" customHeight="1">
      <c r="A27" s="1711"/>
      <c r="B27" s="50" t="s">
        <v>68</v>
      </c>
      <c r="C27" s="184" t="s">
        <v>327</v>
      </c>
      <c r="D27" s="102" t="s">
        <v>83</v>
      </c>
      <c r="E27" s="103" t="s">
        <v>201</v>
      </c>
      <c r="F27" s="103"/>
      <c r="G27" s="103" t="s">
        <v>299</v>
      </c>
      <c r="H27" s="199" t="s">
        <v>239</v>
      </c>
      <c r="I27" s="200" t="s">
        <v>11</v>
      </c>
      <c r="J27" s="200" t="s">
        <v>300</v>
      </c>
      <c r="K27" s="104" t="s">
        <v>301</v>
      </c>
      <c r="L27" s="105" t="s">
        <v>330</v>
      </c>
      <c r="M27" s="106">
        <v>0</v>
      </c>
      <c r="N27" s="107" t="s">
        <v>200</v>
      </c>
      <c r="O27" s="1421"/>
      <c r="P27" s="108" t="s">
        <v>200</v>
      </c>
      <c r="Q27" s="109" t="s">
        <v>235</v>
      </c>
      <c r="R27" s="1436"/>
      <c r="S27" s="1436"/>
      <c r="T27" s="110" t="s">
        <v>266</v>
      </c>
      <c r="U27" s="111" t="s">
        <v>332</v>
      </c>
      <c r="V27" s="200" t="s">
        <v>333</v>
      </c>
      <c r="W27" s="200" t="s">
        <v>300</v>
      </c>
      <c r="X27" s="112" t="s">
        <v>38</v>
      </c>
      <c r="Y27" s="113" t="s">
        <v>334</v>
      </c>
      <c r="Z27" s="114" t="s">
        <v>226</v>
      </c>
      <c r="AA27" s="115" t="s">
        <v>92</v>
      </c>
      <c r="AB27" s="117" t="s">
        <v>86</v>
      </c>
      <c r="AC27" s="118" t="s">
        <v>86</v>
      </c>
      <c r="AD27" s="119" t="s">
        <v>304</v>
      </c>
      <c r="AE27" s="120" t="s">
        <v>87</v>
      </c>
      <c r="AF27" s="121"/>
      <c r="AG27" s="837"/>
      <c r="AH27" s="7"/>
    </row>
    <row r="28" spans="1:34" ht="30" customHeight="1">
      <c r="A28" s="1711"/>
      <c r="B28" s="48" t="s">
        <v>69</v>
      </c>
      <c r="C28" s="184" t="s">
        <v>327</v>
      </c>
      <c r="D28" s="102" t="s">
        <v>83</v>
      </c>
      <c r="E28" s="103" t="s">
        <v>201</v>
      </c>
      <c r="F28" s="103"/>
      <c r="G28" s="103" t="s">
        <v>299</v>
      </c>
      <c r="H28" s="199" t="s">
        <v>239</v>
      </c>
      <c r="I28" s="200" t="s">
        <v>11</v>
      </c>
      <c r="J28" s="200" t="s">
        <v>300</v>
      </c>
      <c r="K28" s="104" t="s">
        <v>301</v>
      </c>
      <c r="L28" s="105" t="s">
        <v>200</v>
      </c>
      <c r="M28" s="106">
        <v>0</v>
      </c>
      <c r="N28" s="107" t="s">
        <v>200</v>
      </c>
      <c r="O28" s="1421"/>
      <c r="P28" s="108" t="s">
        <v>200</v>
      </c>
      <c r="Q28" s="109" t="s">
        <v>235</v>
      </c>
      <c r="R28" s="1436"/>
      <c r="S28" s="1436"/>
      <c r="T28" s="110" t="s">
        <v>96</v>
      </c>
      <c r="U28" s="111" t="s">
        <v>239</v>
      </c>
      <c r="V28" s="200" t="s">
        <v>11</v>
      </c>
      <c r="W28" s="200" t="s">
        <v>300</v>
      </c>
      <c r="X28" s="112" t="s">
        <v>303</v>
      </c>
      <c r="Y28" s="113" t="s">
        <v>39</v>
      </c>
      <c r="Z28" s="114" t="s">
        <v>226</v>
      </c>
      <c r="AA28" s="115" t="s">
        <v>92</v>
      </c>
      <c r="AB28" s="117" t="s">
        <v>86</v>
      </c>
      <c r="AC28" s="118" t="s">
        <v>86</v>
      </c>
      <c r="AD28" s="119" t="s">
        <v>304</v>
      </c>
      <c r="AE28" s="120" t="s">
        <v>87</v>
      </c>
      <c r="AF28" s="121"/>
      <c r="AG28" s="837"/>
      <c r="AH28" s="7"/>
    </row>
    <row r="29" spans="1:34" ht="30" customHeight="1">
      <c r="A29" s="1711"/>
      <c r="B29" s="48" t="s">
        <v>70</v>
      </c>
      <c r="C29" s="184"/>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184" t="s">
        <v>327</v>
      </c>
      <c r="D30" s="102" t="s">
        <v>83</v>
      </c>
      <c r="E30" s="103" t="s">
        <v>201</v>
      </c>
      <c r="F30" s="103"/>
      <c r="G30" s="103" t="s">
        <v>299</v>
      </c>
      <c r="H30" s="199" t="s">
        <v>239</v>
      </c>
      <c r="I30" s="200" t="s">
        <v>11</v>
      </c>
      <c r="J30" s="200" t="s">
        <v>300</v>
      </c>
      <c r="K30" s="104" t="s">
        <v>301</v>
      </c>
      <c r="L30" s="105" t="s">
        <v>200</v>
      </c>
      <c r="M30" s="106">
        <v>0</v>
      </c>
      <c r="N30" s="107" t="s">
        <v>200</v>
      </c>
      <c r="O30" s="1421"/>
      <c r="P30" s="108" t="s">
        <v>200</v>
      </c>
      <c r="Q30" s="109" t="s">
        <v>235</v>
      </c>
      <c r="R30" s="1436"/>
      <c r="S30" s="1436"/>
      <c r="T30" s="110" t="s">
        <v>96</v>
      </c>
      <c r="U30" s="111" t="s">
        <v>239</v>
      </c>
      <c r="V30" s="200" t="s">
        <v>11</v>
      </c>
      <c r="W30" s="200" t="s">
        <v>300</v>
      </c>
      <c r="X30" s="112" t="s">
        <v>303</v>
      </c>
      <c r="Y30" s="113" t="s">
        <v>39</v>
      </c>
      <c r="Z30" s="114" t="s">
        <v>226</v>
      </c>
      <c r="AA30" s="115" t="s">
        <v>92</v>
      </c>
      <c r="AB30" s="117" t="s">
        <v>86</v>
      </c>
      <c r="AC30" s="118" t="s">
        <v>86</v>
      </c>
      <c r="AD30" s="119" t="s">
        <v>304</v>
      </c>
      <c r="AE30" s="120" t="s">
        <v>87</v>
      </c>
      <c r="AF30" s="121"/>
      <c r="AG30" s="837"/>
      <c r="AH30" s="7"/>
    </row>
    <row r="31" spans="1:34" ht="30" customHeight="1">
      <c r="A31" s="1711"/>
      <c r="B31" s="49" t="s">
        <v>72</v>
      </c>
      <c r="C31" s="185"/>
      <c r="D31" s="122" t="s">
        <v>88</v>
      </c>
      <c r="E31" s="123"/>
      <c r="F31" s="123"/>
      <c r="G31" s="123"/>
      <c r="H31" s="79"/>
      <c r="I31" s="80"/>
      <c r="J31" s="80"/>
      <c r="K31" s="124"/>
      <c r="L31" s="125"/>
      <c r="M31" s="126"/>
      <c r="N31" s="127"/>
      <c r="O31" s="1422"/>
      <c r="P31" s="128"/>
      <c r="Q31" s="129"/>
      <c r="R31" s="1437"/>
      <c r="S31" s="1437"/>
      <c r="T31" s="130"/>
      <c r="U31" s="131"/>
      <c r="V31" s="80"/>
      <c r="W31" s="80"/>
      <c r="X31" s="132"/>
      <c r="Y31" s="133"/>
      <c r="Z31" s="134"/>
      <c r="AA31" s="135"/>
      <c r="AB31" s="117"/>
      <c r="AC31" s="118"/>
      <c r="AD31" s="119"/>
      <c r="AE31" s="120"/>
      <c r="AF31" s="121"/>
      <c r="AG31" s="837"/>
      <c r="AH31" s="7"/>
    </row>
    <row r="32" spans="1:34" ht="30" customHeight="1">
      <c r="A32" s="1711"/>
      <c r="B32" s="50" t="s">
        <v>73</v>
      </c>
      <c r="C32" s="184" t="s">
        <v>327</v>
      </c>
      <c r="D32" s="102" t="s">
        <v>83</v>
      </c>
      <c r="E32" s="103" t="s">
        <v>201</v>
      </c>
      <c r="F32" s="103"/>
      <c r="G32" s="103" t="s">
        <v>299</v>
      </c>
      <c r="H32" s="199" t="s">
        <v>239</v>
      </c>
      <c r="I32" s="200" t="s">
        <v>11</v>
      </c>
      <c r="J32" s="200" t="s">
        <v>300</v>
      </c>
      <c r="K32" s="104" t="s">
        <v>301</v>
      </c>
      <c r="L32" s="105" t="s">
        <v>200</v>
      </c>
      <c r="M32" s="106">
        <v>0</v>
      </c>
      <c r="N32" s="107" t="s">
        <v>200</v>
      </c>
      <c r="O32" s="1421"/>
      <c r="P32" s="108" t="s">
        <v>200</v>
      </c>
      <c r="Q32" s="109" t="s">
        <v>235</v>
      </c>
      <c r="R32" s="1436"/>
      <c r="S32" s="1436"/>
      <c r="T32" s="110" t="s">
        <v>96</v>
      </c>
      <c r="U32" s="111" t="s">
        <v>239</v>
      </c>
      <c r="V32" s="200" t="s">
        <v>11</v>
      </c>
      <c r="W32" s="200" t="s">
        <v>300</v>
      </c>
      <c r="X32" s="112" t="s">
        <v>303</v>
      </c>
      <c r="Y32" s="113" t="s">
        <v>39</v>
      </c>
      <c r="Z32" s="114" t="s">
        <v>336</v>
      </c>
      <c r="AA32" s="115" t="s">
        <v>92</v>
      </c>
      <c r="AB32" s="117" t="s">
        <v>86</v>
      </c>
      <c r="AC32" s="118" t="s">
        <v>86</v>
      </c>
      <c r="AD32" s="119"/>
      <c r="AE32" s="120"/>
      <c r="AF32" s="121"/>
      <c r="AG32" s="837"/>
      <c r="AH32" s="7"/>
    </row>
    <row r="33" spans="1:34" ht="30" customHeight="1">
      <c r="A33" s="1711"/>
      <c r="B33" s="48" t="s">
        <v>74</v>
      </c>
      <c r="C33" s="184" t="s">
        <v>327</v>
      </c>
      <c r="D33" s="102" t="s">
        <v>83</v>
      </c>
      <c r="E33" s="103" t="s">
        <v>201</v>
      </c>
      <c r="F33" s="103"/>
      <c r="G33" s="103" t="s">
        <v>299</v>
      </c>
      <c r="H33" s="199" t="s">
        <v>239</v>
      </c>
      <c r="I33" s="200" t="s">
        <v>11</v>
      </c>
      <c r="J33" s="200" t="s">
        <v>300</v>
      </c>
      <c r="K33" s="104" t="s">
        <v>301</v>
      </c>
      <c r="L33" s="105" t="s">
        <v>200</v>
      </c>
      <c r="M33" s="106">
        <v>0</v>
      </c>
      <c r="N33" s="107" t="s">
        <v>200</v>
      </c>
      <c r="O33" s="1421"/>
      <c r="P33" s="108" t="s">
        <v>200</v>
      </c>
      <c r="Q33" s="109" t="s">
        <v>235</v>
      </c>
      <c r="R33" s="1436"/>
      <c r="S33" s="1436"/>
      <c r="T33" s="110" t="s">
        <v>96</v>
      </c>
      <c r="U33" s="111" t="s">
        <v>239</v>
      </c>
      <c r="V33" s="200" t="s">
        <v>11</v>
      </c>
      <c r="W33" s="200" t="s">
        <v>300</v>
      </c>
      <c r="X33" s="112" t="s">
        <v>303</v>
      </c>
      <c r="Y33" s="113" t="s">
        <v>39</v>
      </c>
      <c r="Z33" s="114" t="s">
        <v>336</v>
      </c>
      <c r="AA33" s="115" t="s">
        <v>92</v>
      </c>
      <c r="AB33" s="117" t="s">
        <v>86</v>
      </c>
      <c r="AC33" s="118" t="s">
        <v>86</v>
      </c>
      <c r="AD33" s="119"/>
      <c r="AE33" s="120"/>
      <c r="AF33" s="121"/>
      <c r="AG33" s="837"/>
      <c r="AH33" s="7"/>
    </row>
    <row r="34" spans="1:34" ht="30" customHeight="1" thickBot="1">
      <c r="A34" s="1712"/>
      <c r="B34" s="51" t="s">
        <v>75</v>
      </c>
      <c r="C34" s="186"/>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t="s">
        <v>337</v>
      </c>
      <c r="D35" s="81" t="s">
        <v>83</v>
      </c>
      <c r="E35" s="82" t="s">
        <v>201</v>
      </c>
      <c r="F35" s="82"/>
      <c r="G35" s="82" t="s">
        <v>299</v>
      </c>
      <c r="H35" s="83" t="s">
        <v>239</v>
      </c>
      <c r="I35" s="84" t="s">
        <v>11</v>
      </c>
      <c r="J35" s="84" t="s">
        <v>300</v>
      </c>
      <c r="K35" s="85" t="s">
        <v>301</v>
      </c>
      <c r="L35" s="86" t="s">
        <v>200</v>
      </c>
      <c r="M35" s="87">
        <v>0</v>
      </c>
      <c r="N35" s="88" t="s">
        <v>200</v>
      </c>
      <c r="O35" s="1423"/>
      <c r="P35" s="89" t="s">
        <v>200</v>
      </c>
      <c r="Q35" s="90" t="s">
        <v>235</v>
      </c>
      <c r="R35" s="1435"/>
      <c r="S35" s="1435"/>
      <c r="T35" s="91" t="s">
        <v>96</v>
      </c>
      <c r="U35" s="92" t="s">
        <v>239</v>
      </c>
      <c r="V35" s="84" t="s">
        <v>11</v>
      </c>
      <c r="W35" s="84" t="s">
        <v>300</v>
      </c>
      <c r="X35" s="93" t="s">
        <v>303</v>
      </c>
      <c r="Y35" s="94" t="s">
        <v>39</v>
      </c>
      <c r="Z35" s="95" t="s">
        <v>243</v>
      </c>
      <c r="AA35" s="96" t="s">
        <v>92</v>
      </c>
      <c r="AB35" s="97" t="s">
        <v>86</v>
      </c>
      <c r="AC35" s="98" t="s">
        <v>86</v>
      </c>
      <c r="AD35" s="99" t="s">
        <v>304</v>
      </c>
      <c r="AE35" s="100" t="s">
        <v>87</v>
      </c>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E61" s="209"/>
      <c r="F61" s="209"/>
      <c r="G61" s="209"/>
      <c r="H61" s="209"/>
      <c r="I61" s="209"/>
      <c r="J61" s="209"/>
      <c r="K61" s="210"/>
      <c r="L61" s="210"/>
      <c r="M61" s="210"/>
      <c r="N61" s="210"/>
      <c r="O61" s="10"/>
      <c r="P61" s="210"/>
      <c r="Q61" s="211"/>
      <c r="T61" s="211"/>
      <c r="U61" s="211"/>
      <c r="V61" s="211"/>
      <c r="W61" s="211"/>
      <c r="X61" s="211"/>
      <c r="Y61" s="211"/>
      <c r="Z61" s="212"/>
      <c r="AA61" s="211"/>
      <c r="AB61" s="213"/>
      <c r="AC61" s="213"/>
      <c r="AD61" s="214"/>
      <c r="AE61" s="214"/>
      <c r="AF61" s="214"/>
      <c r="AH61" s="7"/>
    </row>
    <row r="62" spans="1:34">
      <c r="C62" s="11"/>
      <c r="D62" s="11"/>
      <c r="E62" s="209"/>
      <c r="F62" s="209"/>
      <c r="G62" s="209"/>
      <c r="H62" s="209"/>
      <c r="I62" s="209"/>
      <c r="J62" s="209"/>
      <c r="K62" s="215">
        <f>SUM(K5:K37)</f>
        <v>55058</v>
      </c>
      <c r="L62" s="215">
        <f>SUM(L5:L37)</f>
        <v>55747</v>
      </c>
      <c r="M62" s="215">
        <f>SUM(M5:M37)</f>
        <v>0</v>
      </c>
      <c r="N62" s="215">
        <f>SUM(N5:N37)</f>
        <v>2020</v>
      </c>
      <c r="O62" s="10"/>
      <c r="P62" s="215">
        <f>SUM(P5:P37)</f>
        <v>0</v>
      </c>
      <c r="Q62" s="211"/>
      <c r="T62" s="211"/>
      <c r="U62" s="211"/>
      <c r="V62" s="211"/>
      <c r="W62" s="211"/>
      <c r="X62" s="211"/>
      <c r="Y62" s="211"/>
      <c r="Z62" s="212"/>
      <c r="AA62" s="211"/>
      <c r="AB62" s="214"/>
      <c r="AC62" s="214"/>
      <c r="AD62" s="214"/>
      <c r="AE62" s="214"/>
      <c r="AF62" s="214"/>
    </row>
    <row r="63" spans="1:34" ht="18.75" customHeight="1">
      <c r="C63" s="11"/>
      <c r="D63" s="11"/>
      <c r="E63" s="209"/>
      <c r="F63" s="209"/>
      <c r="G63" s="209"/>
      <c r="H63" s="209"/>
      <c r="I63" s="209"/>
      <c r="J63" s="209"/>
      <c r="K63" s="209"/>
      <c r="L63" s="1867" t="s">
        <v>80</v>
      </c>
      <c r="M63" s="1867"/>
      <c r="N63" s="1868"/>
      <c r="O63" s="10"/>
      <c r="P63" s="216">
        <f>K62+(L62+M62+N62+P62)*5</f>
        <v>343893</v>
      </c>
      <c r="Q63" s="211"/>
      <c r="T63" s="211"/>
      <c r="U63" s="211"/>
      <c r="V63" s="211"/>
      <c r="W63" s="211"/>
      <c r="X63" s="211"/>
      <c r="Y63" s="211"/>
      <c r="Z63" s="212"/>
      <c r="AA63" s="211"/>
      <c r="AB63" s="214"/>
      <c r="AC63" s="214"/>
      <c r="AD63" s="214"/>
      <c r="AE63" s="214"/>
      <c r="AF63" s="214"/>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300-000000000000}">
      <formula1>"①AWS,②OCI,③Azure,④GC,⑤さくら"</formula1>
    </dataValidation>
    <dataValidation type="list" allowBlank="1" showInputMessage="1" showErrorMessage="1" sqref="R5:R37 R41:R60" xr:uid="{00000000-0002-0000-2300-000001000000}">
      <formula1>"①システム事業者,②別途用意している(LGCS),③別途用意している(その他),"</formula1>
    </dataValidation>
    <dataValidation type="list" allowBlank="1" showInputMessage="1" sqref="D38:D40" xr:uid="{00000000-0002-0000-2300-000002000000}">
      <formula1>"①導入済,②無償版導入済（実証実験を含む）,③今年度導入予定,④導入予定なし,⑤当該事務自体を実施していない"</formula1>
    </dataValidation>
    <dataValidation type="list" allowBlank="1" showInputMessage="1" sqref="D41:D60" xr:uid="{00000000-0002-0000-23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r:id="rId1"/>
  <colBreaks count="1" manualBreakCount="1">
    <brk id="23" max="39" man="1"/>
  </colBreaks>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197" t="s">
        <v>3</v>
      </c>
      <c r="D2" s="195" t="s">
        <v>4</v>
      </c>
      <c r="E2" s="1" t="s">
        <v>3</v>
      </c>
      <c r="F2" s="193" t="s">
        <v>3</v>
      </c>
      <c r="G2" s="1" t="s">
        <v>3</v>
      </c>
      <c r="H2" s="1717" t="s">
        <v>5</v>
      </c>
      <c r="I2" s="1718"/>
      <c r="J2" s="1719"/>
      <c r="K2" s="19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195" t="s">
        <v>7</v>
      </c>
      <c r="AE2" s="19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265</v>
      </c>
      <c r="D5" s="81" t="s">
        <v>83</v>
      </c>
      <c r="E5" s="82" t="s">
        <v>224</v>
      </c>
      <c r="F5" s="82" t="s">
        <v>280</v>
      </c>
      <c r="G5" s="82" t="s">
        <v>287</v>
      </c>
      <c r="H5" s="83" t="s">
        <v>261</v>
      </c>
      <c r="I5" s="84" t="s">
        <v>11</v>
      </c>
      <c r="J5" s="84" t="s">
        <v>217</v>
      </c>
      <c r="K5" s="85">
        <v>96238</v>
      </c>
      <c r="L5" s="86">
        <v>55</v>
      </c>
      <c r="M5" s="87">
        <v>10376</v>
      </c>
      <c r="N5" s="88" t="s">
        <v>286</v>
      </c>
      <c r="O5" s="1420"/>
      <c r="P5" s="89">
        <v>0</v>
      </c>
      <c r="Q5" s="90" t="s">
        <v>95</v>
      </c>
      <c r="R5" s="1435"/>
      <c r="S5" s="1435"/>
      <c r="T5" s="91" t="s">
        <v>266</v>
      </c>
      <c r="U5" s="823" t="s">
        <v>279</v>
      </c>
      <c r="V5" s="821" t="s">
        <v>11</v>
      </c>
      <c r="W5" s="838" t="s">
        <v>278</v>
      </c>
      <c r="X5" s="93" t="s">
        <v>194</v>
      </c>
      <c r="Y5" s="94" t="s">
        <v>39</v>
      </c>
      <c r="Z5" s="95" t="s">
        <v>285</v>
      </c>
      <c r="AA5" s="96" t="s">
        <v>197</v>
      </c>
      <c r="AB5" s="97" t="s">
        <v>93</v>
      </c>
      <c r="AC5" s="98" t="s">
        <v>93</v>
      </c>
      <c r="AD5" s="99" t="s">
        <v>223</v>
      </c>
      <c r="AE5" s="100" t="s">
        <v>216</v>
      </c>
      <c r="AF5" s="101" t="s">
        <v>297</v>
      </c>
      <c r="AG5" s="837"/>
      <c r="AH5" s="7"/>
    </row>
    <row r="6" spans="1:34" ht="30" customHeight="1">
      <c r="A6" s="1703"/>
      <c r="B6" s="34" t="s">
        <v>44</v>
      </c>
      <c r="C6" s="184" t="s">
        <v>265</v>
      </c>
      <c r="D6" s="102" t="s">
        <v>83</v>
      </c>
      <c r="E6" s="103" t="s">
        <v>224</v>
      </c>
      <c r="F6" s="103" t="s">
        <v>280</v>
      </c>
      <c r="G6" s="103" t="s">
        <v>289</v>
      </c>
      <c r="H6" s="199" t="s">
        <v>261</v>
      </c>
      <c r="I6" s="200" t="s">
        <v>11</v>
      </c>
      <c r="J6" s="200" t="s">
        <v>217</v>
      </c>
      <c r="K6" s="104" t="s">
        <v>267</v>
      </c>
      <c r="L6" s="105" t="s">
        <v>267</v>
      </c>
      <c r="M6" s="106" t="s">
        <v>267</v>
      </c>
      <c r="N6" s="107" t="s">
        <v>286</v>
      </c>
      <c r="O6" s="1421"/>
      <c r="P6" s="108">
        <v>0</v>
      </c>
      <c r="Q6" s="109" t="s">
        <v>95</v>
      </c>
      <c r="R6" s="1436"/>
      <c r="S6" s="1436"/>
      <c r="T6" s="110" t="s">
        <v>266</v>
      </c>
      <c r="U6" s="813" t="s">
        <v>279</v>
      </c>
      <c r="V6" s="814" t="s">
        <v>11</v>
      </c>
      <c r="W6" s="815" t="s">
        <v>278</v>
      </c>
      <c r="X6" s="112" t="s">
        <v>194</v>
      </c>
      <c r="Y6" s="113" t="s">
        <v>39</v>
      </c>
      <c r="Z6" s="114" t="s">
        <v>285</v>
      </c>
      <c r="AA6" s="115" t="s">
        <v>197</v>
      </c>
      <c r="AB6" s="117" t="s">
        <v>86</v>
      </c>
      <c r="AC6" s="118" t="s">
        <v>86</v>
      </c>
      <c r="AD6" s="119" t="s">
        <v>223</v>
      </c>
      <c r="AE6" s="120" t="s">
        <v>216</v>
      </c>
      <c r="AF6" s="121"/>
      <c r="AG6" s="837"/>
      <c r="AH6" s="7"/>
    </row>
    <row r="7" spans="1:34" ht="30" customHeight="1">
      <c r="A7" s="1703"/>
      <c r="B7" s="34" t="s">
        <v>45</v>
      </c>
      <c r="C7" s="184" t="s">
        <v>265</v>
      </c>
      <c r="D7" s="102" t="s">
        <v>83</v>
      </c>
      <c r="E7" s="103" t="s">
        <v>238</v>
      </c>
      <c r="F7" s="103"/>
      <c r="G7" s="103" t="s">
        <v>275</v>
      </c>
      <c r="H7" s="199" t="s">
        <v>213</v>
      </c>
      <c r="I7" s="200" t="s">
        <v>11</v>
      </c>
      <c r="J7" s="200" t="s">
        <v>97</v>
      </c>
      <c r="K7" s="104" t="s">
        <v>296</v>
      </c>
      <c r="L7" s="105">
        <v>0</v>
      </c>
      <c r="M7" s="106">
        <v>2550</v>
      </c>
      <c r="N7" s="107">
        <v>0</v>
      </c>
      <c r="O7" s="1421"/>
      <c r="P7" s="108">
        <v>16740</v>
      </c>
      <c r="Q7" s="109" t="s">
        <v>221</v>
      </c>
      <c r="R7" s="1436"/>
      <c r="S7" s="1436"/>
      <c r="T7" s="110" t="s">
        <v>196</v>
      </c>
      <c r="U7" s="111"/>
      <c r="V7" s="200"/>
      <c r="W7" s="200"/>
      <c r="X7" s="112" t="s">
        <v>89</v>
      </c>
      <c r="Y7" s="113" t="s">
        <v>39</v>
      </c>
      <c r="Z7" s="114" t="s">
        <v>215</v>
      </c>
      <c r="AA7" s="115" t="s">
        <v>85</v>
      </c>
      <c r="AB7" s="117" t="s">
        <v>86</v>
      </c>
      <c r="AC7" s="118" t="s">
        <v>86</v>
      </c>
      <c r="AD7" s="119" t="s">
        <v>223</v>
      </c>
      <c r="AE7" s="120" t="s">
        <v>216</v>
      </c>
      <c r="AF7" s="121"/>
      <c r="AG7" s="837"/>
      <c r="AH7" s="7"/>
    </row>
    <row r="8" spans="1:34" ht="30" customHeight="1">
      <c r="A8" s="1703"/>
      <c r="B8" s="34" t="s">
        <v>46</v>
      </c>
      <c r="C8" s="184" t="s">
        <v>265</v>
      </c>
      <c r="D8" s="102" t="s">
        <v>83</v>
      </c>
      <c r="E8" s="103" t="s">
        <v>224</v>
      </c>
      <c r="F8" s="103" t="s">
        <v>280</v>
      </c>
      <c r="G8" s="103" t="s">
        <v>289</v>
      </c>
      <c r="H8" s="199" t="s">
        <v>261</v>
      </c>
      <c r="I8" s="200" t="s">
        <v>11</v>
      </c>
      <c r="J8" s="200" t="s">
        <v>217</v>
      </c>
      <c r="K8" s="104" t="s">
        <v>267</v>
      </c>
      <c r="L8" s="105" t="s">
        <v>267</v>
      </c>
      <c r="M8" s="106" t="s">
        <v>267</v>
      </c>
      <c r="N8" s="107" t="s">
        <v>286</v>
      </c>
      <c r="O8" s="1421"/>
      <c r="P8" s="108">
        <v>0</v>
      </c>
      <c r="Q8" s="109" t="s">
        <v>95</v>
      </c>
      <c r="R8" s="1436"/>
      <c r="S8" s="1436"/>
      <c r="T8" s="110" t="s">
        <v>266</v>
      </c>
      <c r="U8" s="813" t="s">
        <v>279</v>
      </c>
      <c r="V8" s="814" t="s">
        <v>11</v>
      </c>
      <c r="W8" s="815" t="s">
        <v>278</v>
      </c>
      <c r="X8" s="112" t="s">
        <v>194</v>
      </c>
      <c r="Y8" s="113" t="s">
        <v>39</v>
      </c>
      <c r="Z8" s="114" t="s">
        <v>285</v>
      </c>
      <c r="AA8" s="115" t="s">
        <v>197</v>
      </c>
      <c r="AB8" s="117" t="s">
        <v>93</v>
      </c>
      <c r="AC8" s="118" t="s">
        <v>93</v>
      </c>
      <c r="AD8" s="119" t="s">
        <v>223</v>
      </c>
      <c r="AE8" s="120" t="s">
        <v>216</v>
      </c>
      <c r="AF8" s="121"/>
      <c r="AG8" s="837"/>
      <c r="AH8" s="7"/>
    </row>
    <row r="9" spans="1:34" ht="30" customHeight="1" thickBot="1">
      <c r="A9" s="1703"/>
      <c r="B9" s="35" t="s">
        <v>47</v>
      </c>
      <c r="C9" s="185" t="s">
        <v>268</v>
      </c>
      <c r="D9" s="122" t="s">
        <v>83</v>
      </c>
      <c r="E9" s="123" t="s">
        <v>224</v>
      </c>
      <c r="F9" s="123" t="s">
        <v>280</v>
      </c>
      <c r="G9" s="123" t="s">
        <v>287</v>
      </c>
      <c r="H9" s="79" t="s">
        <v>261</v>
      </c>
      <c r="I9" s="80" t="s">
        <v>11</v>
      </c>
      <c r="J9" s="80" t="s">
        <v>217</v>
      </c>
      <c r="K9" s="124" t="s">
        <v>267</v>
      </c>
      <c r="L9" s="125" t="s">
        <v>267</v>
      </c>
      <c r="M9" s="126" t="s">
        <v>267</v>
      </c>
      <c r="N9" s="127" t="s">
        <v>286</v>
      </c>
      <c r="O9" s="1422"/>
      <c r="P9" s="128">
        <v>0</v>
      </c>
      <c r="Q9" s="129" t="s">
        <v>95</v>
      </c>
      <c r="R9" s="1437"/>
      <c r="S9" s="1437"/>
      <c r="T9" s="130" t="s">
        <v>266</v>
      </c>
      <c r="U9" s="813" t="s">
        <v>279</v>
      </c>
      <c r="V9" s="814" t="s">
        <v>11</v>
      </c>
      <c r="W9" s="815" t="s">
        <v>278</v>
      </c>
      <c r="X9" s="132" t="s">
        <v>194</v>
      </c>
      <c r="Y9" s="133" t="s">
        <v>39</v>
      </c>
      <c r="Z9" s="134" t="s">
        <v>285</v>
      </c>
      <c r="AA9" s="135" t="s">
        <v>197</v>
      </c>
      <c r="AB9" s="136" t="s">
        <v>93</v>
      </c>
      <c r="AC9" s="137" t="s">
        <v>93</v>
      </c>
      <c r="AD9" s="138" t="s">
        <v>223</v>
      </c>
      <c r="AE9" s="139" t="s">
        <v>216</v>
      </c>
      <c r="AF9" s="140"/>
      <c r="AG9" s="837"/>
      <c r="AH9" s="7"/>
    </row>
    <row r="10" spans="1:34" ht="30" customHeight="1">
      <c r="A10" s="1704" t="s">
        <v>48</v>
      </c>
      <c r="B10" s="36" t="s">
        <v>49</v>
      </c>
      <c r="C10" s="183" t="s">
        <v>291</v>
      </c>
      <c r="D10" s="81" t="s">
        <v>83</v>
      </c>
      <c r="E10" s="82" t="s">
        <v>224</v>
      </c>
      <c r="F10" s="82" t="s">
        <v>280</v>
      </c>
      <c r="G10" s="82" t="s">
        <v>287</v>
      </c>
      <c r="H10" s="83" t="s">
        <v>261</v>
      </c>
      <c r="I10" s="84" t="s">
        <v>11</v>
      </c>
      <c r="J10" s="84" t="s">
        <v>217</v>
      </c>
      <c r="K10" s="85" t="s">
        <v>267</v>
      </c>
      <c r="L10" s="86" t="s">
        <v>267</v>
      </c>
      <c r="M10" s="87" t="s">
        <v>267</v>
      </c>
      <c r="N10" s="88" t="s">
        <v>286</v>
      </c>
      <c r="O10" s="1423"/>
      <c r="P10" s="89">
        <v>0</v>
      </c>
      <c r="Q10" s="90" t="s">
        <v>95</v>
      </c>
      <c r="R10" s="1435"/>
      <c r="S10" s="1435"/>
      <c r="T10" s="91" t="s">
        <v>266</v>
      </c>
      <c r="U10" s="823" t="s">
        <v>279</v>
      </c>
      <c r="V10" s="821" t="s">
        <v>11</v>
      </c>
      <c r="W10" s="838" t="s">
        <v>278</v>
      </c>
      <c r="X10" s="93" t="s">
        <v>194</v>
      </c>
      <c r="Y10" s="94" t="s">
        <v>39</v>
      </c>
      <c r="Z10" s="95" t="s">
        <v>285</v>
      </c>
      <c r="AA10" s="96" t="s">
        <v>197</v>
      </c>
      <c r="AB10" s="97" t="s">
        <v>93</v>
      </c>
      <c r="AC10" s="98" t="s">
        <v>93</v>
      </c>
      <c r="AD10" s="99" t="s">
        <v>223</v>
      </c>
      <c r="AE10" s="100" t="s">
        <v>216</v>
      </c>
      <c r="AF10" s="101"/>
      <c r="AG10" s="837"/>
      <c r="AH10" s="7"/>
    </row>
    <row r="11" spans="1:34" ht="30" customHeight="1">
      <c r="A11" s="1705"/>
      <c r="B11" s="37" t="s">
        <v>50</v>
      </c>
      <c r="C11" s="184" t="s">
        <v>291</v>
      </c>
      <c r="D11" s="102" t="s">
        <v>83</v>
      </c>
      <c r="E11" s="103" t="s">
        <v>224</v>
      </c>
      <c r="F11" s="103" t="s">
        <v>280</v>
      </c>
      <c r="G11" s="103" t="s">
        <v>289</v>
      </c>
      <c r="H11" s="199" t="s">
        <v>261</v>
      </c>
      <c r="I11" s="200" t="s">
        <v>11</v>
      </c>
      <c r="J11" s="200" t="s">
        <v>217</v>
      </c>
      <c r="K11" s="104" t="s">
        <v>267</v>
      </c>
      <c r="L11" s="105" t="s">
        <v>267</v>
      </c>
      <c r="M11" s="106" t="s">
        <v>267</v>
      </c>
      <c r="N11" s="107" t="s">
        <v>286</v>
      </c>
      <c r="O11" s="1421"/>
      <c r="P11" s="108">
        <v>0</v>
      </c>
      <c r="Q11" s="109" t="s">
        <v>95</v>
      </c>
      <c r="R11" s="1436"/>
      <c r="S11" s="1436"/>
      <c r="T11" s="110" t="s">
        <v>266</v>
      </c>
      <c r="U11" s="813" t="s">
        <v>279</v>
      </c>
      <c r="V11" s="814" t="s">
        <v>11</v>
      </c>
      <c r="W11" s="815" t="s">
        <v>278</v>
      </c>
      <c r="X11" s="112" t="s">
        <v>194</v>
      </c>
      <c r="Y11" s="113" t="s">
        <v>39</v>
      </c>
      <c r="Z11" s="114" t="s">
        <v>285</v>
      </c>
      <c r="AA11" s="115" t="s">
        <v>197</v>
      </c>
      <c r="AB11" s="117" t="s">
        <v>93</v>
      </c>
      <c r="AC11" s="118" t="s">
        <v>93</v>
      </c>
      <c r="AD11" s="119" t="s">
        <v>223</v>
      </c>
      <c r="AE11" s="120" t="s">
        <v>216</v>
      </c>
      <c r="AF11" s="121"/>
      <c r="AG11" s="837"/>
      <c r="AH11" s="7"/>
    </row>
    <row r="12" spans="1:34" ht="30" customHeight="1">
      <c r="A12" s="1705"/>
      <c r="B12" s="38" t="s">
        <v>51</v>
      </c>
      <c r="C12" s="184" t="s">
        <v>291</v>
      </c>
      <c r="D12" s="102" t="s">
        <v>83</v>
      </c>
      <c r="E12" s="103" t="s">
        <v>224</v>
      </c>
      <c r="F12" s="103" t="s">
        <v>280</v>
      </c>
      <c r="G12" s="103" t="s">
        <v>289</v>
      </c>
      <c r="H12" s="199" t="s">
        <v>261</v>
      </c>
      <c r="I12" s="200" t="s">
        <v>11</v>
      </c>
      <c r="J12" s="200" t="s">
        <v>217</v>
      </c>
      <c r="K12" s="104" t="s">
        <v>267</v>
      </c>
      <c r="L12" s="105" t="s">
        <v>267</v>
      </c>
      <c r="M12" s="106" t="s">
        <v>267</v>
      </c>
      <c r="N12" s="107" t="s">
        <v>286</v>
      </c>
      <c r="O12" s="1421"/>
      <c r="P12" s="108">
        <v>0</v>
      </c>
      <c r="Q12" s="109" t="s">
        <v>95</v>
      </c>
      <c r="R12" s="1436"/>
      <c r="S12" s="1436"/>
      <c r="T12" s="110" t="s">
        <v>266</v>
      </c>
      <c r="U12" s="813" t="s">
        <v>279</v>
      </c>
      <c r="V12" s="814" t="s">
        <v>11</v>
      </c>
      <c r="W12" s="815" t="s">
        <v>278</v>
      </c>
      <c r="X12" s="112" t="s">
        <v>194</v>
      </c>
      <c r="Y12" s="113" t="s">
        <v>39</v>
      </c>
      <c r="Z12" s="114" t="s">
        <v>285</v>
      </c>
      <c r="AA12" s="115" t="s">
        <v>197</v>
      </c>
      <c r="AB12" s="117" t="s">
        <v>93</v>
      </c>
      <c r="AC12" s="118" t="s">
        <v>93</v>
      </c>
      <c r="AD12" s="119" t="s">
        <v>223</v>
      </c>
      <c r="AE12" s="120" t="s">
        <v>216</v>
      </c>
      <c r="AF12" s="121"/>
      <c r="AG12" s="837"/>
      <c r="AH12" s="7"/>
    </row>
    <row r="13" spans="1:34" ht="30" customHeight="1">
      <c r="A13" s="1705"/>
      <c r="B13" s="38" t="s">
        <v>52</v>
      </c>
      <c r="C13" s="184" t="s">
        <v>291</v>
      </c>
      <c r="D13" s="102" t="s">
        <v>83</v>
      </c>
      <c r="E13" s="103" t="s">
        <v>224</v>
      </c>
      <c r="F13" s="103" t="s">
        <v>280</v>
      </c>
      <c r="G13" s="103" t="s">
        <v>289</v>
      </c>
      <c r="H13" s="199" t="s">
        <v>261</v>
      </c>
      <c r="I13" s="200" t="s">
        <v>11</v>
      </c>
      <c r="J13" s="200" t="s">
        <v>217</v>
      </c>
      <c r="K13" s="104" t="s">
        <v>267</v>
      </c>
      <c r="L13" s="105" t="s">
        <v>267</v>
      </c>
      <c r="M13" s="106" t="s">
        <v>267</v>
      </c>
      <c r="N13" s="107" t="s">
        <v>286</v>
      </c>
      <c r="O13" s="1421"/>
      <c r="P13" s="108">
        <v>0</v>
      </c>
      <c r="Q13" s="109" t="s">
        <v>95</v>
      </c>
      <c r="R13" s="1436"/>
      <c r="S13" s="1436"/>
      <c r="T13" s="110" t="s">
        <v>266</v>
      </c>
      <c r="U13" s="813" t="s">
        <v>279</v>
      </c>
      <c r="V13" s="814" t="s">
        <v>11</v>
      </c>
      <c r="W13" s="815" t="s">
        <v>278</v>
      </c>
      <c r="X13" s="112" t="s">
        <v>194</v>
      </c>
      <c r="Y13" s="113" t="s">
        <v>39</v>
      </c>
      <c r="Z13" s="114" t="s">
        <v>285</v>
      </c>
      <c r="AA13" s="115" t="s">
        <v>197</v>
      </c>
      <c r="AB13" s="117" t="s">
        <v>93</v>
      </c>
      <c r="AC13" s="118" t="s">
        <v>93</v>
      </c>
      <c r="AD13" s="119" t="s">
        <v>223</v>
      </c>
      <c r="AE13" s="120" t="s">
        <v>216</v>
      </c>
      <c r="AF13" s="121"/>
      <c r="AG13" s="837"/>
      <c r="AH13" s="7"/>
    </row>
    <row r="14" spans="1:34" ht="30" customHeight="1">
      <c r="A14" s="1705"/>
      <c r="B14" s="38" t="s">
        <v>53</v>
      </c>
      <c r="C14" s="184" t="s">
        <v>291</v>
      </c>
      <c r="D14" s="102" t="s">
        <v>83</v>
      </c>
      <c r="E14" s="103" t="s">
        <v>269</v>
      </c>
      <c r="F14" s="103"/>
      <c r="G14" s="103" t="s">
        <v>277</v>
      </c>
      <c r="H14" s="199" t="s">
        <v>277</v>
      </c>
      <c r="I14" s="200" t="s">
        <v>11</v>
      </c>
      <c r="J14" s="200" t="s">
        <v>260</v>
      </c>
      <c r="K14" s="104">
        <v>0</v>
      </c>
      <c r="L14" s="105">
        <v>0</v>
      </c>
      <c r="M14" s="106">
        <v>0</v>
      </c>
      <c r="N14" s="918" t="s">
        <v>295</v>
      </c>
      <c r="O14" s="1421"/>
      <c r="P14" s="108">
        <v>0</v>
      </c>
      <c r="Q14" s="109" t="s">
        <v>95</v>
      </c>
      <c r="R14" s="1436"/>
      <c r="S14" s="1436"/>
      <c r="T14" s="110" t="s">
        <v>266</v>
      </c>
      <c r="U14" s="813" t="s">
        <v>293</v>
      </c>
      <c r="V14" s="814" t="s">
        <v>11</v>
      </c>
      <c r="W14" s="815" t="s">
        <v>292</v>
      </c>
      <c r="X14" s="112" t="s">
        <v>38</v>
      </c>
      <c r="Y14" s="113" t="s">
        <v>39</v>
      </c>
      <c r="Z14" s="114" t="s">
        <v>294</v>
      </c>
      <c r="AA14" s="115" t="s">
        <v>92</v>
      </c>
      <c r="AB14" s="117" t="s">
        <v>93</v>
      </c>
      <c r="AC14" s="118" t="s">
        <v>93</v>
      </c>
      <c r="AD14" s="119" t="s">
        <v>223</v>
      </c>
      <c r="AE14" s="120" t="s">
        <v>216</v>
      </c>
      <c r="AF14" s="121"/>
      <c r="AG14" s="837"/>
      <c r="AH14" s="7"/>
    </row>
    <row r="15" spans="1:34" ht="30" customHeight="1">
      <c r="A15" s="1705"/>
      <c r="B15" s="39" t="s">
        <v>54</v>
      </c>
      <c r="C15" s="185" t="s">
        <v>291</v>
      </c>
      <c r="D15" s="122" t="s">
        <v>83</v>
      </c>
      <c r="E15" s="123" t="s">
        <v>222</v>
      </c>
      <c r="F15" s="123"/>
      <c r="G15" s="103" t="s">
        <v>277</v>
      </c>
      <c r="H15" s="199" t="s">
        <v>277</v>
      </c>
      <c r="I15" s="200" t="s">
        <v>11</v>
      </c>
      <c r="J15" s="200" t="s">
        <v>260</v>
      </c>
      <c r="K15" s="124">
        <v>0</v>
      </c>
      <c r="L15" s="125">
        <v>0</v>
      </c>
      <c r="M15" s="126">
        <v>0</v>
      </c>
      <c r="N15" s="127">
        <v>1729</v>
      </c>
      <c r="O15" s="1422"/>
      <c r="P15" s="108">
        <v>0</v>
      </c>
      <c r="Q15" s="129" t="s">
        <v>95</v>
      </c>
      <c r="R15" s="1437"/>
      <c r="S15" s="1437"/>
      <c r="T15" s="130" t="s">
        <v>84</v>
      </c>
      <c r="U15" s="813" t="s">
        <v>293</v>
      </c>
      <c r="V15" s="814" t="s">
        <v>11</v>
      </c>
      <c r="W15" s="815" t="s">
        <v>292</v>
      </c>
      <c r="X15" s="132" t="s">
        <v>89</v>
      </c>
      <c r="Y15" s="133" t="s">
        <v>39</v>
      </c>
      <c r="Z15" s="134"/>
      <c r="AA15" s="135" t="s">
        <v>92</v>
      </c>
      <c r="AB15" s="117" t="s">
        <v>93</v>
      </c>
      <c r="AC15" s="118" t="s">
        <v>93</v>
      </c>
      <c r="AD15" s="119" t="s">
        <v>223</v>
      </c>
      <c r="AE15" s="120" t="s">
        <v>216</v>
      </c>
      <c r="AF15" s="121"/>
      <c r="AG15" s="837"/>
      <c r="AH15" s="7"/>
    </row>
    <row r="16" spans="1:34" ht="30" customHeight="1" thickBot="1">
      <c r="A16" s="1706"/>
      <c r="B16" s="40" t="s">
        <v>55</v>
      </c>
      <c r="C16" s="186" t="s">
        <v>291</v>
      </c>
      <c r="D16" s="141" t="s">
        <v>83</v>
      </c>
      <c r="E16" s="142" t="s">
        <v>224</v>
      </c>
      <c r="F16" s="142" t="s">
        <v>280</v>
      </c>
      <c r="G16" s="142" t="s">
        <v>287</v>
      </c>
      <c r="H16" s="143" t="s">
        <v>261</v>
      </c>
      <c r="I16" s="144" t="s">
        <v>11</v>
      </c>
      <c r="J16" s="144" t="s">
        <v>217</v>
      </c>
      <c r="K16" s="145" t="s">
        <v>267</v>
      </c>
      <c r="L16" s="146" t="s">
        <v>267</v>
      </c>
      <c r="M16" s="147" t="s">
        <v>267</v>
      </c>
      <c r="N16" s="148" t="s">
        <v>286</v>
      </c>
      <c r="O16" s="1424"/>
      <c r="P16" s="128">
        <v>0</v>
      </c>
      <c r="Q16" s="150" t="s">
        <v>95</v>
      </c>
      <c r="R16" s="1438"/>
      <c r="S16" s="1438"/>
      <c r="T16" s="130" t="s">
        <v>266</v>
      </c>
      <c r="U16" s="846" t="s">
        <v>279</v>
      </c>
      <c r="V16" s="847" t="s">
        <v>11</v>
      </c>
      <c r="W16" s="919" t="s">
        <v>278</v>
      </c>
      <c r="X16" s="153" t="s">
        <v>194</v>
      </c>
      <c r="Y16" s="154" t="s">
        <v>39</v>
      </c>
      <c r="Z16" s="155" t="s">
        <v>285</v>
      </c>
      <c r="AA16" s="156" t="s">
        <v>197</v>
      </c>
      <c r="AB16" s="158" t="s">
        <v>93</v>
      </c>
      <c r="AC16" s="159" t="s">
        <v>93</v>
      </c>
      <c r="AD16" s="160" t="s">
        <v>223</v>
      </c>
      <c r="AE16" s="161" t="s">
        <v>216</v>
      </c>
      <c r="AF16" s="162"/>
      <c r="AG16" s="837"/>
      <c r="AH16" s="7"/>
    </row>
    <row r="17" spans="1:34" ht="30" customHeight="1">
      <c r="A17" s="1707" t="s">
        <v>56</v>
      </c>
      <c r="B17" s="41" t="s">
        <v>57</v>
      </c>
      <c r="C17" s="183" t="s">
        <v>265</v>
      </c>
      <c r="D17" s="81" t="s">
        <v>83</v>
      </c>
      <c r="E17" s="82" t="s">
        <v>224</v>
      </c>
      <c r="F17" s="82" t="s">
        <v>280</v>
      </c>
      <c r="G17" s="82" t="s">
        <v>287</v>
      </c>
      <c r="H17" s="83" t="s">
        <v>261</v>
      </c>
      <c r="I17" s="84" t="s">
        <v>11</v>
      </c>
      <c r="J17" s="84" t="s">
        <v>217</v>
      </c>
      <c r="K17" s="85" t="s">
        <v>267</v>
      </c>
      <c r="L17" s="86" t="s">
        <v>267</v>
      </c>
      <c r="M17" s="87" t="s">
        <v>267</v>
      </c>
      <c r="N17" s="88" t="s">
        <v>286</v>
      </c>
      <c r="O17" s="1423"/>
      <c r="P17" s="89">
        <v>0</v>
      </c>
      <c r="Q17" s="90" t="s">
        <v>95</v>
      </c>
      <c r="R17" s="1435"/>
      <c r="S17" s="1435"/>
      <c r="T17" s="91" t="s">
        <v>266</v>
      </c>
      <c r="U17" s="844" t="s">
        <v>279</v>
      </c>
      <c r="V17" s="835" t="s">
        <v>11</v>
      </c>
      <c r="W17" s="845" t="s">
        <v>278</v>
      </c>
      <c r="X17" s="93" t="s">
        <v>194</v>
      </c>
      <c r="Y17" s="94" t="s">
        <v>39</v>
      </c>
      <c r="Z17" s="95" t="s">
        <v>285</v>
      </c>
      <c r="AA17" s="634" t="s">
        <v>197</v>
      </c>
      <c r="AB17" s="97" t="s">
        <v>93</v>
      </c>
      <c r="AC17" s="98" t="s">
        <v>93</v>
      </c>
      <c r="AD17" s="99" t="s">
        <v>223</v>
      </c>
      <c r="AE17" s="100" t="s">
        <v>216</v>
      </c>
      <c r="AF17" s="101"/>
      <c r="AG17" s="837"/>
      <c r="AH17" s="7"/>
    </row>
    <row r="18" spans="1:34" ht="30" customHeight="1">
      <c r="A18" s="1708"/>
      <c r="B18" s="42" t="s">
        <v>58</v>
      </c>
      <c r="C18" s="184" t="s">
        <v>265</v>
      </c>
      <c r="D18" s="102" t="s">
        <v>83</v>
      </c>
      <c r="E18" s="103" t="s">
        <v>224</v>
      </c>
      <c r="F18" s="103" t="s">
        <v>280</v>
      </c>
      <c r="G18" s="103" t="s">
        <v>287</v>
      </c>
      <c r="H18" s="199" t="s">
        <v>261</v>
      </c>
      <c r="I18" s="200" t="s">
        <v>11</v>
      </c>
      <c r="J18" s="200" t="s">
        <v>217</v>
      </c>
      <c r="K18" s="104" t="s">
        <v>267</v>
      </c>
      <c r="L18" s="105" t="s">
        <v>267</v>
      </c>
      <c r="M18" s="106" t="s">
        <v>267</v>
      </c>
      <c r="N18" s="107" t="s">
        <v>286</v>
      </c>
      <c r="O18" s="1421"/>
      <c r="P18" s="108">
        <v>0</v>
      </c>
      <c r="Q18" s="109" t="s">
        <v>95</v>
      </c>
      <c r="R18" s="1436"/>
      <c r="S18" s="1436"/>
      <c r="T18" s="110" t="s">
        <v>266</v>
      </c>
      <c r="U18" s="813" t="s">
        <v>279</v>
      </c>
      <c r="V18" s="814" t="s">
        <v>11</v>
      </c>
      <c r="W18" s="815" t="s">
        <v>278</v>
      </c>
      <c r="X18" s="112" t="s">
        <v>194</v>
      </c>
      <c r="Y18" s="113" t="s">
        <v>39</v>
      </c>
      <c r="Z18" s="114" t="s">
        <v>285</v>
      </c>
      <c r="AA18" s="115" t="s">
        <v>197</v>
      </c>
      <c r="AB18" s="117" t="s">
        <v>93</v>
      </c>
      <c r="AC18" s="118" t="s">
        <v>93</v>
      </c>
      <c r="AD18" s="119" t="s">
        <v>223</v>
      </c>
      <c r="AE18" s="120" t="s">
        <v>216</v>
      </c>
      <c r="AF18" s="121"/>
      <c r="AG18" s="837"/>
      <c r="AH18" s="7"/>
    </row>
    <row r="19" spans="1:34" ht="30" customHeight="1">
      <c r="A19" s="1708"/>
      <c r="B19" s="42" t="s">
        <v>59</v>
      </c>
      <c r="C19" s="184"/>
      <c r="D19" s="102" t="s">
        <v>88</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85"/>
      <c r="D20" s="122" t="s">
        <v>88</v>
      </c>
      <c r="E20" s="123"/>
      <c r="F20" s="123"/>
      <c r="G20" s="123"/>
      <c r="H20" s="79"/>
      <c r="I20" s="80"/>
      <c r="J20" s="80"/>
      <c r="K20" s="124"/>
      <c r="L20" s="125"/>
      <c r="M20" s="126"/>
      <c r="N20" s="127"/>
      <c r="O20" s="1422"/>
      <c r="P20" s="10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86" t="s">
        <v>265</v>
      </c>
      <c r="D21" s="141" t="s">
        <v>83</v>
      </c>
      <c r="E21" s="142" t="s">
        <v>224</v>
      </c>
      <c r="F21" s="142" t="s">
        <v>280</v>
      </c>
      <c r="G21" s="142" t="s">
        <v>287</v>
      </c>
      <c r="H21" s="143" t="s">
        <v>261</v>
      </c>
      <c r="I21" s="144" t="s">
        <v>11</v>
      </c>
      <c r="J21" s="144" t="s">
        <v>217</v>
      </c>
      <c r="K21" s="145" t="s">
        <v>267</v>
      </c>
      <c r="L21" s="146" t="s">
        <v>267</v>
      </c>
      <c r="M21" s="147" t="s">
        <v>267</v>
      </c>
      <c r="N21" s="148" t="s">
        <v>286</v>
      </c>
      <c r="O21" s="1424"/>
      <c r="P21" s="128">
        <v>0</v>
      </c>
      <c r="Q21" s="150" t="s">
        <v>95</v>
      </c>
      <c r="R21" s="1438"/>
      <c r="S21" s="1438"/>
      <c r="T21" s="130" t="s">
        <v>266</v>
      </c>
      <c r="U21" s="840" t="s">
        <v>279</v>
      </c>
      <c r="V21" s="841" t="s">
        <v>11</v>
      </c>
      <c r="W21" s="842" t="s">
        <v>278</v>
      </c>
      <c r="X21" s="153" t="s">
        <v>194</v>
      </c>
      <c r="Y21" s="154" t="s">
        <v>39</v>
      </c>
      <c r="Z21" s="155" t="s">
        <v>285</v>
      </c>
      <c r="AA21" s="156" t="s">
        <v>197</v>
      </c>
      <c r="AB21" s="158" t="s">
        <v>93</v>
      </c>
      <c r="AC21" s="159" t="s">
        <v>93</v>
      </c>
      <c r="AD21" s="160" t="s">
        <v>223</v>
      </c>
      <c r="AE21" s="161" t="s">
        <v>216</v>
      </c>
      <c r="AF21" s="162"/>
      <c r="AG21" s="837"/>
      <c r="AH21" s="7"/>
    </row>
    <row r="22" spans="1:34" ht="30" customHeight="1" thickBot="1">
      <c r="A22" s="45" t="s">
        <v>62</v>
      </c>
      <c r="B22" s="46" t="s">
        <v>63</v>
      </c>
      <c r="C22" s="187" t="s">
        <v>265</v>
      </c>
      <c r="D22" s="163" t="s">
        <v>83</v>
      </c>
      <c r="E22" s="164" t="s">
        <v>224</v>
      </c>
      <c r="F22" s="164" t="s">
        <v>280</v>
      </c>
      <c r="G22" s="164" t="s">
        <v>289</v>
      </c>
      <c r="H22" s="165" t="s">
        <v>261</v>
      </c>
      <c r="I22" s="166" t="s">
        <v>11</v>
      </c>
      <c r="J22" s="166" t="s">
        <v>217</v>
      </c>
      <c r="K22" s="167" t="s">
        <v>267</v>
      </c>
      <c r="L22" s="168" t="s">
        <v>267</v>
      </c>
      <c r="M22" s="169" t="s">
        <v>267</v>
      </c>
      <c r="N22" s="170" t="s">
        <v>286</v>
      </c>
      <c r="O22" s="1425"/>
      <c r="P22" s="188">
        <v>0</v>
      </c>
      <c r="Q22" s="171" t="s">
        <v>95</v>
      </c>
      <c r="R22" s="1439"/>
      <c r="S22" s="1439"/>
      <c r="T22" s="91" t="s">
        <v>266</v>
      </c>
      <c r="U22" s="920" t="s">
        <v>279</v>
      </c>
      <c r="V22" s="832" t="s">
        <v>11</v>
      </c>
      <c r="W22" s="921" t="s">
        <v>278</v>
      </c>
      <c r="X22" s="174" t="s">
        <v>194</v>
      </c>
      <c r="Y22" s="175" t="s">
        <v>39</v>
      </c>
      <c r="Z22" s="176" t="s">
        <v>285</v>
      </c>
      <c r="AA22" s="177" t="s">
        <v>197</v>
      </c>
      <c r="AB22" s="178" t="s">
        <v>93</v>
      </c>
      <c r="AC22" s="179" t="s">
        <v>93</v>
      </c>
      <c r="AD22" s="180" t="s">
        <v>223</v>
      </c>
      <c r="AE22" s="181" t="s">
        <v>216</v>
      </c>
      <c r="AF22" s="182"/>
      <c r="AG22" s="837"/>
      <c r="AH22" s="7"/>
    </row>
    <row r="23" spans="1:34" ht="30" customHeight="1">
      <c r="A23" s="1710" t="s">
        <v>64</v>
      </c>
      <c r="B23" s="47" t="s">
        <v>65</v>
      </c>
      <c r="C23" s="183" t="s">
        <v>270</v>
      </c>
      <c r="D23" s="81" t="s">
        <v>83</v>
      </c>
      <c r="E23" s="82" t="s">
        <v>224</v>
      </c>
      <c r="F23" s="82"/>
      <c r="G23" s="82" t="s">
        <v>289</v>
      </c>
      <c r="H23" s="83" t="s">
        <v>261</v>
      </c>
      <c r="I23" s="84" t="s">
        <v>11</v>
      </c>
      <c r="J23" s="84" t="s">
        <v>217</v>
      </c>
      <c r="K23" s="85" t="s">
        <v>267</v>
      </c>
      <c r="L23" s="86" t="s">
        <v>267</v>
      </c>
      <c r="M23" s="87" t="s">
        <v>267</v>
      </c>
      <c r="N23" s="88" t="s">
        <v>286</v>
      </c>
      <c r="O23" s="1423"/>
      <c r="P23" s="190">
        <v>0</v>
      </c>
      <c r="Q23" s="90" t="s">
        <v>95</v>
      </c>
      <c r="R23" s="1435"/>
      <c r="S23" s="1435"/>
      <c r="T23" s="91" t="s">
        <v>266</v>
      </c>
      <c r="U23" s="844" t="s">
        <v>279</v>
      </c>
      <c r="V23" s="835" t="s">
        <v>11</v>
      </c>
      <c r="W23" s="845" t="s">
        <v>278</v>
      </c>
      <c r="X23" s="93" t="s">
        <v>194</v>
      </c>
      <c r="Y23" s="94" t="s">
        <v>39</v>
      </c>
      <c r="Z23" s="95" t="s">
        <v>285</v>
      </c>
      <c r="AA23" s="96" t="s">
        <v>197</v>
      </c>
      <c r="AB23" s="97" t="s">
        <v>93</v>
      </c>
      <c r="AC23" s="98" t="s">
        <v>93</v>
      </c>
      <c r="AD23" s="99" t="s">
        <v>223</v>
      </c>
      <c r="AE23" s="100" t="s">
        <v>216</v>
      </c>
      <c r="AF23" s="101"/>
      <c r="AG23" s="837"/>
      <c r="AH23" s="7"/>
    </row>
    <row r="24" spans="1:34" ht="30" customHeight="1">
      <c r="A24" s="1711"/>
      <c r="B24" s="48" t="s">
        <v>66</v>
      </c>
      <c r="C24" s="184"/>
      <c r="D24" s="122" t="s">
        <v>273</v>
      </c>
      <c r="E24" s="103"/>
      <c r="F24" s="103"/>
      <c r="G24" s="103"/>
      <c r="H24" s="199"/>
      <c r="I24" s="200"/>
      <c r="J24" s="200"/>
      <c r="K24" s="104"/>
      <c r="L24" s="105"/>
      <c r="M24" s="106"/>
      <c r="N24" s="107"/>
      <c r="O24" s="1421"/>
      <c r="P24" s="108"/>
      <c r="Q24" s="109"/>
      <c r="R24" s="1436"/>
      <c r="S24" s="1436"/>
      <c r="T24" s="110"/>
      <c r="U24" s="813"/>
      <c r="V24" s="814"/>
      <c r="W24" s="815"/>
      <c r="X24" s="112"/>
      <c r="Y24" s="113"/>
      <c r="Z24" s="114"/>
      <c r="AA24" s="115"/>
      <c r="AB24" s="117"/>
      <c r="AC24" s="118"/>
      <c r="AD24" s="119"/>
      <c r="AE24" s="120"/>
      <c r="AF24" s="121"/>
      <c r="AG24" s="837"/>
      <c r="AH24" s="7"/>
    </row>
    <row r="25" spans="1:34" ht="30" customHeight="1">
      <c r="A25" s="1711"/>
      <c r="B25" s="49" t="s">
        <v>67</v>
      </c>
      <c r="C25" s="185"/>
      <c r="D25" s="122" t="s">
        <v>273</v>
      </c>
      <c r="E25" s="123"/>
      <c r="F25" s="123"/>
      <c r="G25" s="123"/>
      <c r="H25" s="79"/>
      <c r="I25" s="80"/>
      <c r="J25" s="80"/>
      <c r="K25" s="124"/>
      <c r="L25" s="125"/>
      <c r="M25" s="126"/>
      <c r="N25" s="127"/>
      <c r="O25" s="1422"/>
      <c r="P25" s="10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4" t="s">
        <v>270</v>
      </c>
      <c r="D26" s="102" t="s">
        <v>83</v>
      </c>
      <c r="E26" s="103" t="s">
        <v>224</v>
      </c>
      <c r="F26" s="103"/>
      <c r="G26" s="103" t="s">
        <v>289</v>
      </c>
      <c r="H26" s="199" t="s">
        <v>261</v>
      </c>
      <c r="I26" s="200" t="s">
        <v>11</v>
      </c>
      <c r="J26" s="200" t="s">
        <v>217</v>
      </c>
      <c r="K26" s="104" t="s">
        <v>267</v>
      </c>
      <c r="L26" s="105" t="s">
        <v>267</v>
      </c>
      <c r="M26" s="106" t="s">
        <v>267</v>
      </c>
      <c r="N26" s="107" t="s">
        <v>286</v>
      </c>
      <c r="O26" s="1426"/>
      <c r="P26" s="108">
        <v>0</v>
      </c>
      <c r="Q26" s="109" t="s">
        <v>95</v>
      </c>
      <c r="R26" s="1437"/>
      <c r="S26" s="1437"/>
      <c r="T26" s="110" t="s">
        <v>266</v>
      </c>
      <c r="U26" s="813" t="s">
        <v>279</v>
      </c>
      <c r="V26" s="814" t="s">
        <v>11</v>
      </c>
      <c r="W26" s="815" t="s">
        <v>278</v>
      </c>
      <c r="X26" s="112" t="s">
        <v>194</v>
      </c>
      <c r="Y26" s="113" t="s">
        <v>39</v>
      </c>
      <c r="Z26" s="114" t="s">
        <v>285</v>
      </c>
      <c r="AA26" s="115" t="s">
        <v>197</v>
      </c>
      <c r="AB26" s="117" t="s">
        <v>93</v>
      </c>
      <c r="AC26" s="118" t="s">
        <v>93</v>
      </c>
      <c r="AD26" s="119" t="s">
        <v>223</v>
      </c>
      <c r="AE26" s="120" t="s">
        <v>216</v>
      </c>
      <c r="AF26" s="121"/>
      <c r="AG26" s="837"/>
      <c r="AH26" s="7"/>
    </row>
    <row r="27" spans="1:34" ht="30" customHeight="1">
      <c r="A27" s="1711"/>
      <c r="B27" s="50" t="s">
        <v>68</v>
      </c>
      <c r="C27" s="184" t="s">
        <v>270</v>
      </c>
      <c r="D27" s="102" t="s">
        <v>83</v>
      </c>
      <c r="E27" s="103" t="s">
        <v>224</v>
      </c>
      <c r="F27" s="103"/>
      <c r="G27" s="103" t="s">
        <v>289</v>
      </c>
      <c r="H27" s="199" t="s">
        <v>261</v>
      </c>
      <c r="I27" s="200" t="s">
        <v>11</v>
      </c>
      <c r="J27" s="200" t="s">
        <v>217</v>
      </c>
      <c r="K27" s="104" t="s">
        <v>267</v>
      </c>
      <c r="L27" s="105" t="s">
        <v>267</v>
      </c>
      <c r="M27" s="106" t="s">
        <v>267</v>
      </c>
      <c r="N27" s="107" t="s">
        <v>286</v>
      </c>
      <c r="O27" s="1421"/>
      <c r="P27" s="108">
        <v>0</v>
      </c>
      <c r="Q27" s="109" t="s">
        <v>95</v>
      </c>
      <c r="R27" s="1436"/>
      <c r="S27" s="1436"/>
      <c r="T27" s="110" t="s">
        <v>266</v>
      </c>
      <c r="U27" s="813" t="s">
        <v>279</v>
      </c>
      <c r="V27" s="814" t="s">
        <v>11</v>
      </c>
      <c r="W27" s="815" t="s">
        <v>278</v>
      </c>
      <c r="X27" s="112" t="s">
        <v>194</v>
      </c>
      <c r="Y27" s="113" t="s">
        <v>39</v>
      </c>
      <c r="Z27" s="114" t="s">
        <v>285</v>
      </c>
      <c r="AA27" s="115" t="s">
        <v>197</v>
      </c>
      <c r="AB27" s="117" t="s">
        <v>93</v>
      </c>
      <c r="AC27" s="118" t="s">
        <v>93</v>
      </c>
      <c r="AD27" s="119" t="s">
        <v>223</v>
      </c>
      <c r="AE27" s="120" t="s">
        <v>216</v>
      </c>
      <c r="AF27" s="121"/>
      <c r="AG27" s="837"/>
      <c r="AH27" s="7"/>
    </row>
    <row r="28" spans="1:34" ht="30" customHeight="1">
      <c r="A28" s="1711"/>
      <c r="B28" s="48" t="s">
        <v>69</v>
      </c>
      <c r="C28" s="184" t="s">
        <v>270</v>
      </c>
      <c r="D28" s="102" t="s">
        <v>83</v>
      </c>
      <c r="E28" s="103" t="s">
        <v>224</v>
      </c>
      <c r="F28" s="103"/>
      <c r="G28" s="103" t="s">
        <v>289</v>
      </c>
      <c r="H28" s="199" t="s">
        <v>261</v>
      </c>
      <c r="I28" s="200" t="s">
        <v>11</v>
      </c>
      <c r="J28" s="200" t="s">
        <v>217</v>
      </c>
      <c r="K28" s="104" t="s">
        <v>267</v>
      </c>
      <c r="L28" s="105" t="s">
        <v>267</v>
      </c>
      <c r="M28" s="106" t="s">
        <v>267</v>
      </c>
      <c r="N28" s="107" t="s">
        <v>286</v>
      </c>
      <c r="O28" s="1421"/>
      <c r="P28" s="108">
        <v>0</v>
      </c>
      <c r="Q28" s="109" t="s">
        <v>95</v>
      </c>
      <c r="R28" s="1436"/>
      <c r="S28" s="1436"/>
      <c r="T28" s="110" t="s">
        <v>266</v>
      </c>
      <c r="U28" s="813" t="s">
        <v>279</v>
      </c>
      <c r="V28" s="814" t="s">
        <v>11</v>
      </c>
      <c r="W28" s="815" t="s">
        <v>278</v>
      </c>
      <c r="X28" s="112" t="s">
        <v>194</v>
      </c>
      <c r="Y28" s="113" t="s">
        <v>39</v>
      </c>
      <c r="Z28" s="114" t="s">
        <v>285</v>
      </c>
      <c r="AA28" s="115" t="s">
        <v>197</v>
      </c>
      <c r="AB28" s="117" t="s">
        <v>93</v>
      </c>
      <c r="AC28" s="118" t="s">
        <v>93</v>
      </c>
      <c r="AD28" s="119" t="s">
        <v>223</v>
      </c>
      <c r="AE28" s="120" t="s">
        <v>216</v>
      </c>
      <c r="AF28" s="121"/>
      <c r="AG28" s="837"/>
      <c r="AH28" s="7"/>
    </row>
    <row r="29" spans="1:34" ht="30" customHeight="1">
      <c r="A29" s="1711"/>
      <c r="B29" s="48" t="s">
        <v>70</v>
      </c>
      <c r="C29" s="184" t="s">
        <v>270</v>
      </c>
      <c r="D29" s="102" t="s">
        <v>83</v>
      </c>
      <c r="E29" s="103" t="s">
        <v>224</v>
      </c>
      <c r="F29" s="103"/>
      <c r="G29" s="103" t="s">
        <v>289</v>
      </c>
      <c r="H29" s="199" t="s">
        <v>261</v>
      </c>
      <c r="I29" s="200" t="s">
        <v>11</v>
      </c>
      <c r="J29" s="200" t="s">
        <v>217</v>
      </c>
      <c r="K29" s="104" t="s">
        <v>267</v>
      </c>
      <c r="L29" s="105" t="s">
        <v>267</v>
      </c>
      <c r="M29" s="106" t="s">
        <v>267</v>
      </c>
      <c r="N29" s="107" t="s">
        <v>286</v>
      </c>
      <c r="O29" s="1421"/>
      <c r="P29" s="108">
        <v>0</v>
      </c>
      <c r="Q29" s="109" t="s">
        <v>95</v>
      </c>
      <c r="R29" s="1436"/>
      <c r="S29" s="1436"/>
      <c r="T29" s="110" t="s">
        <v>266</v>
      </c>
      <c r="U29" s="813" t="s">
        <v>279</v>
      </c>
      <c r="V29" s="814" t="s">
        <v>11</v>
      </c>
      <c r="W29" s="815" t="s">
        <v>278</v>
      </c>
      <c r="X29" s="112" t="s">
        <v>194</v>
      </c>
      <c r="Y29" s="113" t="s">
        <v>39</v>
      </c>
      <c r="Z29" s="114" t="s">
        <v>285</v>
      </c>
      <c r="AA29" s="115" t="s">
        <v>197</v>
      </c>
      <c r="AB29" s="117" t="s">
        <v>93</v>
      </c>
      <c r="AC29" s="118" t="s">
        <v>93</v>
      </c>
      <c r="AD29" s="119" t="s">
        <v>223</v>
      </c>
      <c r="AE29" s="120" t="s">
        <v>216</v>
      </c>
      <c r="AF29" s="121"/>
      <c r="AG29" s="837"/>
      <c r="AH29" s="7"/>
    </row>
    <row r="30" spans="1:34" ht="30" customHeight="1">
      <c r="A30" s="1711"/>
      <c r="B30" s="48" t="s">
        <v>71</v>
      </c>
      <c r="C30" s="184" t="s">
        <v>271</v>
      </c>
      <c r="D30" s="102" t="s">
        <v>83</v>
      </c>
      <c r="E30" s="103" t="s">
        <v>224</v>
      </c>
      <c r="F30" s="103"/>
      <c r="G30" s="103" t="s">
        <v>289</v>
      </c>
      <c r="H30" s="199" t="s">
        <v>261</v>
      </c>
      <c r="I30" s="200" t="s">
        <v>11</v>
      </c>
      <c r="J30" s="200" t="s">
        <v>217</v>
      </c>
      <c r="K30" s="104" t="s">
        <v>267</v>
      </c>
      <c r="L30" s="105" t="s">
        <v>267</v>
      </c>
      <c r="M30" s="106" t="s">
        <v>267</v>
      </c>
      <c r="N30" s="107" t="s">
        <v>286</v>
      </c>
      <c r="O30" s="1421"/>
      <c r="P30" s="108">
        <v>0</v>
      </c>
      <c r="Q30" s="109" t="s">
        <v>95</v>
      </c>
      <c r="R30" s="1436"/>
      <c r="S30" s="1436"/>
      <c r="T30" s="110" t="s">
        <v>266</v>
      </c>
      <c r="U30" s="813" t="s">
        <v>279</v>
      </c>
      <c r="V30" s="814" t="s">
        <v>11</v>
      </c>
      <c r="W30" s="815" t="s">
        <v>278</v>
      </c>
      <c r="X30" s="112" t="s">
        <v>194</v>
      </c>
      <c r="Y30" s="113" t="s">
        <v>39</v>
      </c>
      <c r="Z30" s="114" t="s">
        <v>285</v>
      </c>
      <c r="AA30" s="115" t="s">
        <v>197</v>
      </c>
      <c r="AB30" s="117" t="s">
        <v>93</v>
      </c>
      <c r="AC30" s="118" t="s">
        <v>93</v>
      </c>
      <c r="AD30" s="119" t="s">
        <v>223</v>
      </c>
      <c r="AE30" s="120" t="s">
        <v>216</v>
      </c>
      <c r="AF30" s="121"/>
      <c r="AG30" s="837"/>
      <c r="AH30" s="7"/>
    </row>
    <row r="31" spans="1:34" ht="30" customHeight="1">
      <c r="A31" s="1711"/>
      <c r="B31" s="49" t="s">
        <v>72</v>
      </c>
      <c r="C31" s="185"/>
      <c r="D31" s="122" t="s">
        <v>273</v>
      </c>
      <c r="E31" s="123"/>
      <c r="F31" s="123"/>
      <c r="G31" s="123"/>
      <c r="H31" s="79"/>
      <c r="I31" s="80"/>
      <c r="J31" s="80"/>
      <c r="K31" s="124"/>
      <c r="L31" s="125"/>
      <c r="M31" s="126"/>
      <c r="N31" s="127"/>
      <c r="O31" s="1422"/>
      <c r="P31" s="108"/>
      <c r="Q31" s="129"/>
      <c r="R31" s="1437"/>
      <c r="S31" s="1437"/>
      <c r="T31" s="130"/>
      <c r="U31" s="131"/>
      <c r="V31" s="80"/>
      <c r="W31" s="80"/>
      <c r="X31" s="132"/>
      <c r="Y31" s="133"/>
      <c r="Z31" s="134"/>
      <c r="AA31" s="135"/>
      <c r="AB31" s="117"/>
      <c r="AC31" s="118"/>
      <c r="AD31" s="119"/>
      <c r="AE31" s="120"/>
      <c r="AF31" s="121"/>
      <c r="AG31" s="837"/>
      <c r="AH31" s="7"/>
    </row>
    <row r="32" spans="1:34" ht="30" customHeight="1">
      <c r="A32" s="1711"/>
      <c r="B32" s="50" t="s">
        <v>73</v>
      </c>
      <c r="C32" s="184"/>
      <c r="D32" s="102" t="s">
        <v>88</v>
      </c>
      <c r="E32" s="103"/>
      <c r="F32" s="103"/>
      <c r="G32" s="103"/>
      <c r="H32" s="199"/>
      <c r="I32" s="200"/>
      <c r="J32" s="200"/>
      <c r="K32" s="104"/>
      <c r="L32" s="105"/>
      <c r="M32" s="106"/>
      <c r="N32" s="107"/>
      <c r="O32" s="1421"/>
      <c r="P32" s="108"/>
      <c r="Q32" s="109"/>
      <c r="R32" s="1436"/>
      <c r="S32" s="1436"/>
      <c r="T32" s="110"/>
      <c r="U32" s="111"/>
      <c r="V32" s="200"/>
      <c r="W32" s="200"/>
      <c r="X32" s="112"/>
      <c r="Y32" s="113"/>
      <c r="Z32" s="114"/>
      <c r="AA32" s="115"/>
      <c r="AB32" s="117"/>
      <c r="AC32" s="118"/>
      <c r="AD32" s="119"/>
      <c r="AE32" s="120"/>
      <c r="AF32" s="121"/>
      <c r="AG32" s="837"/>
      <c r="AH32" s="7"/>
    </row>
    <row r="33" spans="1:34" ht="30" customHeight="1">
      <c r="A33" s="1711"/>
      <c r="B33" s="48" t="s">
        <v>74</v>
      </c>
      <c r="C33" s="184" t="s">
        <v>271</v>
      </c>
      <c r="D33" s="102" t="s">
        <v>83</v>
      </c>
      <c r="E33" s="103" t="s">
        <v>224</v>
      </c>
      <c r="F33" s="103" t="s">
        <v>290</v>
      </c>
      <c r="G33" s="103" t="s">
        <v>289</v>
      </c>
      <c r="H33" s="199" t="s">
        <v>261</v>
      </c>
      <c r="I33" s="200" t="s">
        <v>11</v>
      </c>
      <c r="J33" s="200" t="s">
        <v>217</v>
      </c>
      <c r="K33" s="104" t="s">
        <v>267</v>
      </c>
      <c r="L33" s="105" t="s">
        <v>267</v>
      </c>
      <c r="M33" s="106" t="s">
        <v>267</v>
      </c>
      <c r="N33" s="107" t="s">
        <v>286</v>
      </c>
      <c r="O33" s="1421"/>
      <c r="P33" s="108">
        <v>0</v>
      </c>
      <c r="Q33" s="109" t="s">
        <v>95</v>
      </c>
      <c r="R33" s="1436"/>
      <c r="S33" s="1436"/>
      <c r="T33" s="110" t="s">
        <v>266</v>
      </c>
      <c r="U33" s="813" t="s">
        <v>279</v>
      </c>
      <c r="V33" s="814" t="s">
        <v>11</v>
      </c>
      <c r="W33" s="815" t="s">
        <v>278</v>
      </c>
      <c r="X33" s="112" t="s">
        <v>194</v>
      </c>
      <c r="Y33" s="113" t="s">
        <v>39</v>
      </c>
      <c r="Z33" s="114" t="s">
        <v>285</v>
      </c>
      <c r="AA33" s="115" t="s">
        <v>197</v>
      </c>
      <c r="AB33" s="117" t="s">
        <v>93</v>
      </c>
      <c r="AC33" s="118" t="s">
        <v>93</v>
      </c>
      <c r="AD33" s="119" t="s">
        <v>223</v>
      </c>
      <c r="AE33" s="120" t="s">
        <v>216</v>
      </c>
      <c r="AF33" s="121"/>
      <c r="AG33" s="837"/>
      <c r="AH33" s="7"/>
    </row>
    <row r="34" spans="1:34" ht="30" customHeight="1" thickBot="1">
      <c r="A34" s="1712"/>
      <c r="B34" s="51" t="s">
        <v>75</v>
      </c>
      <c r="C34" s="186"/>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t="s">
        <v>288</v>
      </c>
      <c r="D35" s="81" t="s">
        <v>83</v>
      </c>
      <c r="E35" s="82" t="s">
        <v>224</v>
      </c>
      <c r="F35" s="82"/>
      <c r="G35" s="82" t="s">
        <v>287</v>
      </c>
      <c r="H35" s="83" t="s">
        <v>261</v>
      </c>
      <c r="I35" s="84" t="s">
        <v>11</v>
      </c>
      <c r="J35" s="84" t="s">
        <v>217</v>
      </c>
      <c r="K35" s="85" t="s">
        <v>267</v>
      </c>
      <c r="L35" s="86" t="s">
        <v>267</v>
      </c>
      <c r="M35" s="87" t="s">
        <v>267</v>
      </c>
      <c r="N35" s="88" t="s">
        <v>286</v>
      </c>
      <c r="O35" s="1423"/>
      <c r="P35" s="89">
        <v>0</v>
      </c>
      <c r="Q35" s="90" t="s">
        <v>95</v>
      </c>
      <c r="R35" s="1435"/>
      <c r="S35" s="1435"/>
      <c r="T35" s="91" t="s">
        <v>266</v>
      </c>
      <c r="U35" s="813" t="s">
        <v>279</v>
      </c>
      <c r="V35" s="814" t="s">
        <v>11</v>
      </c>
      <c r="W35" s="815" t="s">
        <v>278</v>
      </c>
      <c r="X35" s="93" t="s">
        <v>194</v>
      </c>
      <c r="Y35" s="94" t="s">
        <v>39</v>
      </c>
      <c r="Z35" s="95" t="s">
        <v>285</v>
      </c>
      <c r="AA35" s="96" t="s">
        <v>197</v>
      </c>
      <c r="AB35" s="97" t="s">
        <v>93</v>
      </c>
      <c r="AC35" s="98" t="s">
        <v>93</v>
      </c>
      <c r="AD35" s="99" t="s">
        <v>223</v>
      </c>
      <c r="AE35" s="100" t="s">
        <v>216</v>
      </c>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96238</v>
      </c>
      <c r="L62" s="57">
        <f>SUM(L5:L37)</f>
        <v>55</v>
      </c>
      <c r="M62" s="57">
        <f>SUM(M5:M37)</f>
        <v>12926</v>
      </c>
      <c r="N62" s="57">
        <f>SUM(N5:N37)</f>
        <v>1729</v>
      </c>
      <c r="O62" s="10"/>
      <c r="P62" s="57">
        <f>SUM(P5:P37)</f>
        <v>16740</v>
      </c>
    </row>
    <row r="63" spans="1:34" ht="18.75" customHeight="1">
      <c r="C63" s="11"/>
      <c r="D63" s="11"/>
      <c r="L63" s="1700" t="s">
        <v>80</v>
      </c>
      <c r="M63" s="1700"/>
      <c r="N63" s="1701"/>
      <c r="O63" s="10"/>
      <c r="P63" s="9">
        <f>K62+(L62+M62+N62+P62)*5</f>
        <v>253488</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U3:W3"/>
    <mergeCell ref="AD3:AE3"/>
    <mergeCell ref="A5:A9"/>
    <mergeCell ref="A10:A16"/>
    <mergeCell ref="A17:A21"/>
    <mergeCell ref="AD1:AF1"/>
    <mergeCell ref="H2:J2"/>
    <mergeCell ref="K1:P1"/>
    <mergeCell ref="Q1:X1"/>
    <mergeCell ref="Y1:AA1"/>
    <mergeCell ref="U2:W2"/>
    <mergeCell ref="L2:O2"/>
    <mergeCell ref="G1:J1"/>
    <mergeCell ref="AB1:AC1"/>
    <mergeCell ref="A45:A49"/>
    <mergeCell ref="A50:A51"/>
    <mergeCell ref="A53:A59"/>
    <mergeCell ref="C1:F1"/>
    <mergeCell ref="L63:N63"/>
    <mergeCell ref="A35:A37"/>
    <mergeCell ref="A38:A40"/>
    <mergeCell ref="A41:A44"/>
    <mergeCell ref="A23:A34"/>
    <mergeCell ref="A1:B3"/>
    <mergeCell ref="H3:J3"/>
  </mergeCells>
  <phoneticPr fontId="3"/>
  <dataValidations count="4">
    <dataValidation type="list" allowBlank="1" showInputMessage="1" showErrorMessage="1" sqref="S5:S60" xr:uid="{00000000-0002-0000-2400-000000000000}">
      <formula1>"①AWS,②OCI,③Azure,④GC,⑤さくら"</formula1>
    </dataValidation>
    <dataValidation type="list" allowBlank="1" showInputMessage="1" showErrorMessage="1" sqref="R5:R37 R41:R60" xr:uid="{00000000-0002-0000-2400-000001000000}">
      <formula1>"①システム事業者,②別途用意している(LGCS),③別途用意している(その他),"</formula1>
    </dataValidation>
    <dataValidation type="list" allowBlank="1" showInputMessage="1" sqref="D38:D40" xr:uid="{00000000-0002-0000-2400-000002000000}">
      <formula1>"①導入済,②無償版導入済（実証実験を含む）,③今年度導入予定,④導入予定なし,⑤当該事務自体を実施していない"</formula1>
    </dataValidation>
    <dataValidation type="list" allowBlank="1" showInputMessage="1" sqref="D41:D60" xr:uid="{00000000-0002-0000-24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19" max="39" man="1"/>
  </colBreaks>
  <legacy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H155"/>
  <sheetViews>
    <sheetView showGridLines="0" view="pageBreakPreview" zoomScale="50" zoomScaleNormal="70"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73" t="s">
        <v>3</v>
      </c>
      <c r="D2" s="771" t="s">
        <v>4</v>
      </c>
      <c r="E2" s="1" t="s">
        <v>3</v>
      </c>
      <c r="F2" s="193" t="s">
        <v>3</v>
      </c>
      <c r="G2" s="1" t="s">
        <v>3</v>
      </c>
      <c r="H2" s="1717" t="s">
        <v>5</v>
      </c>
      <c r="I2" s="1718"/>
      <c r="J2" s="1719"/>
      <c r="K2" s="770"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71" t="s">
        <v>7</v>
      </c>
      <c r="AE2" s="772"/>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768" t="s">
        <v>279</v>
      </c>
      <c r="I4" s="778" t="s">
        <v>11</v>
      </c>
      <c r="J4" s="630"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1875</v>
      </c>
      <c r="D5" s="81" t="s">
        <v>83</v>
      </c>
      <c r="E5" s="82" t="s">
        <v>737</v>
      </c>
      <c r="F5" s="904"/>
      <c r="G5" s="904" t="s">
        <v>1876</v>
      </c>
      <c r="H5" s="808">
        <v>45383</v>
      </c>
      <c r="I5" s="457" t="s">
        <v>11</v>
      </c>
      <c r="J5" s="905">
        <v>45747</v>
      </c>
      <c r="K5" s="906">
        <v>86100</v>
      </c>
      <c r="L5" s="86">
        <v>6644</v>
      </c>
      <c r="M5" s="87">
        <v>2319</v>
      </c>
      <c r="N5" s="88">
        <v>25200</v>
      </c>
      <c r="O5" s="1420"/>
      <c r="P5" s="89">
        <v>10670</v>
      </c>
      <c r="Q5" s="90" t="s">
        <v>36</v>
      </c>
      <c r="R5" s="1435"/>
      <c r="S5" s="1435"/>
      <c r="T5" s="91" t="s">
        <v>96</v>
      </c>
      <c r="U5" s="92" t="s">
        <v>1877</v>
      </c>
      <c r="V5" s="84" t="s">
        <v>11</v>
      </c>
      <c r="W5" s="84" t="s">
        <v>1878</v>
      </c>
      <c r="X5" s="93" t="s">
        <v>303</v>
      </c>
      <c r="Y5" s="94" t="s">
        <v>39</v>
      </c>
      <c r="Z5" s="95" t="s">
        <v>1879</v>
      </c>
      <c r="AA5" s="96" t="s">
        <v>92</v>
      </c>
      <c r="AB5" s="97" t="s">
        <v>364</v>
      </c>
      <c r="AC5" s="98" t="s">
        <v>364</v>
      </c>
      <c r="AD5" s="99" t="s">
        <v>304</v>
      </c>
      <c r="AE5" s="100" t="s">
        <v>584</v>
      </c>
      <c r="AF5" s="101"/>
      <c r="AG5" s="837"/>
      <c r="AH5" s="7"/>
    </row>
    <row r="6" spans="1:34" ht="30" customHeight="1">
      <c r="A6" s="1703"/>
      <c r="B6" s="34" t="s">
        <v>44</v>
      </c>
      <c r="C6" s="184" t="s">
        <v>1875</v>
      </c>
      <c r="D6" s="102" t="s">
        <v>83</v>
      </c>
      <c r="E6" s="103" t="s">
        <v>737</v>
      </c>
      <c r="F6" s="907"/>
      <c r="G6" s="907" t="s">
        <v>602</v>
      </c>
      <c r="H6" s="199">
        <v>45383</v>
      </c>
      <c r="I6" s="200" t="s">
        <v>11</v>
      </c>
      <c r="J6" s="635">
        <v>45747</v>
      </c>
      <c r="K6" s="908" t="s">
        <v>200</v>
      </c>
      <c r="L6" s="105" t="s">
        <v>200</v>
      </c>
      <c r="M6" s="106" t="s">
        <v>200</v>
      </c>
      <c r="N6" s="107" t="s">
        <v>200</v>
      </c>
      <c r="O6" s="1421"/>
      <c r="P6" s="108">
        <v>0</v>
      </c>
      <c r="Q6" s="109" t="s">
        <v>36</v>
      </c>
      <c r="R6" s="1436"/>
      <c r="S6" s="1436"/>
      <c r="T6" s="110" t="s">
        <v>96</v>
      </c>
      <c r="U6" s="111" t="s">
        <v>1877</v>
      </c>
      <c r="V6" s="200" t="s">
        <v>11</v>
      </c>
      <c r="W6" s="200" t="s">
        <v>1878</v>
      </c>
      <c r="X6" s="112" t="s">
        <v>303</v>
      </c>
      <c r="Y6" s="113" t="s">
        <v>39</v>
      </c>
      <c r="Z6" s="114" t="s">
        <v>1879</v>
      </c>
      <c r="AA6" s="115" t="s">
        <v>92</v>
      </c>
      <c r="AB6" s="117" t="s">
        <v>364</v>
      </c>
      <c r="AC6" s="118" t="s">
        <v>364</v>
      </c>
      <c r="AD6" s="119" t="s">
        <v>304</v>
      </c>
      <c r="AE6" s="120" t="s">
        <v>584</v>
      </c>
      <c r="AF6" s="121"/>
      <c r="AG6" s="837"/>
      <c r="AH6" s="7"/>
    </row>
    <row r="7" spans="1:34" ht="30" customHeight="1">
      <c r="A7" s="1703"/>
      <c r="B7" s="34" t="s">
        <v>45</v>
      </c>
      <c r="C7" s="184" t="s">
        <v>1875</v>
      </c>
      <c r="D7" s="102" t="s">
        <v>83</v>
      </c>
      <c r="E7" s="103" t="s">
        <v>1880</v>
      </c>
      <c r="F7" s="907"/>
      <c r="G7" s="907" t="s">
        <v>1881</v>
      </c>
      <c r="H7" s="199">
        <v>44197</v>
      </c>
      <c r="I7" s="200" t="s">
        <v>11</v>
      </c>
      <c r="J7" s="635">
        <v>46022</v>
      </c>
      <c r="K7" s="908">
        <v>1962</v>
      </c>
      <c r="L7" s="105"/>
      <c r="M7" s="106">
        <v>2112</v>
      </c>
      <c r="N7" s="107">
        <v>6450</v>
      </c>
      <c r="O7" s="1421"/>
      <c r="P7" s="108">
        <v>0</v>
      </c>
      <c r="Q7" s="109" t="s">
        <v>91</v>
      </c>
      <c r="R7" s="1436"/>
      <c r="S7" s="1436"/>
      <c r="T7" s="110" t="s">
        <v>84</v>
      </c>
      <c r="U7" s="111" t="s">
        <v>1877</v>
      </c>
      <c r="V7" s="200" t="s">
        <v>11</v>
      </c>
      <c r="W7" s="200" t="s">
        <v>1878</v>
      </c>
      <c r="X7" s="112" t="s">
        <v>89</v>
      </c>
      <c r="Y7" s="113" t="s">
        <v>39</v>
      </c>
      <c r="Z7" s="114" t="s">
        <v>568</v>
      </c>
      <c r="AA7" s="115" t="s">
        <v>92</v>
      </c>
      <c r="AB7" s="117" t="s">
        <v>364</v>
      </c>
      <c r="AC7" s="118" t="s">
        <v>364</v>
      </c>
      <c r="AD7" s="119" t="s">
        <v>304</v>
      </c>
      <c r="AE7" s="120" t="s">
        <v>584</v>
      </c>
      <c r="AF7" s="121"/>
      <c r="AG7" s="837"/>
      <c r="AH7" s="7"/>
    </row>
    <row r="8" spans="1:34" ht="30" customHeight="1">
      <c r="A8" s="1703"/>
      <c r="B8" s="34" t="s">
        <v>46</v>
      </c>
      <c r="C8" s="184" t="s">
        <v>1875</v>
      </c>
      <c r="D8" s="102" t="s">
        <v>83</v>
      </c>
      <c r="E8" s="103" t="s">
        <v>737</v>
      </c>
      <c r="F8" s="907"/>
      <c r="G8" s="907" t="s">
        <v>602</v>
      </c>
      <c r="H8" s="199">
        <v>45383</v>
      </c>
      <c r="I8" s="200" t="s">
        <v>11</v>
      </c>
      <c r="J8" s="635">
        <v>45747</v>
      </c>
      <c r="K8" s="908" t="s">
        <v>200</v>
      </c>
      <c r="L8" s="105" t="s">
        <v>200</v>
      </c>
      <c r="M8" s="106" t="s">
        <v>200</v>
      </c>
      <c r="N8" s="107">
        <v>660</v>
      </c>
      <c r="O8" s="1421"/>
      <c r="P8" s="108">
        <v>0</v>
      </c>
      <c r="Q8" s="109" t="s">
        <v>36</v>
      </c>
      <c r="R8" s="1436"/>
      <c r="S8" s="1436"/>
      <c r="T8" s="110" t="s">
        <v>96</v>
      </c>
      <c r="U8" s="111" t="s">
        <v>1877</v>
      </c>
      <c r="V8" s="200" t="s">
        <v>11</v>
      </c>
      <c r="W8" s="200" t="s">
        <v>1878</v>
      </c>
      <c r="X8" s="112" t="s">
        <v>303</v>
      </c>
      <c r="Y8" s="113" t="s">
        <v>39</v>
      </c>
      <c r="Z8" s="114" t="s">
        <v>1879</v>
      </c>
      <c r="AA8" s="115" t="s">
        <v>92</v>
      </c>
      <c r="AB8" s="117" t="s">
        <v>364</v>
      </c>
      <c r="AC8" s="118" t="s">
        <v>364</v>
      </c>
      <c r="AD8" s="119" t="s">
        <v>304</v>
      </c>
      <c r="AE8" s="120" t="s">
        <v>584</v>
      </c>
      <c r="AF8" s="121"/>
      <c r="AG8" s="837"/>
      <c r="AH8" s="7"/>
    </row>
    <row r="9" spans="1:34" ht="30" customHeight="1" thickBot="1">
      <c r="A9" s="1703"/>
      <c r="B9" s="35" t="s">
        <v>47</v>
      </c>
      <c r="C9" s="186" t="s">
        <v>1882</v>
      </c>
      <c r="D9" s="122" t="s">
        <v>83</v>
      </c>
      <c r="E9" s="123" t="s">
        <v>737</v>
      </c>
      <c r="F9" s="909"/>
      <c r="G9" s="909" t="s">
        <v>602</v>
      </c>
      <c r="H9" s="143">
        <v>45383</v>
      </c>
      <c r="I9" s="144" t="s">
        <v>11</v>
      </c>
      <c r="J9" s="459">
        <v>45747</v>
      </c>
      <c r="K9" s="910" t="s">
        <v>200</v>
      </c>
      <c r="L9" s="125" t="s">
        <v>200</v>
      </c>
      <c r="M9" s="126" t="s">
        <v>200</v>
      </c>
      <c r="N9" s="127" t="s">
        <v>200</v>
      </c>
      <c r="O9" s="1422"/>
      <c r="P9" s="128">
        <v>0</v>
      </c>
      <c r="Q9" s="129" t="s">
        <v>36</v>
      </c>
      <c r="R9" s="1437"/>
      <c r="S9" s="1437"/>
      <c r="T9" s="130" t="s">
        <v>96</v>
      </c>
      <c r="U9" s="131" t="s">
        <v>1877</v>
      </c>
      <c r="V9" s="80" t="s">
        <v>11</v>
      </c>
      <c r="W9" s="80" t="s">
        <v>1878</v>
      </c>
      <c r="X9" s="132" t="s">
        <v>303</v>
      </c>
      <c r="Y9" s="133" t="s">
        <v>39</v>
      </c>
      <c r="Z9" s="134" t="s">
        <v>1879</v>
      </c>
      <c r="AA9" s="135" t="s">
        <v>92</v>
      </c>
      <c r="AB9" s="136" t="s">
        <v>364</v>
      </c>
      <c r="AC9" s="137" t="s">
        <v>364</v>
      </c>
      <c r="AD9" s="138" t="s">
        <v>304</v>
      </c>
      <c r="AE9" s="139" t="s">
        <v>584</v>
      </c>
      <c r="AF9" s="140"/>
      <c r="AG9" s="837"/>
      <c r="AH9" s="7"/>
    </row>
    <row r="10" spans="1:34" ht="30" customHeight="1">
      <c r="A10" s="1704" t="s">
        <v>48</v>
      </c>
      <c r="B10" s="36" t="s">
        <v>49</v>
      </c>
      <c r="C10" s="183" t="s">
        <v>1883</v>
      </c>
      <c r="D10" s="81" t="s">
        <v>83</v>
      </c>
      <c r="E10" s="82" t="s">
        <v>737</v>
      </c>
      <c r="F10" s="82"/>
      <c r="G10" s="82" t="s">
        <v>602</v>
      </c>
      <c r="H10" s="83">
        <v>45383</v>
      </c>
      <c r="I10" s="84" t="s">
        <v>11</v>
      </c>
      <c r="J10" s="792">
        <v>45747</v>
      </c>
      <c r="K10" s="85" t="s">
        <v>200</v>
      </c>
      <c r="L10" s="86" t="s">
        <v>200</v>
      </c>
      <c r="M10" s="87" t="s">
        <v>200</v>
      </c>
      <c r="N10" s="88" t="s">
        <v>200</v>
      </c>
      <c r="O10" s="1423"/>
      <c r="P10" s="89">
        <v>3235</v>
      </c>
      <c r="Q10" s="90" t="s">
        <v>36</v>
      </c>
      <c r="R10" s="1435"/>
      <c r="S10" s="1435"/>
      <c r="T10" s="91" t="s">
        <v>96</v>
      </c>
      <c r="U10" s="92" t="s">
        <v>1877</v>
      </c>
      <c r="V10" s="84" t="s">
        <v>11</v>
      </c>
      <c r="W10" s="84" t="s">
        <v>1878</v>
      </c>
      <c r="X10" s="93" t="s">
        <v>303</v>
      </c>
      <c r="Y10" s="94" t="s">
        <v>39</v>
      </c>
      <c r="Z10" s="95" t="s">
        <v>1879</v>
      </c>
      <c r="AA10" s="96" t="s">
        <v>92</v>
      </c>
      <c r="AB10" s="97" t="s">
        <v>364</v>
      </c>
      <c r="AC10" s="98" t="s">
        <v>364</v>
      </c>
      <c r="AD10" s="99" t="s">
        <v>304</v>
      </c>
      <c r="AE10" s="100" t="s">
        <v>584</v>
      </c>
      <c r="AF10" s="101"/>
      <c r="AG10" s="837"/>
      <c r="AH10" s="7"/>
    </row>
    <row r="11" spans="1:34" ht="30" customHeight="1">
      <c r="A11" s="1705"/>
      <c r="B11" s="37" t="s">
        <v>50</v>
      </c>
      <c r="C11" s="184" t="s">
        <v>1883</v>
      </c>
      <c r="D11" s="102" t="s">
        <v>83</v>
      </c>
      <c r="E11" s="103" t="s">
        <v>737</v>
      </c>
      <c r="F11" s="103"/>
      <c r="G11" s="103" t="s">
        <v>602</v>
      </c>
      <c r="H11" s="199">
        <v>45383</v>
      </c>
      <c r="I11" s="200" t="s">
        <v>11</v>
      </c>
      <c r="J11" s="635">
        <v>45747</v>
      </c>
      <c r="K11" s="104" t="s">
        <v>200</v>
      </c>
      <c r="L11" s="105" t="s">
        <v>200</v>
      </c>
      <c r="M11" s="106" t="s">
        <v>200</v>
      </c>
      <c r="N11" s="107" t="s">
        <v>200</v>
      </c>
      <c r="O11" s="1421"/>
      <c r="P11" s="108">
        <v>0</v>
      </c>
      <c r="Q11" s="109" t="s">
        <v>36</v>
      </c>
      <c r="R11" s="1436"/>
      <c r="S11" s="1436"/>
      <c r="T11" s="110" t="s">
        <v>96</v>
      </c>
      <c r="U11" s="111" t="s">
        <v>1877</v>
      </c>
      <c r="V11" s="200" t="s">
        <v>11</v>
      </c>
      <c r="W11" s="200" t="s">
        <v>1878</v>
      </c>
      <c r="X11" s="112" t="s">
        <v>303</v>
      </c>
      <c r="Y11" s="113" t="s">
        <v>39</v>
      </c>
      <c r="Z11" s="114" t="s">
        <v>1879</v>
      </c>
      <c r="AA11" s="115" t="s">
        <v>92</v>
      </c>
      <c r="AB11" s="117" t="s">
        <v>364</v>
      </c>
      <c r="AC11" s="118" t="s">
        <v>364</v>
      </c>
      <c r="AD11" s="119" t="s">
        <v>304</v>
      </c>
      <c r="AE11" s="120" t="s">
        <v>584</v>
      </c>
      <c r="AF11" s="121"/>
      <c r="AG11" s="837"/>
      <c r="AH11" s="7"/>
    </row>
    <row r="12" spans="1:34" ht="30" customHeight="1">
      <c r="A12" s="1705"/>
      <c r="B12" s="38" t="s">
        <v>51</v>
      </c>
      <c r="C12" s="184" t="s">
        <v>1883</v>
      </c>
      <c r="D12" s="102" t="s">
        <v>83</v>
      </c>
      <c r="E12" s="103" t="s">
        <v>737</v>
      </c>
      <c r="F12" s="103"/>
      <c r="G12" s="103" t="s">
        <v>602</v>
      </c>
      <c r="H12" s="199">
        <v>45383</v>
      </c>
      <c r="I12" s="200" t="s">
        <v>11</v>
      </c>
      <c r="J12" s="635">
        <v>45747</v>
      </c>
      <c r="K12" s="104" t="s">
        <v>200</v>
      </c>
      <c r="L12" s="105" t="s">
        <v>200</v>
      </c>
      <c r="M12" s="106" t="s">
        <v>200</v>
      </c>
      <c r="N12" s="107" t="s">
        <v>200</v>
      </c>
      <c r="O12" s="1421"/>
      <c r="P12" s="108">
        <v>0</v>
      </c>
      <c r="Q12" s="109" t="s">
        <v>36</v>
      </c>
      <c r="R12" s="1436"/>
      <c r="S12" s="1436"/>
      <c r="T12" s="110" t="s">
        <v>96</v>
      </c>
      <c r="U12" s="111" t="s">
        <v>1877</v>
      </c>
      <c r="V12" s="200" t="s">
        <v>11</v>
      </c>
      <c r="W12" s="200" t="s">
        <v>1878</v>
      </c>
      <c r="X12" s="112" t="s">
        <v>303</v>
      </c>
      <c r="Y12" s="113" t="s">
        <v>39</v>
      </c>
      <c r="Z12" s="114" t="s">
        <v>1879</v>
      </c>
      <c r="AA12" s="115" t="s">
        <v>92</v>
      </c>
      <c r="AB12" s="117" t="s">
        <v>364</v>
      </c>
      <c r="AC12" s="118" t="s">
        <v>364</v>
      </c>
      <c r="AD12" s="119" t="s">
        <v>304</v>
      </c>
      <c r="AE12" s="120" t="s">
        <v>584</v>
      </c>
      <c r="AF12" s="121"/>
      <c r="AG12" s="837"/>
      <c r="AH12" s="7"/>
    </row>
    <row r="13" spans="1:34" ht="30" customHeight="1">
      <c r="A13" s="1705"/>
      <c r="B13" s="38" t="s">
        <v>52</v>
      </c>
      <c r="C13" s="184" t="s">
        <v>1883</v>
      </c>
      <c r="D13" s="102" t="s">
        <v>83</v>
      </c>
      <c r="E13" s="103" t="s">
        <v>737</v>
      </c>
      <c r="F13" s="103"/>
      <c r="G13" s="103" t="s">
        <v>602</v>
      </c>
      <c r="H13" s="199">
        <v>45383</v>
      </c>
      <c r="I13" s="200" t="s">
        <v>11</v>
      </c>
      <c r="J13" s="635">
        <v>45747</v>
      </c>
      <c r="K13" s="104" t="s">
        <v>200</v>
      </c>
      <c r="L13" s="105" t="s">
        <v>200</v>
      </c>
      <c r="M13" s="106" t="s">
        <v>200</v>
      </c>
      <c r="N13" s="107" t="s">
        <v>200</v>
      </c>
      <c r="O13" s="1421"/>
      <c r="P13" s="108">
        <v>110</v>
      </c>
      <c r="Q13" s="109" t="s">
        <v>36</v>
      </c>
      <c r="R13" s="1436"/>
      <c r="S13" s="1436"/>
      <c r="T13" s="110" t="s">
        <v>96</v>
      </c>
      <c r="U13" s="111" t="s">
        <v>1877</v>
      </c>
      <c r="V13" s="200" t="s">
        <v>11</v>
      </c>
      <c r="W13" s="200" t="s">
        <v>1878</v>
      </c>
      <c r="X13" s="112" t="s">
        <v>303</v>
      </c>
      <c r="Y13" s="113" t="s">
        <v>39</v>
      </c>
      <c r="Z13" s="114" t="s">
        <v>1879</v>
      </c>
      <c r="AA13" s="115" t="s">
        <v>92</v>
      </c>
      <c r="AB13" s="117" t="s">
        <v>364</v>
      </c>
      <c r="AC13" s="118" t="s">
        <v>364</v>
      </c>
      <c r="AD13" s="119" t="s">
        <v>304</v>
      </c>
      <c r="AE13" s="120" t="s">
        <v>584</v>
      </c>
      <c r="AF13" s="121"/>
      <c r="AG13" s="837"/>
      <c r="AH13" s="7"/>
    </row>
    <row r="14" spans="1:34" ht="30" customHeight="1">
      <c r="A14" s="1705"/>
      <c r="B14" s="38" t="s">
        <v>53</v>
      </c>
      <c r="C14" s="184" t="s">
        <v>1883</v>
      </c>
      <c r="D14" s="102" t="s">
        <v>83</v>
      </c>
      <c r="E14" s="103" t="s">
        <v>745</v>
      </c>
      <c r="F14" s="103"/>
      <c r="G14" s="103" t="s">
        <v>602</v>
      </c>
      <c r="H14" s="199">
        <v>45383</v>
      </c>
      <c r="I14" s="200" t="s">
        <v>11</v>
      </c>
      <c r="J14" s="635">
        <v>45747</v>
      </c>
      <c r="K14" s="104" t="s">
        <v>200</v>
      </c>
      <c r="L14" s="105" t="s">
        <v>200</v>
      </c>
      <c r="M14" s="106" t="s">
        <v>200</v>
      </c>
      <c r="N14" s="107">
        <v>198</v>
      </c>
      <c r="O14" s="1421"/>
      <c r="P14" s="108">
        <v>0</v>
      </c>
      <c r="Q14" s="109" t="s">
        <v>36</v>
      </c>
      <c r="R14" s="1436"/>
      <c r="S14" s="1436"/>
      <c r="T14" s="110" t="s">
        <v>84</v>
      </c>
      <c r="U14" s="111" t="s">
        <v>1877</v>
      </c>
      <c r="V14" s="200" t="s">
        <v>11</v>
      </c>
      <c r="W14" s="200" t="s">
        <v>1878</v>
      </c>
      <c r="X14" s="112" t="s">
        <v>303</v>
      </c>
      <c r="Y14" s="113" t="s">
        <v>39</v>
      </c>
      <c r="Z14" s="114" t="s">
        <v>1884</v>
      </c>
      <c r="AA14" s="115" t="s">
        <v>90</v>
      </c>
      <c r="AB14" s="117" t="s">
        <v>364</v>
      </c>
      <c r="AC14" s="118" t="s">
        <v>364</v>
      </c>
      <c r="AD14" s="119" t="s">
        <v>304</v>
      </c>
      <c r="AE14" s="120" t="s">
        <v>584</v>
      </c>
      <c r="AF14" s="121"/>
      <c r="AG14" s="837"/>
      <c r="AH14" s="7"/>
    </row>
    <row r="15" spans="1:34" ht="30" customHeight="1">
      <c r="A15" s="1705"/>
      <c r="B15" s="39" t="s">
        <v>54</v>
      </c>
      <c r="C15" s="184" t="s">
        <v>1883</v>
      </c>
      <c r="D15" s="122" t="s">
        <v>83</v>
      </c>
      <c r="E15" s="123" t="s">
        <v>205</v>
      </c>
      <c r="F15" s="123"/>
      <c r="G15" s="123" t="s">
        <v>960</v>
      </c>
      <c r="H15" s="199">
        <v>45383</v>
      </c>
      <c r="I15" s="200" t="s">
        <v>11</v>
      </c>
      <c r="J15" s="635">
        <v>45747</v>
      </c>
      <c r="K15" s="124">
        <v>0</v>
      </c>
      <c r="L15" s="125">
        <v>0</v>
      </c>
      <c r="M15" s="126">
        <v>0</v>
      </c>
      <c r="N15" s="127">
        <v>876</v>
      </c>
      <c r="O15" s="1422"/>
      <c r="P15" s="128">
        <v>0</v>
      </c>
      <c r="Q15" s="129" t="s">
        <v>91</v>
      </c>
      <c r="R15" s="1437"/>
      <c r="S15" s="1437"/>
      <c r="T15" s="130" t="s">
        <v>96</v>
      </c>
      <c r="U15" s="131"/>
      <c r="V15" s="80"/>
      <c r="W15" s="80"/>
      <c r="X15" s="132" t="s">
        <v>194</v>
      </c>
      <c r="Y15" s="133" t="s">
        <v>39</v>
      </c>
      <c r="Z15" s="134"/>
      <c r="AA15" s="135" t="s">
        <v>92</v>
      </c>
      <c r="AB15" s="117" t="s">
        <v>364</v>
      </c>
      <c r="AC15" s="118" t="s">
        <v>364</v>
      </c>
      <c r="AD15" s="119" t="s">
        <v>304</v>
      </c>
      <c r="AE15" s="120" t="s">
        <v>584</v>
      </c>
      <c r="AF15" s="121"/>
      <c r="AG15" s="837"/>
      <c r="AH15" s="7"/>
    </row>
    <row r="16" spans="1:34" ht="30" customHeight="1" thickBot="1">
      <c r="A16" s="1706"/>
      <c r="B16" s="40" t="s">
        <v>55</v>
      </c>
      <c r="C16" s="186" t="s">
        <v>1883</v>
      </c>
      <c r="D16" s="141" t="s">
        <v>83</v>
      </c>
      <c r="E16" s="142" t="s">
        <v>737</v>
      </c>
      <c r="F16" s="142"/>
      <c r="G16" s="142" t="s">
        <v>602</v>
      </c>
      <c r="H16" s="143">
        <v>45383</v>
      </c>
      <c r="I16" s="144" t="s">
        <v>11</v>
      </c>
      <c r="J16" s="459">
        <v>45747</v>
      </c>
      <c r="K16" s="145" t="s">
        <v>200</v>
      </c>
      <c r="L16" s="146" t="s">
        <v>200</v>
      </c>
      <c r="M16" s="147" t="s">
        <v>200</v>
      </c>
      <c r="N16" s="148">
        <v>237</v>
      </c>
      <c r="O16" s="1424"/>
      <c r="P16" s="149">
        <v>0</v>
      </c>
      <c r="Q16" s="150" t="s">
        <v>36</v>
      </c>
      <c r="R16" s="1438"/>
      <c r="S16" s="1438"/>
      <c r="T16" s="151" t="s">
        <v>96</v>
      </c>
      <c r="U16" s="152" t="s">
        <v>1877</v>
      </c>
      <c r="V16" s="144" t="s">
        <v>11</v>
      </c>
      <c r="W16" s="144" t="s">
        <v>1878</v>
      </c>
      <c r="X16" s="153" t="s">
        <v>303</v>
      </c>
      <c r="Y16" s="154" t="s">
        <v>39</v>
      </c>
      <c r="Z16" s="155" t="s">
        <v>1879</v>
      </c>
      <c r="AA16" s="156" t="s">
        <v>92</v>
      </c>
      <c r="AB16" s="158" t="s">
        <v>364</v>
      </c>
      <c r="AC16" s="159" t="s">
        <v>364</v>
      </c>
      <c r="AD16" s="160" t="s">
        <v>304</v>
      </c>
      <c r="AE16" s="161" t="s">
        <v>584</v>
      </c>
      <c r="AF16" s="162"/>
      <c r="AG16" s="837"/>
      <c r="AH16" s="7"/>
    </row>
    <row r="17" spans="1:34" ht="30" customHeight="1">
      <c r="A17" s="1707" t="s">
        <v>56</v>
      </c>
      <c r="B17" s="41" t="s">
        <v>57</v>
      </c>
      <c r="C17" s="183" t="s">
        <v>1885</v>
      </c>
      <c r="D17" s="81" t="s">
        <v>83</v>
      </c>
      <c r="E17" s="82" t="s">
        <v>737</v>
      </c>
      <c r="F17" s="82"/>
      <c r="G17" s="82" t="s">
        <v>602</v>
      </c>
      <c r="H17" s="83">
        <v>45383</v>
      </c>
      <c r="I17" s="84" t="s">
        <v>11</v>
      </c>
      <c r="J17" s="792">
        <v>45747</v>
      </c>
      <c r="K17" s="85" t="s">
        <v>200</v>
      </c>
      <c r="L17" s="86" t="s">
        <v>200</v>
      </c>
      <c r="M17" s="87" t="s">
        <v>1886</v>
      </c>
      <c r="N17" s="88">
        <v>1042</v>
      </c>
      <c r="O17" s="1423"/>
      <c r="P17" s="89">
        <v>0</v>
      </c>
      <c r="Q17" s="90" t="s">
        <v>36</v>
      </c>
      <c r="R17" s="1435"/>
      <c r="S17" s="1435"/>
      <c r="T17" s="91" t="s">
        <v>96</v>
      </c>
      <c r="U17" s="92" t="s">
        <v>1877</v>
      </c>
      <c r="V17" s="84" t="s">
        <v>11</v>
      </c>
      <c r="W17" s="84" t="s">
        <v>1878</v>
      </c>
      <c r="X17" s="93" t="s">
        <v>303</v>
      </c>
      <c r="Y17" s="94" t="s">
        <v>39</v>
      </c>
      <c r="Z17" s="95" t="s">
        <v>1879</v>
      </c>
      <c r="AA17" s="96" t="s">
        <v>92</v>
      </c>
      <c r="AB17" s="97" t="s">
        <v>364</v>
      </c>
      <c r="AC17" s="98" t="s">
        <v>364</v>
      </c>
      <c r="AD17" s="99" t="s">
        <v>304</v>
      </c>
      <c r="AE17" s="100" t="s">
        <v>584</v>
      </c>
      <c r="AF17" s="101"/>
      <c r="AG17" s="837"/>
      <c r="AH17" s="7"/>
    </row>
    <row r="18" spans="1:34" ht="30" customHeight="1">
      <c r="A18" s="1708"/>
      <c r="B18" s="42" t="s">
        <v>58</v>
      </c>
      <c r="C18" s="184" t="s">
        <v>1885</v>
      </c>
      <c r="D18" s="102" t="s">
        <v>83</v>
      </c>
      <c r="E18" s="103" t="s">
        <v>737</v>
      </c>
      <c r="F18" s="103"/>
      <c r="G18" s="103" t="s">
        <v>602</v>
      </c>
      <c r="H18" s="199">
        <v>45383</v>
      </c>
      <c r="I18" s="200" t="s">
        <v>11</v>
      </c>
      <c r="J18" s="635">
        <v>45747</v>
      </c>
      <c r="K18" s="104" t="s">
        <v>200</v>
      </c>
      <c r="L18" s="105" t="s">
        <v>200</v>
      </c>
      <c r="M18" s="106" t="s">
        <v>1887</v>
      </c>
      <c r="N18" s="107">
        <v>752</v>
      </c>
      <c r="O18" s="1421"/>
      <c r="P18" s="108">
        <v>0</v>
      </c>
      <c r="Q18" s="109" t="s">
        <v>36</v>
      </c>
      <c r="R18" s="1436"/>
      <c r="S18" s="1436"/>
      <c r="T18" s="110" t="s">
        <v>96</v>
      </c>
      <c r="U18" s="111" t="s">
        <v>1877</v>
      </c>
      <c r="V18" s="200" t="s">
        <v>11</v>
      </c>
      <c r="W18" s="200" t="s">
        <v>1878</v>
      </c>
      <c r="X18" s="112" t="s">
        <v>303</v>
      </c>
      <c r="Y18" s="113" t="s">
        <v>39</v>
      </c>
      <c r="Z18" s="114" t="s">
        <v>1879</v>
      </c>
      <c r="AA18" s="115" t="s">
        <v>92</v>
      </c>
      <c r="AB18" s="117" t="s">
        <v>364</v>
      </c>
      <c r="AC18" s="118" t="s">
        <v>364</v>
      </c>
      <c r="AD18" s="119" t="s">
        <v>304</v>
      </c>
      <c r="AE18" s="120" t="s">
        <v>584</v>
      </c>
      <c r="AF18" s="121"/>
      <c r="AG18" s="837"/>
      <c r="AH18" s="7"/>
    </row>
    <row r="19" spans="1:34" ht="30" customHeight="1">
      <c r="A19" s="1708"/>
      <c r="B19" s="42" t="s">
        <v>59</v>
      </c>
      <c r="C19" s="184"/>
      <c r="D19" s="102" t="s">
        <v>88</v>
      </c>
      <c r="E19" s="103"/>
      <c r="F19" s="103"/>
      <c r="G19" s="103"/>
      <c r="H19" s="199"/>
      <c r="I19" s="200"/>
      <c r="J19" s="635"/>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85" t="s">
        <v>1885</v>
      </c>
      <c r="D20" s="122" t="s">
        <v>83</v>
      </c>
      <c r="E20" s="123" t="s">
        <v>737</v>
      </c>
      <c r="F20" s="123"/>
      <c r="G20" s="123" t="s">
        <v>602</v>
      </c>
      <c r="H20" s="199">
        <v>45383</v>
      </c>
      <c r="I20" s="200" t="s">
        <v>11</v>
      </c>
      <c r="J20" s="635">
        <v>45747</v>
      </c>
      <c r="K20" s="124" t="s">
        <v>200</v>
      </c>
      <c r="L20" s="125" t="s">
        <v>200</v>
      </c>
      <c r="M20" s="126" t="s">
        <v>200</v>
      </c>
      <c r="N20" s="127" t="s">
        <v>200</v>
      </c>
      <c r="O20" s="1422"/>
      <c r="P20" s="128">
        <v>0</v>
      </c>
      <c r="Q20" s="129" t="s">
        <v>36</v>
      </c>
      <c r="R20" s="1437"/>
      <c r="S20" s="1437"/>
      <c r="T20" s="130" t="s">
        <v>96</v>
      </c>
      <c r="U20" s="131" t="s">
        <v>1877</v>
      </c>
      <c r="V20" s="80" t="s">
        <v>11</v>
      </c>
      <c r="W20" s="80" t="s">
        <v>1878</v>
      </c>
      <c r="X20" s="132" t="s">
        <v>303</v>
      </c>
      <c r="Y20" s="133" t="s">
        <v>39</v>
      </c>
      <c r="Z20" s="134" t="s">
        <v>1879</v>
      </c>
      <c r="AA20" s="135" t="s">
        <v>92</v>
      </c>
      <c r="AB20" s="117" t="s">
        <v>364</v>
      </c>
      <c r="AC20" s="118" t="s">
        <v>364</v>
      </c>
      <c r="AD20" s="119" t="s">
        <v>304</v>
      </c>
      <c r="AE20" s="120" t="s">
        <v>584</v>
      </c>
      <c r="AF20" s="121"/>
      <c r="AG20" s="837"/>
      <c r="AH20" s="7"/>
    </row>
    <row r="21" spans="1:34" ht="30" customHeight="1" thickBot="1">
      <c r="A21" s="1709"/>
      <c r="B21" s="44" t="s">
        <v>61</v>
      </c>
      <c r="C21" s="186" t="s">
        <v>1885</v>
      </c>
      <c r="D21" s="141" t="s">
        <v>83</v>
      </c>
      <c r="E21" s="142" t="s">
        <v>737</v>
      </c>
      <c r="F21" s="142"/>
      <c r="G21" s="142" t="s">
        <v>602</v>
      </c>
      <c r="H21" s="143">
        <v>45383</v>
      </c>
      <c r="I21" s="144" t="s">
        <v>11</v>
      </c>
      <c r="J21" s="459">
        <v>45747</v>
      </c>
      <c r="K21" s="145" t="s">
        <v>200</v>
      </c>
      <c r="L21" s="146" t="s">
        <v>200</v>
      </c>
      <c r="M21" s="147" t="s">
        <v>200</v>
      </c>
      <c r="N21" s="148" t="s">
        <v>200</v>
      </c>
      <c r="O21" s="1424"/>
      <c r="P21" s="149">
        <v>0</v>
      </c>
      <c r="Q21" s="150" t="s">
        <v>36</v>
      </c>
      <c r="R21" s="1438"/>
      <c r="S21" s="1438"/>
      <c r="T21" s="151" t="s">
        <v>96</v>
      </c>
      <c r="U21" s="152" t="s">
        <v>1877</v>
      </c>
      <c r="V21" s="144" t="s">
        <v>11</v>
      </c>
      <c r="W21" s="144" t="s">
        <v>1878</v>
      </c>
      <c r="X21" s="153" t="s">
        <v>303</v>
      </c>
      <c r="Y21" s="154" t="s">
        <v>39</v>
      </c>
      <c r="Z21" s="155" t="s">
        <v>1879</v>
      </c>
      <c r="AA21" s="156" t="s">
        <v>92</v>
      </c>
      <c r="AB21" s="158" t="s">
        <v>364</v>
      </c>
      <c r="AC21" s="159" t="s">
        <v>364</v>
      </c>
      <c r="AD21" s="160" t="s">
        <v>304</v>
      </c>
      <c r="AE21" s="161" t="s">
        <v>584</v>
      </c>
      <c r="AF21" s="162"/>
      <c r="AG21" s="837"/>
      <c r="AH21" s="7"/>
    </row>
    <row r="22" spans="1:34" ht="30" customHeight="1" thickBot="1">
      <c r="A22" s="45" t="s">
        <v>62</v>
      </c>
      <c r="B22" s="46" t="s">
        <v>63</v>
      </c>
      <c r="C22" s="187" t="s">
        <v>1885</v>
      </c>
      <c r="D22" s="163" t="s">
        <v>83</v>
      </c>
      <c r="E22" s="164" t="s">
        <v>737</v>
      </c>
      <c r="F22" s="164"/>
      <c r="G22" s="164" t="s">
        <v>602</v>
      </c>
      <c r="H22" s="911">
        <v>45383</v>
      </c>
      <c r="I22" s="912" t="s">
        <v>11</v>
      </c>
      <c r="J22" s="913">
        <v>45747</v>
      </c>
      <c r="K22" s="167" t="s">
        <v>200</v>
      </c>
      <c r="L22" s="168" t="s">
        <v>200</v>
      </c>
      <c r="M22" s="169" t="s">
        <v>200</v>
      </c>
      <c r="N22" s="170">
        <v>132</v>
      </c>
      <c r="O22" s="1425"/>
      <c r="P22" s="229">
        <v>0</v>
      </c>
      <c r="Q22" s="171" t="s">
        <v>36</v>
      </c>
      <c r="R22" s="1439"/>
      <c r="S22" s="1439"/>
      <c r="T22" s="172" t="s">
        <v>96</v>
      </c>
      <c r="U22" s="173" t="s">
        <v>1877</v>
      </c>
      <c r="V22" s="166" t="s">
        <v>11</v>
      </c>
      <c r="W22" s="166" t="s">
        <v>1878</v>
      </c>
      <c r="X22" s="174" t="s">
        <v>303</v>
      </c>
      <c r="Y22" s="175" t="s">
        <v>39</v>
      </c>
      <c r="Z22" s="176" t="s">
        <v>1879</v>
      </c>
      <c r="AA22" s="177" t="s">
        <v>92</v>
      </c>
      <c r="AB22" s="178" t="s">
        <v>364</v>
      </c>
      <c r="AC22" s="179" t="s">
        <v>364</v>
      </c>
      <c r="AD22" s="180" t="s">
        <v>304</v>
      </c>
      <c r="AE22" s="181" t="s">
        <v>584</v>
      </c>
      <c r="AF22" s="182"/>
      <c r="AG22" s="837"/>
      <c r="AH22" s="7"/>
    </row>
    <row r="23" spans="1:34" ht="30" customHeight="1">
      <c r="A23" s="1710" t="s">
        <v>64</v>
      </c>
      <c r="B23" s="47" t="s">
        <v>65</v>
      </c>
      <c r="C23" s="183" t="s">
        <v>1888</v>
      </c>
      <c r="D23" s="81" t="s">
        <v>83</v>
      </c>
      <c r="E23" s="82" t="s">
        <v>737</v>
      </c>
      <c r="F23" s="82"/>
      <c r="G23" s="82" t="s">
        <v>602</v>
      </c>
      <c r="H23" s="83">
        <v>45383</v>
      </c>
      <c r="I23" s="84" t="s">
        <v>11</v>
      </c>
      <c r="J23" s="792">
        <v>45747</v>
      </c>
      <c r="K23" s="85" t="s">
        <v>200</v>
      </c>
      <c r="L23" s="86" t="s">
        <v>200</v>
      </c>
      <c r="M23" s="87" t="s">
        <v>200</v>
      </c>
      <c r="N23" s="88" t="s">
        <v>200</v>
      </c>
      <c r="O23" s="1423"/>
      <c r="P23" s="89">
        <v>0</v>
      </c>
      <c r="Q23" s="90" t="s">
        <v>36</v>
      </c>
      <c r="R23" s="1435"/>
      <c r="S23" s="1435"/>
      <c r="T23" s="91" t="s">
        <v>96</v>
      </c>
      <c r="U23" s="92" t="s">
        <v>1877</v>
      </c>
      <c r="V23" s="84" t="s">
        <v>11</v>
      </c>
      <c r="W23" s="84" t="s">
        <v>1878</v>
      </c>
      <c r="X23" s="93" t="s">
        <v>303</v>
      </c>
      <c r="Y23" s="94" t="s">
        <v>39</v>
      </c>
      <c r="Z23" s="95" t="s">
        <v>1879</v>
      </c>
      <c r="AA23" s="96" t="s">
        <v>92</v>
      </c>
      <c r="AB23" s="97" t="s">
        <v>364</v>
      </c>
      <c r="AC23" s="98" t="s">
        <v>364</v>
      </c>
      <c r="AD23" s="99" t="s">
        <v>304</v>
      </c>
      <c r="AE23" s="100" t="s">
        <v>584</v>
      </c>
      <c r="AF23" s="101"/>
      <c r="AG23" s="837"/>
      <c r="AH23" s="7"/>
    </row>
    <row r="24" spans="1:34" ht="30" customHeight="1">
      <c r="A24" s="1711"/>
      <c r="B24" s="48" t="s">
        <v>66</v>
      </c>
      <c r="C24" s="184" t="s">
        <v>1888</v>
      </c>
      <c r="D24" s="102" t="s">
        <v>83</v>
      </c>
      <c r="E24" s="103" t="s">
        <v>737</v>
      </c>
      <c r="F24" s="103"/>
      <c r="G24" s="103" t="s">
        <v>602</v>
      </c>
      <c r="H24" s="199">
        <v>45383</v>
      </c>
      <c r="I24" s="200" t="s">
        <v>11</v>
      </c>
      <c r="J24" s="635">
        <v>45747</v>
      </c>
      <c r="K24" s="104" t="s">
        <v>200</v>
      </c>
      <c r="L24" s="105" t="s">
        <v>200</v>
      </c>
      <c r="M24" s="106" t="s">
        <v>200</v>
      </c>
      <c r="N24" s="107" t="s">
        <v>200</v>
      </c>
      <c r="O24" s="1421"/>
      <c r="P24" s="108">
        <v>0</v>
      </c>
      <c r="Q24" s="109" t="s">
        <v>36</v>
      </c>
      <c r="R24" s="1436"/>
      <c r="S24" s="1436"/>
      <c r="T24" s="110" t="s">
        <v>96</v>
      </c>
      <c r="U24" s="111" t="s">
        <v>1877</v>
      </c>
      <c r="V24" s="200" t="s">
        <v>11</v>
      </c>
      <c r="W24" s="200" t="s">
        <v>1878</v>
      </c>
      <c r="X24" s="112" t="s">
        <v>303</v>
      </c>
      <c r="Y24" s="113" t="s">
        <v>39</v>
      </c>
      <c r="Z24" s="114" t="s">
        <v>1879</v>
      </c>
      <c r="AA24" s="115" t="s">
        <v>92</v>
      </c>
      <c r="AB24" s="117" t="s">
        <v>364</v>
      </c>
      <c r="AC24" s="118" t="s">
        <v>364</v>
      </c>
      <c r="AD24" s="119" t="s">
        <v>304</v>
      </c>
      <c r="AE24" s="120" t="s">
        <v>584</v>
      </c>
      <c r="AF24" s="121"/>
      <c r="AG24" s="837"/>
      <c r="AH24" s="7"/>
    </row>
    <row r="25" spans="1:34" ht="30" customHeight="1">
      <c r="A25" s="1711"/>
      <c r="B25" s="49" t="s">
        <v>67</v>
      </c>
      <c r="C25" s="185"/>
      <c r="D25" s="122" t="s">
        <v>88</v>
      </c>
      <c r="E25" s="123"/>
      <c r="F25" s="123"/>
      <c r="G25" s="123"/>
      <c r="H25" s="199"/>
      <c r="I25" s="200"/>
      <c r="J25" s="635"/>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5" t="s">
        <v>1888</v>
      </c>
      <c r="D26" s="122" t="s">
        <v>83</v>
      </c>
      <c r="E26" s="123" t="s">
        <v>737</v>
      </c>
      <c r="F26" s="123"/>
      <c r="G26" s="123" t="s">
        <v>602</v>
      </c>
      <c r="H26" s="199">
        <v>45383</v>
      </c>
      <c r="I26" s="200" t="s">
        <v>11</v>
      </c>
      <c r="J26" s="635">
        <v>45747</v>
      </c>
      <c r="K26" s="124" t="s">
        <v>200</v>
      </c>
      <c r="L26" s="105" t="s">
        <v>200</v>
      </c>
      <c r="M26" s="106" t="s">
        <v>200</v>
      </c>
      <c r="N26" s="107" t="s">
        <v>200</v>
      </c>
      <c r="O26" s="1426"/>
      <c r="P26" s="128">
        <v>0</v>
      </c>
      <c r="Q26" s="109" t="s">
        <v>36</v>
      </c>
      <c r="R26" s="1437"/>
      <c r="S26" s="1437"/>
      <c r="T26" s="110" t="s">
        <v>96</v>
      </c>
      <c r="U26" s="111" t="s">
        <v>1877</v>
      </c>
      <c r="V26" s="200" t="s">
        <v>11</v>
      </c>
      <c r="W26" s="200" t="s">
        <v>1878</v>
      </c>
      <c r="X26" s="112" t="s">
        <v>303</v>
      </c>
      <c r="Y26" s="113" t="s">
        <v>39</v>
      </c>
      <c r="Z26" s="114" t="s">
        <v>1879</v>
      </c>
      <c r="AA26" s="115" t="s">
        <v>92</v>
      </c>
      <c r="AB26" s="117" t="s">
        <v>364</v>
      </c>
      <c r="AC26" s="118" t="s">
        <v>364</v>
      </c>
      <c r="AD26" s="119"/>
      <c r="AE26" s="120"/>
      <c r="AF26" s="121"/>
      <c r="AG26" s="837"/>
      <c r="AH26" s="7"/>
    </row>
    <row r="27" spans="1:34" ht="30" customHeight="1">
      <c r="A27" s="1711"/>
      <c r="B27" s="50" t="s">
        <v>68</v>
      </c>
      <c r="C27" s="184" t="s">
        <v>1889</v>
      </c>
      <c r="D27" s="102" t="s">
        <v>83</v>
      </c>
      <c r="E27" s="103" t="s">
        <v>737</v>
      </c>
      <c r="F27" s="103"/>
      <c r="G27" s="103" t="s">
        <v>602</v>
      </c>
      <c r="H27" s="199">
        <v>45383</v>
      </c>
      <c r="I27" s="200" t="s">
        <v>11</v>
      </c>
      <c r="J27" s="635">
        <v>45747</v>
      </c>
      <c r="K27" s="104" t="s">
        <v>200</v>
      </c>
      <c r="L27" s="105" t="s">
        <v>200</v>
      </c>
      <c r="M27" s="106" t="s">
        <v>200</v>
      </c>
      <c r="N27" s="107" t="s">
        <v>200</v>
      </c>
      <c r="O27" s="1421"/>
      <c r="P27" s="108">
        <v>0</v>
      </c>
      <c r="Q27" s="109" t="s">
        <v>1890</v>
      </c>
      <c r="R27" s="1436"/>
      <c r="S27" s="1436"/>
      <c r="T27" s="110" t="s">
        <v>96</v>
      </c>
      <c r="U27" s="111" t="s">
        <v>1877</v>
      </c>
      <c r="V27" s="200" t="s">
        <v>11</v>
      </c>
      <c r="W27" s="200" t="s">
        <v>1878</v>
      </c>
      <c r="X27" s="112" t="s">
        <v>303</v>
      </c>
      <c r="Y27" s="113" t="s">
        <v>39</v>
      </c>
      <c r="Z27" s="114" t="s">
        <v>1879</v>
      </c>
      <c r="AA27" s="115" t="s">
        <v>92</v>
      </c>
      <c r="AB27" s="117" t="s">
        <v>364</v>
      </c>
      <c r="AC27" s="118" t="s">
        <v>364</v>
      </c>
      <c r="AD27" s="119" t="s">
        <v>304</v>
      </c>
      <c r="AE27" s="120" t="s">
        <v>584</v>
      </c>
      <c r="AF27" s="121"/>
      <c r="AG27" s="837"/>
      <c r="AH27" s="7"/>
    </row>
    <row r="28" spans="1:34" ht="30" customHeight="1">
      <c r="A28" s="1711"/>
      <c r="B28" s="48" t="s">
        <v>69</v>
      </c>
      <c r="C28" s="184" t="s">
        <v>1889</v>
      </c>
      <c r="D28" s="102" t="s">
        <v>83</v>
      </c>
      <c r="E28" s="103" t="s">
        <v>737</v>
      </c>
      <c r="F28" s="103"/>
      <c r="G28" s="103" t="s">
        <v>602</v>
      </c>
      <c r="H28" s="199">
        <v>45383</v>
      </c>
      <c r="I28" s="200" t="s">
        <v>11</v>
      </c>
      <c r="J28" s="635">
        <v>45747</v>
      </c>
      <c r="K28" s="104" t="s">
        <v>200</v>
      </c>
      <c r="L28" s="105" t="s">
        <v>200</v>
      </c>
      <c r="M28" s="106" t="s">
        <v>200</v>
      </c>
      <c r="N28" s="107" t="s">
        <v>200</v>
      </c>
      <c r="O28" s="1421"/>
      <c r="P28" s="108">
        <v>0</v>
      </c>
      <c r="Q28" s="109" t="s">
        <v>1890</v>
      </c>
      <c r="R28" s="1436"/>
      <c r="S28" s="1436"/>
      <c r="T28" s="110" t="s">
        <v>96</v>
      </c>
      <c r="U28" s="111" t="s">
        <v>1877</v>
      </c>
      <c r="V28" s="200" t="s">
        <v>11</v>
      </c>
      <c r="W28" s="200" t="s">
        <v>1878</v>
      </c>
      <c r="X28" s="112" t="s">
        <v>303</v>
      </c>
      <c r="Y28" s="113" t="s">
        <v>39</v>
      </c>
      <c r="Z28" s="114" t="s">
        <v>1879</v>
      </c>
      <c r="AA28" s="115" t="s">
        <v>92</v>
      </c>
      <c r="AB28" s="117" t="s">
        <v>364</v>
      </c>
      <c r="AC28" s="118" t="s">
        <v>364</v>
      </c>
      <c r="AD28" s="119" t="s">
        <v>304</v>
      </c>
      <c r="AE28" s="120" t="s">
        <v>584</v>
      </c>
      <c r="AF28" s="121"/>
      <c r="AG28" s="837"/>
      <c r="AH28" s="7"/>
    </row>
    <row r="29" spans="1:34" ht="30" customHeight="1">
      <c r="A29" s="1711"/>
      <c r="B29" s="48" t="s">
        <v>70</v>
      </c>
      <c r="C29" s="184"/>
      <c r="D29" s="102" t="s">
        <v>88</v>
      </c>
      <c r="E29" s="103"/>
      <c r="F29" s="103"/>
      <c r="G29" s="103"/>
      <c r="H29" s="199"/>
      <c r="I29" s="200"/>
      <c r="J29" s="635"/>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184" t="s">
        <v>1889</v>
      </c>
      <c r="D30" s="102" t="s">
        <v>83</v>
      </c>
      <c r="E30" s="103" t="s">
        <v>737</v>
      </c>
      <c r="F30" s="103"/>
      <c r="G30" s="103" t="s">
        <v>602</v>
      </c>
      <c r="H30" s="199">
        <v>45383</v>
      </c>
      <c r="I30" s="200" t="s">
        <v>11</v>
      </c>
      <c r="J30" s="635">
        <v>45747</v>
      </c>
      <c r="K30" s="104" t="s">
        <v>200</v>
      </c>
      <c r="L30" s="105" t="s">
        <v>200</v>
      </c>
      <c r="M30" s="106" t="s">
        <v>200</v>
      </c>
      <c r="N30" s="107">
        <v>1518</v>
      </c>
      <c r="O30" s="1421"/>
      <c r="P30" s="108">
        <v>0</v>
      </c>
      <c r="Q30" s="109" t="s">
        <v>1890</v>
      </c>
      <c r="R30" s="1436"/>
      <c r="S30" s="1436"/>
      <c r="T30" s="110" t="s">
        <v>96</v>
      </c>
      <c r="U30" s="111" t="s">
        <v>1877</v>
      </c>
      <c r="V30" s="200" t="s">
        <v>11</v>
      </c>
      <c r="W30" s="200" t="s">
        <v>1878</v>
      </c>
      <c r="X30" s="112" t="s">
        <v>303</v>
      </c>
      <c r="Y30" s="113" t="s">
        <v>39</v>
      </c>
      <c r="Z30" s="114" t="s">
        <v>226</v>
      </c>
      <c r="AA30" s="115" t="s">
        <v>92</v>
      </c>
      <c r="AB30" s="117" t="s">
        <v>364</v>
      </c>
      <c r="AC30" s="118" t="s">
        <v>364</v>
      </c>
      <c r="AD30" s="119" t="s">
        <v>304</v>
      </c>
      <c r="AE30" s="120" t="s">
        <v>584</v>
      </c>
      <c r="AF30" s="121"/>
      <c r="AG30" s="837"/>
      <c r="AH30" s="7"/>
    </row>
    <row r="31" spans="1:34" ht="30" customHeight="1">
      <c r="A31" s="1711"/>
      <c r="B31" s="49" t="s">
        <v>72</v>
      </c>
      <c r="C31" s="185"/>
      <c r="D31" s="122" t="s">
        <v>88</v>
      </c>
      <c r="E31" s="123"/>
      <c r="F31" s="123"/>
      <c r="G31" s="123"/>
      <c r="H31" s="199"/>
      <c r="I31" s="200"/>
      <c r="J31" s="635"/>
      <c r="K31" s="124"/>
      <c r="L31" s="125"/>
      <c r="M31" s="126"/>
      <c r="N31" s="127"/>
      <c r="O31" s="1422"/>
      <c r="P31" s="128"/>
      <c r="Q31" s="129"/>
      <c r="R31" s="1437"/>
      <c r="S31" s="1437"/>
      <c r="T31" s="130"/>
      <c r="U31" s="131"/>
      <c r="V31" s="80"/>
      <c r="W31" s="80"/>
      <c r="X31" s="132"/>
      <c r="Y31" s="133"/>
      <c r="Z31" s="134"/>
      <c r="AA31" s="135"/>
      <c r="AB31" s="117"/>
      <c r="AC31" s="118"/>
      <c r="AD31" s="119"/>
      <c r="AE31" s="120"/>
      <c r="AF31" s="121"/>
      <c r="AG31" s="837"/>
      <c r="AH31" s="7"/>
    </row>
    <row r="32" spans="1:34" ht="30" customHeight="1">
      <c r="A32" s="1711"/>
      <c r="B32" s="50" t="s">
        <v>73</v>
      </c>
      <c r="C32" s="184"/>
      <c r="D32" s="102" t="s">
        <v>88</v>
      </c>
      <c r="E32" s="103"/>
      <c r="F32" s="103"/>
      <c r="G32" s="103"/>
      <c r="H32" s="199"/>
      <c r="I32" s="200"/>
      <c r="J32" s="914"/>
      <c r="K32" s="104"/>
      <c r="L32" s="105"/>
      <c r="M32" s="106"/>
      <c r="N32" s="107"/>
      <c r="O32" s="1421"/>
      <c r="P32" s="108"/>
      <c r="Q32" s="109"/>
      <c r="R32" s="1436"/>
      <c r="S32" s="1436"/>
      <c r="T32" s="110"/>
      <c r="U32" s="111"/>
      <c r="V32" s="200"/>
      <c r="W32" s="200"/>
      <c r="X32" s="112"/>
      <c r="Y32" s="113"/>
      <c r="Z32" s="114"/>
      <c r="AA32" s="115"/>
      <c r="AB32" s="117"/>
      <c r="AC32" s="118"/>
      <c r="AD32" s="119"/>
      <c r="AE32" s="120"/>
      <c r="AF32" s="121"/>
      <c r="AG32" s="837"/>
      <c r="AH32" s="7"/>
    </row>
    <row r="33" spans="1:34" ht="30" customHeight="1">
      <c r="A33" s="1711"/>
      <c r="B33" s="48" t="s">
        <v>74</v>
      </c>
      <c r="C33" s="184" t="s">
        <v>1118</v>
      </c>
      <c r="D33" s="102" t="s">
        <v>83</v>
      </c>
      <c r="E33" s="103" t="s">
        <v>1561</v>
      </c>
      <c r="F33" s="103"/>
      <c r="G33" s="103" t="s">
        <v>793</v>
      </c>
      <c r="H33" s="199" t="s">
        <v>1891</v>
      </c>
      <c r="I33" s="200" t="s">
        <v>11</v>
      </c>
      <c r="J33" s="914" t="s">
        <v>897</v>
      </c>
      <c r="K33" s="104" t="s">
        <v>433</v>
      </c>
      <c r="L33" s="105">
        <v>0</v>
      </c>
      <c r="M33" s="106">
        <v>308</v>
      </c>
      <c r="N33" s="107">
        <v>308</v>
      </c>
      <c r="O33" s="1421"/>
      <c r="P33" s="108">
        <v>0</v>
      </c>
      <c r="Q33" s="109" t="s">
        <v>91</v>
      </c>
      <c r="R33" s="1436"/>
      <c r="S33" s="1436"/>
      <c r="T33" s="110" t="s">
        <v>84</v>
      </c>
      <c r="U33" s="111" t="s">
        <v>1892</v>
      </c>
      <c r="V33" s="200" t="s">
        <v>11</v>
      </c>
      <c r="W33" s="200" t="s">
        <v>1893</v>
      </c>
      <c r="X33" s="112" t="s">
        <v>89</v>
      </c>
      <c r="Y33" s="113" t="s">
        <v>39</v>
      </c>
      <c r="Z33" s="114" t="s">
        <v>1562</v>
      </c>
      <c r="AA33" s="115" t="s">
        <v>92</v>
      </c>
      <c r="AB33" s="117" t="s">
        <v>364</v>
      </c>
      <c r="AC33" s="118" t="s">
        <v>364</v>
      </c>
      <c r="AD33" s="119" t="s">
        <v>304</v>
      </c>
      <c r="AE33" s="120" t="s">
        <v>584</v>
      </c>
      <c r="AF33" s="121"/>
      <c r="AG33" s="837"/>
      <c r="AH33" s="7"/>
    </row>
    <row r="34" spans="1:34" ht="30" customHeight="1" thickBot="1">
      <c r="A34" s="1712"/>
      <c r="B34" s="51" t="s">
        <v>75</v>
      </c>
      <c r="C34" s="186"/>
      <c r="D34" s="141" t="s">
        <v>88</v>
      </c>
      <c r="E34" s="142"/>
      <c r="F34" s="142"/>
      <c r="G34" s="142"/>
      <c r="H34" s="143"/>
      <c r="I34" s="144"/>
      <c r="J34" s="459"/>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t="s">
        <v>1888</v>
      </c>
      <c r="D35" s="81" t="s">
        <v>83</v>
      </c>
      <c r="E35" s="82" t="s">
        <v>737</v>
      </c>
      <c r="F35" s="82"/>
      <c r="G35" s="82" t="s">
        <v>591</v>
      </c>
      <c r="H35" s="915">
        <v>45383</v>
      </c>
      <c r="I35" s="916" t="s">
        <v>11</v>
      </c>
      <c r="J35" s="917">
        <v>45747</v>
      </c>
      <c r="K35" s="85" t="s">
        <v>200</v>
      </c>
      <c r="L35" s="86" t="s">
        <v>200</v>
      </c>
      <c r="M35" s="87" t="s">
        <v>200</v>
      </c>
      <c r="N35" s="88">
        <v>132</v>
      </c>
      <c r="O35" s="1423"/>
      <c r="P35" s="89">
        <v>0</v>
      </c>
      <c r="Q35" s="90" t="s">
        <v>1890</v>
      </c>
      <c r="R35" s="1435"/>
      <c r="S35" s="1435"/>
      <c r="T35" s="91" t="s">
        <v>96</v>
      </c>
      <c r="U35" s="92" t="s">
        <v>1877</v>
      </c>
      <c r="V35" s="84" t="s">
        <v>11</v>
      </c>
      <c r="W35" s="84" t="s">
        <v>1878</v>
      </c>
      <c r="X35" s="93" t="s">
        <v>303</v>
      </c>
      <c r="Y35" s="94" t="s">
        <v>39</v>
      </c>
      <c r="Z35" s="95" t="s">
        <v>1879</v>
      </c>
      <c r="AA35" s="96" t="s">
        <v>92</v>
      </c>
      <c r="AB35" s="97" t="s">
        <v>364</v>
      </c>
      <c r="AC35" s="98" t="s">
        <v>364</v>
      </c>
      <c r="AD35" s="99" t="s">
        <v>304</v>
      </c>
      <c r="AE35" s="100" t="s">
        <v>584</v>
      </c>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88062</v>
      </c>
      <c r="L62" s="57">
        <f>SUM(L5:L37)</f>
        <v>6644</v>
      </c>
      <c r="M62" s="57">
        <f>SUM(M5:M37)</f>
        <v>4739</v>
      </c>
      <c r="N62" s="57">
        <f>SUM(N5:N37)</f>
        <v>37505</v>
      </c>
      <c r="O62" s="10"/>
      <c r="P62" s="57">
        <f>SUM(P5:P37)</f>
        <v>14015</v>
      </c>
    </row>
    <row r="63" spans="1:34" ht="18.75" customHeight="1">
      <c r="C63" s="11"/>
      <c r="D63" s="11"/>
      <c r="L63" s="1700" t="s">
        <v>80</v>
      </c>
      <c r="M63" s="1700"/>
      <c r="N63" s="1701"/>
      <c r="O63" s="10"/>
      <c r="P63" s="9">
        <f>K62+(L62+M62+N62+P62)*5</f>
        <v>402577</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500-000000000000}">
      <formula1>"①AWS,②OCI,③Azure,④GC,⑤さくら"</formula1>
    </dataValidation>
    <dataValidation type="list" allowBlank="1" showInputMessage="1" showErrorMessage="1" sqref="R5:R37 R41:R60" xr:uid="{00000000-0002-0000-2500-000001000000}">
      <formula1>"①システム事業者,②別途用意している(LGCS),③別途用意している(その他),"</formula1>
    </dataValidation>
    <dataValidation type="list" allowBlank="1" showInputMessage="1" sqref="D38:D40" xr:uid="{00000000-0002-0000-2500-000002000000}">
      <formula1>"①導入済,②無償版導入済（実証実験を含む）,③今年度導入予定,④導入予定なし,⑤当該事務自体を実施していない"</formula1>
    </dataValidation>
    <dataValidation type="list" allowBlank="1" showInputMessage="1" sqref="D41:D60" xr:uid="{00000000-0002-0000-25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r:id="rId1"/>
  <colBreaks count="1" manualBreakCount="1">
    <brk id="24" max="38" man="1"/>
  </colBreaks>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329" customWidth="1"/>
    <col min="2" max="2" width="25.08203125" style="330" customWidth="1"/>
    <col min="3" max="3" width="22.5" style="329" customWidth="1"/>
    <col min="4" max="4" width="17.33203125" style="329" customWidth="1"/>
    <col min="5" max="5" width="22.83203125" style="331" customWidth="1"/>
    <col min="6" max="6" width="26.08203125" style="331" customWidth="1"/>
    <col min="7" max="7" width="23.08203125" style="331" customWidth="1"/>
    <col min="8" max="8" width="18.5" style="331" customWidth="1"/>
    <col min="9" max="9" width="3.83203125" style="331" bestFit="1" customWidth="1"/>
    <col min="10" max="10" width="17.83203125" style="331" bestFit="1" customWidth="1"/>
    <col min="11" max="11" width="14" style="331" customWidth="1"/>
    <col min="12" max="12" width="11.58203125" style="331" customWidth="1"/>
    <col min="13" max="13" width="11.83203125" style="329" customWidth="1"/>
    <col min="14" max="14" width="11.83203125" style="331" customWidth="1"/>
    <col min="15" max="15" width="11.83203125" style="11" customWidth="1"/>
    <col min="16" max="16" width="11.58203125" style="329" customWidth="1"/>
    <col min="17" max="17" width="29.83203125" style="329" customWidth="1"/>
    <col min="18" max="18" width="17.58203125" style="10" customWidth="1"/>
    <col min="19" max="19" width="14.5" style="55" bestFit="1" customWidth="1"/>
    <col min="20" max="20" width="20.08203125" style="329" customWidth="1"/>
    <col min="21" max="21" width="18.5" style="329" customWidth="1"/>
    <col min="22" max="22" width="5" style="329" customWidth="1"/>
    <col min="23" max="23" width="18.5" style="329" customWidth="1"/>
    <col min="24" max="24" width="20.5" style="329" customWidth="1"/>
    <col min="25" max="25" width="17.83203125" style="329" customWidth="1"/>
    <col min="26" max="26" width="17.58203125" style="333" customWidth="1"/>
    <col min="27" max="27" width="16.83203125" style="329" customWidth="1"/>
    <col min="28" max="29" width="23.83203125" style="295" customWidth="1"/>
    <col min="30" max="30" width="39" style="295" customWidth="1"/>
    <col min="31" max="31" width="38.5" style="295" customWidth="1"/>
    <col min="32" max="32" width="23" style="295" customWidth="1"/>
    <col min="33" max="33" width="8.83203125" style="295" customWidth="1"/>
    <col min="34" max="63" width="8.83203125" style="296" customWidth="1"/>
    <col min="64" max="16384" width="9" style="296"/>
  </cols>
  <sheetData>
    <row r="1" spans="1:34" s="247" customFormat="1" ht="16.5" customHeight="1">
      <c r="A1" s="1835" t="s">
        <v>509</v>
      </c>
      <c r="B1" s="1836"/>
      <c r="C1" s="1841" t="s">
        <v>510</v>
      </c>
      <c r="D1" s="1842"/>
      <c r="E1" s="1842"/>
      <c r="F1" s="1843"/>
      <c r="G1" s="1861" t="s">
        <v>511</v>
      </c>
      <c r="H1" s="1849"/>
      <c r="I1" s="1849"/>
      <c r="J1" s="1849"/>
      <c r="K1" s="1862" t="s">
        <v>512</v>
      </c>
      <c r="L1" s="1863"/>
      <c r="M1" s="1863"/>
      <c r="N1" s="1863"/>
      <c r="O1" s="1863"/>
      <c r="P1" s="1864"/>
      <c r="Q1" s="1861" t="s">
        <v>513</v>
      </c>
      <c r="R1" s="1861"/>
      <c r="S1" s="1861"/>
      <c r="T1" s="1865"/>
      <c r="U1" s="1865"/>
      <c r="V1" s="1865"/>
      <c r="W1" s="1865"/>
      <c r="X1" s="1865"/>
      <c r="Y1" s="1849" t="s">
        <v>514</v>
      </c>
      <c r="Z1" s="1851"/>
      <c r="AA1" s="1851"/>
      <c r="AB1" s="1849" t="s">
        <v>515</v>
      </c>
      <c r="AC1" s="1843"/>
      <c r="AD1" s="1849" t="s">
        <v>516</v>
      </c>
      <c r="AE1" s="1842"/>
      <c r="AF1" s="1850"/>
      <c r="AG1" s="246"/>
      <c r="AH1" s="246"/>
    </row>
    <row r="2" spans="1:34" s="261" customFormat="1" ht="15.75" customHeight="1">
      <c r="A2" s="1837"/>
      <c r="B2" s="1838"/>
      <c r="C2" s="248" t="s">
        <v>517</v>
      </c>
      <c r="D2" s="249" t="s">
        <v>518</v>
      </c>
      <c r="E2" s="250" t="s">
        <v>517</v>
      </c>
      <c r="F2" s="251" t="s">
        <v>517</v>
      </c>
      <c r="G2" s="250" t="s">
        <v>517</v>
      </c>
      <c r="H2" s="1855" t="s">
        <v>519</v>
      </c>
      <c r="I2" s="1856"/>
      <c r="J2" s="1857"/>
      <c r="K2" s="252" t="s">
        <v>520</v>
      </c>
      <c r="L2" s="1852" t="s">
        <v>521</v>
      </c>
      <c r="M2" s="1853"/>
      <c r="N2" s="1853"/>
      <c r="O2" s="1854"/>
      <c r="P2" s="253" t="s">
        <v>522</v>
      </c>
      <c r="Q2" s="254" t="s">
        <v>523</v>
      </c>
      <c r="R2" s="1417" t="s">
        <v>2168</v>
      </c>
      <c r="S2" s="1417" t="s">
        <v>2169</v>
      </c>
      <c r="T2" s="254" t="s">
        <v>524</v>
      </c>
      <c r="U2" s="1858" t="s">
        <v>525</v>
      </c>
      <c r="V2" s="1859"/>
      <c r="W2" s="1860"/>
      <c r="X2" s="249" t="s">
        <v>518</v>
      </c>
      <c r="Y2" s="254" t="s">
        <v>518</v>
      </c>
      <c r="Z2" s="255" t="s">
        <v>526</v>
      </c>
      <c r="AA2" s="256" t="s">
        <v>527</v>
      </c>
      <c r="AB2" s="254" t="s">
        <v>7</v>
      </c>
      <c r="AC2" s="257" t="s">
        <v>7</v>
      </c>
      <c r="AD2" s="249" t="s">
        <v>7</v>
      </c>
      <c r="AE2" s="258"/>
      <c r="AF2" s="259" t="s">
        <v>8</v>
      </c>
      <c r="AG2" s="260"/>
      <c r="AH2" s="260"/>
    </row>
    <row r="3" spans="1:34" s="275" customFormat="1" ht="155.25" customHeight="1" thickBot="1">
      <c r="A3" s="1839"/>
      <c r="B3" s="1840"/>
      <c r="C3" s="262" t="s">
        <v>528</v>
      </c>
      <c r="D3" s="1682" t="s">
        <v>2211</v>
      </c>
      <c r="E3" s="263" t="s">
        <v>529</v>
      </c>
      <c r="F3" s="264" t="s">
        <v>530</v>
      </c>
      <c r="G3" s="265" t="s">
        <v>531</v>
      </c>
      <c r="H3" s="1844" t="s">
        <v>532</v>
      </c>
      <c r="I3" s="1845"/>
      <c r="J3" s="1845"/>
      <c r="K3" s="1679" t="s">
        <v>2209</v>
      </c>
      <c r="L3" s="1665" t="s">
        <v>2199</v>
      </c>
      <c r="M3" s="1668" t="s">
        <v>2201</v>
      </c>
      <c r="N3" s="1671" t="s">
        <v>2203</v>
      </c>
      <c r="O3" s="1419" t="s">
        <v>2167</v>
      </c>
      <c r="P3" s="1674" t="s">
        <v>2205</v>
      </c>
      <c r="Q3" s="1677" t="s">
        <v>2207</v>
      </c>
      <c r="R3" s="1434" t="s">
        <v>2170</v>
      </c>
      <c r="S3" s="1434" t="s">
        <v>2171</v>
      </c>
      <c r="T3" s="266" t="s">
        <v>533</v>
      </c>
      <c r="U3" s="1846" t="s">
        <v>534</v>
      </c>
      <c r="V3" s="1847"/>
      <c r="W3" s="1848"/>
      <c r="X3" s="267" t="s">
        <v>535</v>
      </c>
      <c r="Y3" s="268" t="s">
        <v>536</v>
      </c>
      <c r="Z3" s="269" t="s">
        <v>537</v>
      </c>
      <c r="AA3" s="270" t="s">
        <v>538</v>
      </c>
      <c r="AB3" s="271" t="s">
        <v>539</v>
      </c>
      <c r="AC3" s="272" t="s">
        <v>540</v>
      </c>
      <c r="AD3" s="1833" t="s">
        <v>541</v>
      </c>
      <c r="AE3" s="1834"/>
      <c r="AF3" s="273" t="s">
        <v>542</v>
      </c>
      <c r="AG3" s="274"/>
      <c r="AH3" s="274"/>
    </row>
    <row r="4" spans="1:34" s="261" customFormat="1" ht="15.75" customHeight="1" thickBot="1">
      <c r="A4" s="276"/>
      <c r="B4" s="277" t="s">
        <v>543</v>
      </c>
      <c r="C4" s="278" t="s">
        <v>544</v>
      </c>
      <c r="D4" s="278" t="s">
        <v>83</v>
      </c>
      <c r="E4" s="279" t="s">
        <v>82</v>
      </c>
      <c r="F4" s="279" t="s">
        <v>545</v>
      </c>
      <c r="G4" s="279" t="s">
        <v>546</v>
      </c>
      <c r="H4" s="280" t="s">
        <v>547</v>
      </c>
      <c r="I4" s="281" t="s">
        <v>11</v>
      </c>
      <c r="J4" s="282" t="s">
        <v>548</v>
      </c>
      <c r="K4" s="283">
        <v>1000000</v>
      </c>
      <c r="L4" s="283">
        <v>1000</v>
      </c>
      <c r="M4" s="284">
        <v>2000</v>
      </c>
      <c r="N4" s="285">
        <v>5000</v>
      </c>
      <c r="O4" s="1418"/>
      <c r="P4" s="286">
        <v>3500</v>
      </c>
      <c r="Q4" s="287" t="s">
        <v>2208</v>
      </c>
      <c r="R4" s="1662" t="s">
        <v>2196</v>
      </c>
      <c r="S4" s="1662" t="s">
        <v>2197</v>
      </c>
      <c r="T4" s="288" t="s">
        <v>549</v>
      </c>
      <c r="U4" s="280" t="s">
        <v>547</v>
      </c>
      <c r="V4" s="281" t="s">
        <v>11</v>
      </c>
      <c r="W4" s="282" t="s">
        <v>548</v>
      </c>
      <c r="X4" s="289" t="s">
        <v>303</v>
      </c>
      <c r="Y4" s="287" t="s">
        <v>39</v>
      </c>
      <c r="Z4" s="290" t="s">
        <v>550</v>
      </c>
      <c r="AA4" s="291" t="s">
        <v>92</v>
      </c>
      <c r="AB4" s="287" t="s">
        <v>551</v>
      </c>
      <c r="AC4" s="291" t="s">
        <v>552</v>
      </c>
      <c r="AD4" s="288" t="s">
        <v>87</v>
      </c>
      <c r="AE4" s="290" t="s">
        <v>553</v>
      </c>
      <c r="AF4" s="292" t="s">
        <v>554</v>
      </c>
      <c r="AG4" s="260"/>
      <c r="AH4" s="260"/>
    </row>
    <row r="5" spans="1:34" ht="30" customHeight="1">
      <c r="A5" s="1822" t="s">
        <v>555</v>
      </c>
      <c r="B5" s="293" t="s">
        <v>556</v>
      </c>
      <c r="C5" s="294" t="s">
        <v>557</v>
      </c>
      <c r="D5" s="353" t="s">
        <v>83</v>
      </c>
      <c r="E5" s="354" t="s">
        <v>201</v>
      </c>
      <c r="F5" s="354"/>
      <c r="G5" s="354" t="s">
        <v>484</v>
      </c>
      <c r="H5" s="882" t="s">
        <v>558</v>
      </c>
      <c r="I5" s="883" t="s">
        <v>11</v>
      </c>
      <c r="J5" s="884" t="s">
        <v>559</v>
      </c>
      <c r="K5" s="357">
        <v>15201</v>
      </c>
      <c r="L5" s="358">
        <v>8619</v>
      </c>
      <c r="M5" s="359">
        <v>0</v>
      </c>
      <c r="N5" s="360">
        <v>40293</v>
      </c>
      <c r="O5" s="1420"/>
      <c r="P5" s="361">
        <v>0</v>
      </c>
      <c r="Q5" s="362" t="s">
        <v>95</v>
      </c>
      <c r="R5" s="1435"/>
      <c r="S5" s="1435"/>
      <c r="T5" s="363" t="s">
        <v>96</v>
      </c>
      <c r="U5" s="882" t="s">
        <v>558</v>
      </c>
      <c r="V5" s="883" t="s">
        <v>11</v>
      </c>
      <c r="W5" s="884" t="s">
        <v>559</v>
      </c>
      <c r="X5" s="366" t="s">
        <v>303</v>
      </c>
      <c r="Y5" s="367" t="s">
        <v>39</v>
      </c>
      <c r="Z5" s="368" t="s">
        <v>560</v>
      </c>
      <c r="AA5" s="369" t="s">
        <v>90</v>
      </c>
      <c r="AB5" s="370" t="s">
        <v>86</v>
      </c>
      <c r="AC5" s="371" t="s">
        <v>93</v>
      </c>
      <c r="AD5" s="372" t="s">
        <v>343</v>
      </c>
      <c r="AE5" s="373" t="s">
        <v>304</v>
      </c>
      <c r="AF5" s="374"/>
      <c r="AG5" s="885"/>
      <c r="AH5" s="295"/>
    </row>
    <row r="6" spans="1:34" ht="30" customHeight="1">
      <c r="A6" s="1823"/>
      <c r="B6" s="297" t="s">
        <v>561</v>
      </c>
      <c r="C6" s="298" t="s">
        <v>557</v>
      </c>
      <c r="D6" s="375" t="s">
        <v>83</v>
      </c>
      <c r="E6" s="376" t="s">
        <v>201</v>
      </c>
      <c r="F6" s="376"/>
      <c r="G6" s="376" t="s">
        <v>484</v>
      </c>
      <c r="H6" s="886" t="s">
        <v>558</v>
      </c>
      <c r="I6" s="887" t="s">
        <v>11</v>
      </c>
      <c r="J6" s="888" t="s">
        <v>559</v>
      </c>
      <c r="K6" s="380" t="s">
        <v>562</v>
      </c>
      <c r="L6" s="381" t="s">
        <v>562</v>
      </c>
      <c r="M6" s="382">
        <v>0</v>
      </c>
      <c r="N6" s="383" t="s">
        <v>562</v>
      </c>
      <c r="O6" s="1421"/>
      <c r="P6" s="384">
        <v>0</v>
      </c>
      <c r="Q6" s="385" t="s">
        <v>95</v>
      </c>
      <c r="R6" s="1436"/>
      <c r="S6" s="1436"/>
      <c r="T6" s="386" t="s">
        <v>96</v>
      </c>
      <c r="U6" s="886" t="s">
        <v>558</v>
      </c>
      <c r="V6" s="887" t="s">
        <v>11</v>
      </c>
      <c r="W6" s="888" t="s">
        <v>559</v>
      </c>
      <c r="X6" s="387" t="s">
        <v>303</v>
      </c>
      <c r="Y6" s="388" t="s">
        <v>39</v>
      </c>
      <c r="Z6" s="389" t="s">
        <v>560</v>
      </c>
      <c r="AA6" s="390" t="s">
        <v>90</v>
      </c>
      <c r="AB6" s="391" t="s">
        <v>86</v>
      </c>
      <c r="AC6" s="392" t="s">
        <v>93</v>
      </c>
      <c r="AD6" s="393" t="s">
        <v>343</v>
      </c>
      <c r="AE6" s="394" t="s">
        <v>304</v>
      </c>
      <c r="AF6" s="395"/>
      <c r="AG6" s="885"/>
      <c r="AH6" s="295"/>
    </row>
    <row r="7" spans="1:34" ht="30" customHeight="1">
      <c r="A7" s="1823"/>
      <c r="B7" s="297" t="s">
        <v>563</v>
      </c>
      <c r="C7" s="298" t="s">
        <v>557</v>
      </c>
      <c r="D7" s="375" t="s">
        <v>83</v>
      </c>
      <c r="E7" s="376" t="s">
        <v>346</v>
      </c>
      <c r="F7" s="376"/>
      <c r="G7" s="376" t="s">
        <v>564</v>
      </c>
      <c r="H7" s="886" t="s">
        <v>565</v>
      </c>
      <c r="I7" s="887" t="s">
        <v>11</v>
      </c>
      <c r="J7" s="888" t="s">
        <v>566</v>
      </c>
      <c r="K7" s="380">
        <v>10476</v>
      </c>
      <c r="L7" s="381">
        <v>111</v>
      </c>
      <c r="M7" s="382">
        <v>2182</v>
      </c>
      <c r="N7" s="383">
        <v>0</v>
      </c>
      <c r="O7" s="1421"/>
      <c r="P7" s="384">
        <v>4650</v>
      </c>
      <c r="Q7" s="385" t="s">
        <v>91</v>
      </c>
      <c r="R7" s="1436"/>
      <c r="S7" s="1436"/>
      <c r="T7" s="386" t="s">
        <v>84</v>
      </c>
      <c r="U7" s="364" t="s">
        <v>567</v>
      </c>
      <c r="V7" s="365" t="s">
        <v>11</v>
      </c>
      <c r="W7" s="365" t="s">
        <v>274</v>
      </c>
      <c r="X7" s="387" t="s">
        <v>89</v>
      </c>
      <c r="Y7" s="388" t="s">
        <v>39</v>
      </c>
      <c r="Z7" s="389" t="s">
        <v>568</v>
      </c>
      <c r="AA7" s="390" t="s">
        <v>92</v>
      </c>
      <c r="AB7" s="391" t="s">
        <v>86</v>
      </c>
      <c r="AC7" s="392" t="s">
        <v>86</v>
      </c>
      <c r="AD7" s="393" t="s">
        <v>87</v>
      </c>
      <c r="AE7" s="394"/>
      <c r="AF7" s="395"/>
      <c r="AG7" s="885"/>
      <c r="AH7" s="295"/>
    </row>
    <row r="8" spans="1:34" ht="30" customHeight="1">
      <c r="A8" s="1823"/>
      <c r="B8" s="297" t="s">
        <v>569</v>
      </c>
      <c r="C8" s="298" t="s">
        <v>570</v>
      </c>
      <c r="D8" s="375" t="s">
        <v>83</v>
      </c>
      <c r="E8" s="376" t="s">
        <v>201</v>
      </c>
      <c r="F8" s="376"/>
      <c r="G8" s="376" t="s">
        <v>484</v>
      </c>
      <c r="H8" s="886" t="s">
        <v>558</v>
      </c>
      <c r="I8" s="887" t="s">
        <v>11</v>
      </c>
      <c r="J8" s="888" t="s">
        <v>559</v>
      </c>
      <c r="K8" s="380" t="s">
        <v>562</v>
      </c>
      <c r="L8" s="381" t="s">
        <v>562</v>
      </c>
      <c r="M8" s="382">
        <v>0</v>
      </c>
      <c r="N8" s="383" t="s">
        <v>562</v>
      </c>
      <c r="O8" s="1421"/>
      <c r="P8" s="384">
        <v>0</v>
      </c>
      <c r="Q8" s="385" t="s">
        <v>95</v>
      </c>
      <c r="R8" s="1436"/>
      <c r="S8" s="1436"/>
      <c r="T8" s="386" t="s">
        <v>96</v>
      </c>
      <c r="U8" s="886" t="s">
        <v>558</v>
      </c>
      <c r="V8" s="887" t="s">
        <v>11</v>
      </c>
      <c r="W8" s="888" t="s">
        <v>559</v>
      </c>
      <c r="X8" s="387" t="s">
        <v>303</v>
      </c>
      <c r="Y8" s="388" t="s">
        <v>39</v>
      </c>
      <c r="Z8" s="389" t="s">
        <v>560</v>
      </c>
      <c r="AA8" s="390" t="s">
        <v>90</v>
      </c>
      <c r="AB8" s="391" t="s">
        <v>93</v>
      </c>
      <c r="AC8" s="392" t="s">
        <v>86</v>
      </c>
      <c r="AD8" s="393" t="s">
        <v>343</v>
      </c>
      <c r="AE8" s="394" t="s">
        <v>304</v>
      </c>
      <c r="AF8" s="395"/>
      <c r="AG8" s="885"/>
      <c r="AH8" s="295"/>
    </row>
    <row r="9" spans="1:34" ht="30" customHeight="1" thickBot="1">
      <c r="A9" s="1823"/>
      <c r="B9" s="299" t="s">
        <v>571</v>
      </c>
      <c r="C9" s="300" t="s">
        <v>572</v>
      </c>
      <c r="D9" s="397" t="s">
        <v>83</v>
      </c>
      <c r="E9" s="398" t="s">
        <v>201</v>
      </c>
      <c r="F9" s="398"/>
      <c r="G9" s="398" t="s">
        <v>484</v>
      </c>
      <c r="H9" s="886" t="s">
        <v>558</v>
      </c>
      <c r="I9" s="887" t="s">
        <v>11</v>
      </c>
      <c r="J9" s="888" t="s">
        <v>559</v>
      </c>
      <c r="K9" s="401" t="s">
        <v>562</v>
      </c>
      <c r="L9" s="317" t="s">
        <v>562</v>
      </c>
      <c r="M9" s="318">
        <v>0</v>
      </c>
      <c r="N9" s="402" t="s">
        <v>562</v>
      </c>
      <c r="O9" s="1422"/>
      <c r="P9" s="428">
        <v>0</v>
      </c>
      <c r="Q9" s="319" t="s">
        <v>95</v>
      </c>
      <c r="R9" s="1437"/>
      <c r="S9" s="1437"/>
      <c r="T9" s="320" t="s">
        <v>96</v>
      </c>
      <c r="U9" s="886" t="s">
        <v>558</v>
      </c>
      <c r="V9" s="887" t="s">
        <v>11</v>
      </c>
      <c r="W9" s="888" t="s">
        <v>559</v>
      </c>
      <c r="X9" s="321" t="s">
        <v>303</v>
      </c>
      <c r="Y9" s="322" t="s">
        <v>39</v>
      </c>
      <c r="Z9" s="323" t="s">
        <v>560</v>
      </c>
      <c r="AA9" s="324" t="s">
        <v>90</v>
      </c>
      <c r="AB9" s="405" t="s">
        <v>86</v>
      </c>
      <c r="AC9" s="406" t="s">
        <v>86</v>
      </c>
      <c r="AD9" s="407" t="s">
        <v>343</v>
      </c>
      <c r="AE9" s="408" t="s">
        <v>304</v>
      </c>
      <c r="AF9" s="409"/>
      <c r="AG9" s="885"/>
      <c r="AH9" s="295"/>
    </row>
    <row r="10" spans="1:34" ht="30" customHeight="1">
      <c r="A10" s="1824" t="s">
        <v>573</v>
      </c>
      <c r="B10" s="301" t="s">
        <v>574</v>
      </c>
      <c r="C10" s="294" t="s">
        <v>575</v>
      </c>
      <c r="D10" s="353" t="s">
        <v>83</v>
      </c>
      <c r="E10" s="354" t="s">
        <v>201</v>
      </c>
      <c r="F10" s="354"/>
      <c r="G10" s="354" t="s">
        <v>484</v>
      </c>
      <c r="H10" s="882" t="s">
        <v>558</v>
      </c>
      <c r="I10" s="883" t="s">
        <v>11</v>
      </c>
      <c r="J10" s="884" t="s">
        <v>559</v>
      </c>
      <c r="K10" s="357" t="s">
        <v>562</v>
      </c>
      <c r="L10" s="358" t="s">
        <v>562</v>
      </c>
      <c r="M10" s="359">
        <v>0</v>
      </c>
      <c r="N10" s="360" t="s">
        <v>562</v>
      </c>
      <c r="O10" s="1423"/>
      <c r="P10" s="361">
        <v>0</v>
      </c>
      <c r="Q10" s="362" t="s">
        <v>95</v>
      </c>
      <c r="R10" s="1435"/>
      <c r="S10" s="1435"/>
      <c r="T10" s="363" t="s">
        <v>96</v>
      </c>
      <c r="U10" s="882" t="s">
        <v>558</v>
      </c>
      <c r="V10" s="883" t="s">
        <v>11</v>
      </c>
      <c r="W10" s="884" t="s">
        <v>559</v>
      </c>
      <c r="X10" s="366" t="s">
        <v>303</v>
      </c>
      <c r="Y10" s="367" t="s">
        <v>39</v>
      </c>
      <c r="Z10" s="368" t="s">
        <v>560</v>
      </c>
      <c r="AA10" s="369" t="s">
        <v>90</v>
      </c>
      <c r="AB10" s="370" t="s">
        <v>93</v>
      </c>
      <c r="AC10" s="371" t="s">
        <v>93</v>
      </c>
      <c r="AD10" s="372" t="s">
        <v>343</v>
      </c>
      <c r="AE10" s="373" t="s">
        <v>304</v>
      </c>
      <c r="AF10" s="374"/>
      <c r="AG10" s="885"/>
      <c r="AH10" s="295"/>
    </row>
    <row r="11" spans="1:34" ht="30" customHeight="1">
      <c r="A11" s="1825"/>
      <c r="B11" s="302" t="s">
        <v>576</v>
      </c>
      <c r="C11" s="298" t="s">
        <v>575</v>
      </c>
      <c r="D11" s="375" t="s">
        <v>83</v>
      </c>
      <c r="E11" s="376" t="s">
        <v>201</v>
      </c>
      <c r="F11" s="376"/>
      <c r="G11" s="376" t="s">
        <v>484</v>
      </c>
      <c r="H11" s="886" t="s">
        <v>558</v>
      </c>
      <c r="I11" s="887" t="s">
        <v>11</v>
      </c>
      <c r="J11" s="888" t="s">
        <v>559</v>
      </c>
      <c r="K11" s="380" t="s">
        <v>562</v>
      </c>
      <c r="L11" s="381" t="s">
        <v>562</v>
      </c>
      <c r="M11" s="382">
        <v>0</v>
      </c>
      <c r="N11" s="383" t="s">
        <v>562</v>
      </c>
      <c r="O11" s="1421"/>
      <c r="P11" s="384">
        <v>0</v>
      </c>
      <c r="Q11" s="385" t="s">
        <v>95</v>
      </c>
      <c r="R11" s="1436"/>
      <c r="S11" s="1436"/>
      <c r="T11" s="386" t="s">
        <v>96</v>
      </c>
      <c r="U11" s="886" t="s">
        <v>558</v>
      </c>
      <c r="V11" s="887" t="s">
        <v>11</v>
      </c>
      <c r="W11" s="888" t="s">
        <v>559</v>
      </c>
      <c r="X11" s="387" t="s">
        <v>303</v>
      </c>
      <c r="Y11" s="388" t="s">
        <v>39</v>
      </c>
      <c r="Z11" s="389" t="s">
        <v>560</v>
      </c>
      <c r="AA11" s="390" t="s">
        <v>90</v>
      </c>
      <c r="AB11" s="391" t="s">
        <v>86</v>
      </c>
      <c r="AC11" s="392" t="s">
        <v>93</v>
      </c>
      <c r="AD11" s="393" t="s">
        <v>343</v>
      </c>
      <c r="AE11" s="394" t="s">
        <v>304</v>
      </c>
      <c r="AF11" s="395"/>
      <c r="AG11" s="885"/>
      <c r="AH11" s="295"/>
    </row>
    <row r="12" spans="1:34" ht="30" customHeight="1">
      <c r="A12" s="1825"/>
      <c r="B12" s="303" t="s">
        <v>577</v>
      </c>
      <c r="C12" s="298" t="s">
        <v>575</v>
      </c>
      <c r="D12" s="375" t="s">
        <v>83</v>
      </c>
      <c r="E12" s="376" t="s">
        <v>201</v>
      </c>
      <c r="F12" s="376"/>
      <c r="G12" s="376" t="s">
        <v>484</v>
      </c>
      <c r="H12" s="886" t="s">
        <v>558</v>
      </c>
      <c r="I12" s="887" t="s">
        <v>11</v>
      </c>
      <c r="J12" s="888" t="s">
        <v>559</v>
      </c>
      <c r="K12" s="380" t="s">
        <v>562</v>
      </c>
      <c r="L12" s="381" t="s">
        <v>562</v>
      </c>
      <c r="M12" s="382">
        <v>0</v>
      </c>
      <c r="N12" s="383" t="s">
        <v>562</v>
      </c>
      <c r="O12" s="1421"/>
      <c r="P12" s="384">
        <v>0</v>
      </c>
      <c r="Q12" s="385" t="s">
        <v>95</v>
      </c>
      <c r="R12" s="1436"/>
      <c r="S12" s="1436"/>
      <c r="T12" s="386" t="s">
        <v>96</v>
      </c>
      <c r="U12" s="886" t="s">
        <v>558</v>
      </c>
      <c r="V12" s="887" t="s">
        <v>11</v>
      </c>
      <c r="W12" s="888" t="s">
        <v>559</v>
      </c>
      <c r="X12" s="387" t="s">
        <v>303</v>
      </c>
      <c r="Y12" s="388" t="s">
        <v>39</v>
      </c>
      <c r="Z12" s="389" t="s">
        <v>560</v>
      </c>
      <c r="AA12" s="390" t="s">
        <v>90</v>
      </c>
      <c r="AB12" s="391" t="s">
        <v>86</v>
      </c>
      <c r="AC12" s="392" t="s">
        <v>86</v>
      </c>
      <c r="AD12" s="393" t="s">
        <v>343</v>
      </c>
      <c r="AE12" s="394" t="s">
        <v>304</v>
      </c>
      <c r="AF12" s="395"/>
      <c r="AG12" s="885"/>
      <c r="AH12" s="295"/>
    </row>
    <row r="13" spans="1:34" ht="30" customHeight="1">
      <c r="A13" s="1825"/>
      <c r="B13" s="303" t="s">
        <v>578</v>
      </c>
      <c r="C13" s="298" t="s">
        <v>575</v>
      </c>
      <c r="D13" s="375" t="s">
        <v>83</v>
      </c>
      <c r="E13" s="376" t="s">
        <v>201</v>
      </c>
      <c r="F13" s="376"/>
      <c r="G13" s="376" t="s">
        <v>484</v>
      </c>
      <c r="H13" s="886" t="s">
        <v>558</v>
      </c>
      <c r="I13" s="887" t="s">
        <v>11</v>
      </c>
      <c r="J13" s="888" t="s">
        <v>559</v>
      </c>
      <c r="K13" s="380" t="s">
        <v>562</v>
      </c>
      <c r="L13" s="381" t="s">
        <v>562</v>
      </c>
      <c r="M13" s="382">
        <v>0</v>
      </c>
      <c r="N13" s="383" t="s">
        <v>562</v>
      </c>
      <c r="O13" s="1421"/>
      <c r="P13" s="384">
        <v>0</v>
      </c>
      <c r="Q13" s="385" t="s">
        <v>95</v>
      </c>
      <c r="R13" s="1436"/>
      <c r="S13" s="1436"/>
      <c r="T13" s="386" t="s">
        <v>96</v>
      </c>
      <c r="U13" s="886" t="s">
        <v>558</v>
      </c>
      <c r="V13" s="887" t="s">
        <v>11</v>
      </c>
      <c r="W13" s="888" t="s">
        <v>559</v>
      </c>
      <c r="X13" s="387" t="s">
        <v>303</v>
      </c>
      <c r="Y13" s="388" t="s">
        <v>39</v>
      </c>
      <c r="Z13" s="389" t="s">
        <v>560</v>
      </c>
      <c r="AA13" s="390" t="s">
        <v>90</v>
      </c>
      <c r="AB13" s="391" t="s">
        <v>86</v>
      </c>
      <c r="AC13" s="392" t="s">
        <v>93</v>
      </c>
      <c r="AD13" s="393" t="s">
        <v>343</v>
      </c>
      <c r="AE13" s="394" t="s">
        <v>304</v>
      </c>
      <c r="AF13" s="395"/>
      <c r="AG13" s="885"/>
      <c r="AH13" s="295"/>
    </row>
    <row r="14" spans="1:34" ht="30" customHeight="1">
      <c r="A14" s="1825"/>
      <c r="B14" s="303" t="s">
        <v>53</v>
      </c>
      <c r="C14" s="298" t="s">
        <v>316</v>
      </c>
      <c r="D14" s="375" t="s">
        <v>83</v>
      </c>
      <c r="E14" s="376" t="s">
        <v>579</v>
      </c>
      <c r="F14" s="376" t="s">
        <v>580</v>
      </c>
      <c r="G14" s="376" t="s">
        <v>581</v>
      </c>
      <c r="H14" s="886" t="s">
        <v>582</v>
      </c>
      <c r="I14" s="887" t="s">
        <v>11</v>
      </c>
      <c r="J14" s="888" t="s">
        <v>583</v>
      </c>
      <c r="K14" s="380" t="s">
        <v>433</v>
      </c>
      <c r="L14" s="381"/>
      <c r="M14" s="382">
        <v>0</v>
      </c>
      <c r="N14" s="383">
        <v>726</v>
      </c>
      <c r="O14" s="1421"/>
      <c r="P14" s="384">
        <v>0</v>
      </c>
      <c r="Q14" s="385" t="s">
        <v>95</v>
      </c>
      <c r="R14" s="1436"/>
      <c r="S14" s="1436"/>
      <c r="T14" s="386" t="s">
        <v>96</v>
      </c>
      <c r="U14" s="886" t="s">
        <v>582</v>
      </c>
      <c r="V14" s="887" t="s">
        <v>11</v>
      </c>
      <c r="W14" s="888" t="s">
        <v>583</v>
      </c>
      <c r="X14" s="387" t="s">
        <v>303</v>
      </c>
      <c r="Y14" s="388" t="s">
        <v>39</v>
      </c>
      <c r="Z14" s="389" t="s">
        <v>479</v>
      </c>
      <c r="AA14" s="390" t="s">
        <v>92</v>
      </c>
      <c r="AB14" s="391" t="s">
        <v>206</v>
      </c>
      <c r="AC14" s="392" t="s">
        <v>206</v>
      </c>
      <c r="AD14" s="393" t="s">
        <v>584</v>
      </c>
      <c r="AE14" s="394" t="s">
        <v>478</v>
      </c>
      <c r="AF14" s="395"/>
      <c r="AG14" s="885"/>
      <c r="AH14" s="295"/>
    </row>
    <row r="15" spans="1:34" ht="30" customHeight="1">
      <c r="A15" s="1825"/>
      <c r="B15" s="304" t="s">
        <v>54</v>
      </c>
      <c r="C15" s="300" t="s">
        <v>575</v>
      </c>
      <c r="D15" s="397" t="s">
        <v>83</v>
      </c>
      <c r="E15" s="398" t="s">
        <v>321</v>
      </c>
      <c r="F15" s="398"/>
      <c r="G15" s="398" t="s">
        <v>322</v>
      </c>
      <c r="H15" s="886" t="s">
        <v>558</v>
      </c>
      <c r="I15" s="887" t="s">
        <v>11</v>
      </c>
      <c r="J15" s="888" t="s">
        <v>559</v>
      </c>
      <c r="K15" s="401"/>
      <c r="L15" s="317"/>
      <c r="M15" s="382">
        <v>0</v>
      </c>
      <c r="N15" s="402">
        <v>3835</v>
      </c>
      <c r="O15" s="1422"/>
      <c r="P15" s="428">
        <v>220</v>
      </c>
      <c r="Q15" s="319" t="s">
        <v>95</v>
      </c>
      <c r="R15" s="1437"/>
      <c r="S15" s="1437"/>
      <c r="T15" s="320" t="s">
        <v>96</v>
      </c>
      <c r="U15" s="886" t="s">
        <v>558</v>
      </c>
      <c r="V15" s="887" t="s">
        <v>11</v>
      </c>
      <c r="W15" s="888" t="s">
        <v>559</v>
      </c>
      <c r="X15" s="321" t="s">
        <v>303</v>
      </c>
      <c r="Y15" s="322" t="s">
        <v>39</v>
      </c>
      <c r="Z15" s="323" t="s">
        <v>560</v>
      </c>
      <c r="AA15" s="324" t="s">
        <v>92</v>
      </c>
      <c r="AB15" s="391" t="s">
        <v>93</v>
      </c>
      <c r="AC15" s="392" t="s">
        <v>492</v>
      </c>
      <c r="AD15" s="393" t="s">
        <v>343</v>
      </c>
      <c r="AE15" s="394" t="s">
        <v>304</v>
      </c>
      <c r="AF15" s="395"/>
      <c r="AG15" s="885"/>
      <c r="AH15" s="295"/>
    </row>
    <row r="16" spans="1:34" ht="30" customHeight="1" thickBot="1">
      <c r="A16" s="1826"/>
      <c r="B16" s="305" t="s">
        <v>585</v>
      </c>
      <c r="C16" s="306" t="s">
        <v>586</v>
      </c>
      <c r="D16" s="412" t="s">
        <v>83</v>
      </c>
      <c r="E16" s="413" t="s">
        <v>201</v>
      </c>
      <c r="F16" s="413"/>
      <c r="G16" s="413" t="s">
        <v>484</v>
      </c>
      <c r="H16" s="889" t="s">
        <v>558</v>
      </c>
      <c r="I16" s="890" t="s">
        <v>11</v>
      </c>
      <c r="J16" s="891" t="s">
        <v>559</v>
      </c>
      <c r="K16" s="415" t="s">
        <v>562</v>
      </c>
      <c r="L16" s="429" t="s">
        <v>562</v>
      </c>
      <c r="M16" s="430">
        <v>0</v>
      </c>
      <c r="N16" s="416"/>
      <c r="O16" s="1424"/>
      <c r="P16" s="431">
        <v>0</v>
      </c>
      <c r="Q16" s="417" t="s">
        <v>91</v>
      </c>
      <c r="R16" s="1438"/>
      <c r="S16" s="1438"/>
      <c r="T16" s="418" t="s">
        <v>84</v>
      </c>
      <c r="U16" s="889" t="s">
        <v>558</v>
      </c>
      <c r="V16" s="890" t="s">
        <v>11</v>
      </c>
      <c r="W16" s="891" t="s">
        <v>559</v>
      </c>
      <c r="X16" s="419" t="s">
        <v>89</v>
      </c>
      <c r="Y16" s="420" t="s">
        <v>39</v>
      </c>
      <c r="Z16" s="421" t="s">
        <v>210</v>
      </c>
      <c r="AA16" s="422" t="s">
        <v>90</v>
      </c>
      <c r="AB16" s="423" t="s">
        <v>86</v>
      </c>
      <c r="AC16" s="424" t="s">
        <v>364</v>
      </c>
      <c r="AD16" s="425" t="s">
        <v>343</v>
      </c>
      <c r="AE16" s="426" t="s">
        <v>304</v>
      </c>
      <c r="AF16" s="427"/>
      <c r="AG16" s="885"/>
      <c r="AH16" s="295"/>
    </row>
    <row r="17" spans="1:34" ht="30" customHeight="1">
      <c r="A17" s="1827" t="s">
        <v>587</v>
      </c>
      <c r="B17" s="307" t="s">
        <v>588</v>
      </c>
      <c r="C17" s="294" t="s">
        <v>589</v>
      </c>
      <c r="D17" s="353" t="s">
        <v>83</v>
      </c>
      <c r="E17" s="354" t="s">
        <v>201</v>
      </c>
      <c r="F17" s="354"/>
      <c r="G17" s="354" t="s">
        <v>484</v>
      </c>
      <c r="H17" s="892" t="s">
        <v>558</v>
      </c>
      <c r="I17" s="883" t="s">
        <v>11</v>
      </c>
      <c r="J17" s="893" t="s">
        <v>559</v>
      </c>
      <c r="K17" s="357" t="s">
        <v>562</v>
      </c>
      <c r="L17" s="358" t="s">
        <v>562</v>
      </c>
      <c r="M17" s="857">
        <v>0</v>
      </c>
      <c r="N17" s="858" t="s">
        <v>562</v>
      </c>
      <c r="O17" s="1423"/>
      <c r="P17" s="598">
        <v>9063</v>
      </c>
      <c r="Q17" s="362" t="s">
        <v>95</v>
      </c>
      <c r="R17" s="1435"/>
      <c r="S17" s="1435"/>
      <c r="T17" s="363" t="s">
        <v>96</v>
      </c>
      <c r="U17" s="882" t="s">
        <v>558</v>
      </c>
      <c r="V17" s="883" t="s">
        <v>11</v>
      </c>
      <c r="W17" s="893" t="s">
        <v>559</v>
      </c>
      <c r="X17" s="366" t="s">
        <v>303</v>
      </c>
      <c r="Y17" s="367" t="s">
        <v>39</v>
      </c>
      <c r="Z17" s="368" t="s">
        <v>560</v>
      </c>
      <c r="AA17" s="369" t="s">
        <v>90</v>
      </c>
      <c r="AB17" s="370" t="s">
        <v>86</v>
      </c>
      <c r="AC17" s="371" t="s">
        <v>93</v>
      </c>
      <c r="AD17" s="372" t="s">
        <v>343</v>
      </c>
      <c r="AE17" s="373" t="s">
        <v>304</v>
      </c>
      <c r="AF17" s="374"/>
      <c r="AG17" s="885"/>
      <c r="AH17" s="295"/>
    </row>
    <row r="18" spans="1:34" ht="30" customHeight="1">
      <c r="A18" s="1828"/>
      <c r="B18" s="308" t="s">
        <v>590</v>
      </c>
      <c r="C18" s="298" t="s">
        <v>589</v>
      </c>
      <c r="D18" s="375" t="s">
        <v>83</v>
      </c>
      <c r="E18" s="376" t="s">
        <v>201</v>
      </c>
      <c r="F18" s="376"/>
      <c r="G18" s="376" t="s">
        <v>591</v>
      </c>
      <c r="H18" s="886" t="s">
        <v>582</v>
      </c>
      <c r="I18" s="887" t="s">
        <v>11</v>
      </c>
      <c r="J18" s="888" t="s">
        <v>583</v>
      </c>
      <c r="K18" s="380" t="s">
        <v>592</v>
      </c>
      <c r="L18" s="381"/>
      <c r="M18" s="382">
        <v>38</v>
      </c>
      <c r="N18" s="383">
        <v>7524</v>
      </c>
      <c r="O18" s="1421"/>
      <c r="P18" s="384">
        <v>0</v>
      </c>
      <c r="Q18" s="385" t="s">
        <v>95</v>
      </c>
      <c r="R18" s="1436"/>
      <c r="S18" s="1436"/>
      <c r="T18" s="386" t="s">
        <v>84</v>
      </c>
      <c r="U18" s="364" t="s">
        <v>591</v>
      </c>
      <c r="V18" s="365" t="s">
        <v>11</v>
      </c>
      <c r="W18" s="365" t="s">
        <v>345</v>
      </c>
      <c r="X18" s="387" t="s">
        <v>303</v>
      </c>
      <c r="Y18" s="388" t="s">
        <v>39</v>
      </c>
      <c r="Z18" s="389" t="s">
        <v>226</v>
      </c>
      <c r="AA18" s="390" t="s">
        <v>90</v>
      </c>
      <c r="AB18" s="391" t="s">
        <v>86</v>
      </c>
      <c r="AC18" s="392" t="s">
        <v>364</v>
      </c>
      <c r="AD18" s="393" t="s">
        <v>343</v>
      </c>
      <c r="AE18" s="394" t="s">
        <v>304</v>
      </c>
      <c r="AF18" s="395"/>
      <c r="AG18" s="885"/>
      <c r="AH18" s="295"/>
    </row>
    <row r="19" spans="1:34" ht="30" customHeight="1">
      <c r="A19" s="1828"/>
      <c r="B19" s="308" t="s">
        <v>59</v>
      </c>
      <c r="C19" s="298"/>
      <c r="D19" s="375" t="s">
        <v>88</v>
      </c>
      <c r="E19" s="376"/>
      <c r="F19" s="376"/>
      <c r="G19" s="376"/>
      <c r="H19" s="452"/>
      <c r="I19" s="365"/>
      <c r="J19" s="365"/>
      <c r="K19" s="380"/>
      <c r="L19" s="381"/>
      <c r="M19" s="382"/>
      <c r="N19" s="383"/>
      <c r="O19" s="1421"/>
      <c r="P19" s="384"/>
      <c r="Q19" s="385"/>
      <c r="R19" s="1436"/>
      <c r="S19" s="1436"/>
      <c r="T19" s="386"/>
      <c r="U19" s="886"/>
      <c r="V19" s="887"/>
      <c r="W19" s="888"/>
      <c r="X19" s="387"/>
      <c r="Y19" s="388"/>
      <c r="Z19" s="389"/>
      <c r="AA19" s="390"/>
      <c r="AB19" s="391"/>
      <c r="AC19" s="392"/>
      <c r="AD19" s="393"/>
      <c r="AE19" s="394"/>
      <c r="AF19" s="395"/>
      <c r="AG19" s="885"/>
      <c r="AH19" s="295"/>
    </row>
    <row r="20" spans="1:34" ht="30" customHeight="1">
      <c r="A20" s="1828"/>
      <c r="B20" s="309" t="s">
        <v>593</v>
      </c>
      <c r="C20" s="300" t="s">
        <v>589</v>
      </c>
      <c r="D20" s="397" t="s">
        <v>83</v>
      </c>
      <c r="E20" s="398" t="s">
        <v>201</v>
      </c>
      <c r="F20" s="398"/>
      <c r="G20" s="398" t="s">
        <v>484</v>
      </c>
      <c r="H20" s="886" t="s">
        <v>558</v>
      </c>
      <c r="I20" s="887" t="s">
        <v>11</v>
      </c>
      <c r="J20" s="888" t="s">
        <v>559</v>
      </c>
      <c r="K20" s="401" t="s">
        <v>562</v>
      </c>
      <c r="L20" s="317" t="s">
        <v>562</v>
      </c>
      <c r="M20" s="382">
        <v>0</v>
      </c>
      <c r="N20" s="402" t="s">
        <v>562</v>
      </c>
      <c r="O20" s="1422"/>
      <c r="P20" s="384">
        <v>0</v>
      </c>
      <c r="Q20" s="319" t="s">
        <v>95</v>
      </c>
      <c r="R20" s="1437"/>
      <c r="S20" s="1437"/>
      <c r="T20" s="320" t="s">
        <v>96</v>
      </c>
      <c r="U20" s="886" t="s">
        <v>558</v>
      </c>
      <c r="V20" s="887" t="s">
        <v>11</v>
      </c>
      <c r="W20" s="888" t="s">
        <v>559</v>
      </c>
      <c r="X20" s="321" t="s">
        <v>303</v>
      </c>
      <c r="Y20" s="322" t="s">
        <v>39</v>
      </c>
      <c r="Z20" s="323" t="s">
        <v>560</v>
      </c>
      <c r="AA20" s="324" t="s">
        <v>90</v>
      </c>
      <c r="AB20" s="391" t="s">
        <v>93</v>
      </c>
      <c r="AC20" s="392" t="s">
        <v>93</v>
      </c>
      <c r="AD20" s="393" t="s">
        <v>343</v>
      </c>
      <c r="AE20" s="394" t="s">
        <v>304</v>
      </c>
      <c r="AF20" s="395"/>
      <c r="AG20" s="885"/>
      <c r="AH20" s="295"/>
    </row>
    <row r="21" spans="1:34" ht="30" customHeight="1" thickBot="1">
      <c r="A21" s="1829"/>
      <c r="B21" s="310" t="s">
        <v>594</v>
      </c>
      <c r="C21" s="306" t="s">
        <v>589</v>
      </c>
      <c r="D21" s="412" t="s">
        <v>83</v>
      </c>
      <c r="E21" s="413" t="s">
        <v>201</v>
      </c>
      <c r="F21" s="413"/>
      <c r="G21" s="413" t="s">
        <v>484</v>
      </c>
      <c r="H21" s="889" t="s">
        <v>558</v>
      </c>
      <c r="I21" s="890" t="s">
        <v>11</v>
      </c>
      <c r="J21" s="891" t="s">
        <v>559</v>
      </c>
      <c r="K21" s="415" t="s">
        <v>562</v>
      </c>
      <c r="L21" s="429" t="s">
        <v>562</v>
      </c>
      <c r="M21" s="318">
        <v>0</v>
      </c>
      <c r="N21" s="402"/>
      <c r="O21" s="1424"/>
      <c r="P21" s="428">
        <v>0</v>
      </c>
      <c r="Q21" s="417" t="s">
        <v>91</v>
      </c>
      <c r="R21" s="1438"/>
      <c r="S21" s="1438"/>
      <c r="T21" s="418" t="s">
        <v>84</v>
      </c>
      <c r="U21" s="889" t="s">
        <v>558</v>
      </c>
      <c r="V21" s="890" t="s">
        <v>11</v>
      </c>
      <c r="W21" s="891" t="s">
        <v>559</v>
      </c>
      <c r="X21" s="419" t="s">
        <v>89</v>
      </c>
      <c r="Y21" s="420" t="s">
        <v>39</v>
      </c>
      <c r="Z21" s="421" t="s">
        <v>210</v>
      </c>
      <c r="AA21" s="422" t="s">
        <v>90</v>
      </c>
      <c r="AB21" s="423" t="s">
        <v>86</v>
      </c>
      <c r="AC21" s="424" t="s">
        <v>86</v>
      </c>
      <c r="AD21" s="425" t="s">
        <v>343</v>
      </c>
      <c r="AE21" s="426" t="s">
        <v>304</v>
      </c>
      <c r="AF21" s="427"/>
      <c r="AG21" s="885"/>
      <c r="AH21" s="295"/>
    </row>
    <row r="22" spans="1:34" ht="30" customHeight="1" thickBot="1">
      <c r="A22" s="311" t="s">
        <v>595</v>
      </c>
      <c r="B22" s="312" t="s">
        <v>596</v>
      </c>
      <c r="C22" s="313" t="s">
        <v>589</v>
      </c>
      <c r="D22" s="432" t="s">
        <v>83</v>
      </c>
      <c r="E22" s="433" t="s">
        <v>201</v>
      </c>
      <c r="F22" s="433"/>
      <c r="G22" s="433" t="s">
        <v>484</v>
      </c>
      <c r="H22" s="894" t="s">
        <v>558</v>
      </c>
      <c r="I22" s="895" t="s">
        <v>11</v>
      </c>
      <c r="J22" s="896" t="s">
        <v>559</v>
      </c>
      <c r="K22" s="436" t="s">
        <v>562</v>
      </c>
      <c r="L22" s="437" t="s">
        <v>562</v>
      </c>
      <c r="M22" s="865">
        <v>0</v>
      </c>
      <c r="N22" s="897" t="s">
        <v>562</v>
      </c>
      <c r="O22" s="1425"/>
      <c r="P22" s="577">
        <v>0</v>
      </c>
      <c r="Q22" s="441" t="s">
        <v>95</v>
      </c>
      <c r="R22" s="1439"/>
      <c r="S22" s="1439"/>
      <c r="T22" s="442" t="s">
        <v>96</v>
      </c>
      <c r="U22" s="1396" t="s">
        <v>558</v>
      </c>
      <c r="V22" s="895" t="s">
        <v>11</v>
      </c>
      <c r="W22" s="896" t="s">
        <v>559</v>
      </c>
      <c r="X22" s="445" t="s">
        <v>303</v>
      </c>
      <c r="Y22" s="446" t="s">
        <v>39</v>
      </c>
      <c r="Z22" s="898" t="s">
        <v>560</v>
      </c>
      <c r="AA22" s="899" t="s">
        <v>90</v>
      </c>
      <c r="AB22" s="447" t="s">
        <v>86</v>
      </c>
      <c r="AC22" s="448" t="s">
        <v>364</v>
      </c>
      <c r="AD22" s="449" t="s">
        <v>343</v>
      </c>
      <c r="AE22" s="450" t="s">
        <v>304</v>
      </c>
      <c r="AF22" s="451"/>
      <c r="AG22" s="885"/>
      <c r="AH22" s="295"/>
    </row>
    <row r="23" spans="1:34" ht="30" customHeight="1">
      <c r="A23" s="1830" t="s">
        <v>597</v>
      </c>
      <c r="B23" s="314" t="s">
        <v>598</v>
      </c>
      <c r="C23" s="294" t="s">
        <v>599</v>
      </c>
      <c r="D23" s="353" t="s">
        <v>83</v>
      </c>
      <c r="E23" s="354" t="s">
        <v>201</v>
      </c>
      <c r="F23" s="354"/>
      <c r="G23" s="354" t="s">
        <v>484</v>
      </c>
      <c r="H23" s="900" t="s">
        <v>558</v>
      </c>
      <c r="I23" s="901" t="s">
        <v>11</v>
      </c>
      <c r="J23" s="902" t="s">
        <v>559</v>
      </c>
      <c r="K23" s="357" t="s">
        <v>562</v>
      </c>
      <c r="L23" s="358" t="s">
        <v>562</v>
      </c>
      <c r="M23" s="857">
        <v>0</v>
      </c>
      <c r="N23" s="858" t="s">
        <v>562</v>
      </c>
      <c r="O23" s="1423"/>
      <c r="P23" s="598">
        <v>0</v>
      </c>
      <c r="Q23" s="362" t="s">
        <v>95</v>
      </c>
      <c r="R23" s="1435"/>
      <c r="S23" s="1435"/>
      <c r="T23" s="363" t="s">
        <v>96</v>
      </c>
      <c r="U23" s="900" t="s">
        <v>558</v>
      </c>
      <c r="V23" s="901" t="s">
        <v>11</v>
      </c>
      <c r="W23" s="902" t="s">
        <v>559</v>
      </c>
      <c r="X23" s="366" t="s">
        <v>303</v>
      </c>
      <c r="Y23" s="367" t="s">
        <v>39</v>
      </c>
      <c r="Z23" s="368" t="s">
        <v>560</v>
      </c>
      <c r="AA23" s="369" t="s">
        <v>90</v>
      </c>
      <c r="AB23" s="370" t="s">
        <v>93</v>
      </c>
      <c r="AC23" s="371" t="s">
        <v>364</v>
      </c>
      <c r="AD23" s="372" t="s">
        <v>343</v>
      </c>
      <c r="AE23" s="373" t="s">
        <v>304</v>
      </c>
      <c r="AF23" s="374"/>
      <c r="AG23" s="885"/>
      <c r="AH23" s="295"/>
    </row>
    <row r="24" spans="1:34" ht="30" customHeight="1">
      <c r="A24" s="1831"/>
      <c r="B24" s="315" t="s">
        <v>600</v>
      </c>
      <c r="C24" s="298"/>
      <c r="D24" s="375" t="s">
        <v>88</v>
      </c>
      <c r="E24" s="376"/>
      <c r="F24" s="376"/>
      <c r="G24" s="376"/>
      <c r="H24" s="452"/>
      <c r="I24" s="365"/>
      <c r="J24" s="365"/>
      <c r="K24" s="380"/>
      <c r="L24" s="381"/>
      <c r="M24" s="382"/>
      <c r="N24" s="383"/>
      <c r="O24" s="1421"/>
      <c r="P24" s="384"/>
      <c r="Q24" s="385"/>
      <c r="R24" s="1436"/>
      <c r="S24" s="1436"/>
      <c r="T24" s="386"/>
      <c r="U24" s="886"/>
      <c r="V24" s="887"/>
      <c r="W24" s="888"/>
      <c r="X24" s="387"/>
      <c r="Y24" s="388"/>
      <c r="Z24" s="389"/>
      <c r="AA24" s="390"/>
      <c r="AB24" s="391"/>
      <c r="AC24" s="392"/>
      <c r="AD24" s="393"/>
      <c r="AE24" s="394"/>
      <c r="AF24" s="395"/>
      <c r="AG24" s="885"/>
      <c r="AH24" s="295"/>
    </row>
    <row r="25" spans="1:34" ht="30" customHeight="1">
      <c r="A25" s="1831"/>
      <c r="B25" s="316" t="s">
        <v>67</v>
      </c>
      <c r="C25" s="300"/>
      <c r="D25" s="397" t="s">
        <v>88</v>
      </c>
      <c r="E25" s="398"/>
      <c r="F25" s="398"/>
      <c r="G25" s="398"/>
      <c r="H25" s="399"/>
      <c r="I25" s="400"/>
      <c r="J25" s="400"/>
      <c r="K25" s="401"/>
      <c r="L25" s="317"/>
      <c r="M25" s="318"/>
      <c r="N25" s="402"/>
      <c r="O25" s="1422"/>
      <c r="P25" s="384"/>
      <c r="Q25" s="319"/>
      <c r="R25" s="1437"/>
      <c r="S25" s="1437"/>
      <c r="T25" s="320"/>
      <c r="U25" s="453"/>
      <c r="V25" s="400"/>
      <c r="W25" s="400"/>
      <c r="X25" s="321"/>
      <c r="Y25" s="322"/>
      <c r="Z25" s="323"/>
      <c r="AA25" s="324"/>
      <c r="AB25" s="391"/>
      <c r="AC25" s="392"/>
      <c r="AD25" s="393"/>
      <c r="AE25" s="394"/>
      <c r="AF25" s="395"/>
      <c r="AG25" s="885"/>
      <c r="AH25" s="295"/>
    </row>
    <row r="26" spans="1:34" ht="30" customHeight="1">
      <c r="A26" s="1831"/>
      <c r="B26" s="316" t="s">
        <v>184</v>
      </c>
      <c r="C26" s="300" t="s">
        <v>601</v>
      </c>
      <c r="D26" s="397" t="s">
        <v>83</v>
      </c>
      <c r="E26" s="398" t="s">
        <v>201</v>
      </c>
      <c r="F26" s="398"/>
      <c r="G26" s="398" t="s">
        <v>602</v>
      </c>
      <c r="H26" s="886" t="s">
        <v>603</v>
      </c>
      <c r="I26" s="887" t="s">
        <v>11</v>
      </c>
      <c r="J26" s="888" t="s">
        <v>604</v>
      </c>
      <c r="K26" s="401" t="s">
        <v>605</v>
      </c>
      <c r="L26" s="317" t="s">
        <v>562</v>
      </c>
      <c r="M26" s="318">
        <v>0</v>
      </c>
      <c r="N26" s="402">
        <v>11106</v>
      </c>
      <c r="O26" s="1426"/>
      <c r="P26" s="384">
        <v>0</v>
      </c>
      <c r="Q26" s="319" t="s">
        <v>95</v>
      </c>
      <c r="R26" s="1437"/>
      <c r="S26" s="1437"/>
      <c r="T26" s="320" t="s">
        <v>196</v>
      </c>
      <c r="U26" s="886"/>
      <c r="V26" s="887"/>
      <c r="W26" s="888"/>
      <c r="X26" s="321" t="s">
        <v>89</v>
      </c>
      <c r="Y26" s="322" t="s">
        <v>39</v>
      </c>
      <c r="Z26" s="323" t="s">
        <v>226</v>
      </c>
      <c r="AA26" s="324" t="s">
        <v>90</v>
      </c>
      <c r="AB26" s="391" t="s">
        <v>86</v>
      </c>
      <c r="AC26" s="392" t="s">
        <v>206</v>
      </c>
      <c r="AD26" s="393" t="s">
        <v>343</v>
      </c>
      <c r="AE26" s="394" t="s">
        <v>304</v>
      </c>
      <c r="AF26" s="395"/>
      <c r="AG26" s="885"/>
      <c r="AH26" s="295"/>
    </row>
    <row r="27" spans="1:34" ht="30" customHeight="1">
      <c r="A27" s="1831"/>
      <c r="B27" s="325" t="s">
        <v>68</v>
      </c>
      <c r="C27" s="298"/>
      <c r="D27" s="375" t="s">
        <v>88</v>
      </c>
      <c r="E27" s="376"/>
      <c r="F27" s="376"/>
      <c r="G27" s="376"/>
      <c r="H27" s="452"/>
      <c r="I27" s="365"/>
      <c r="J27" s="365"/>
      <c r="K27" s="380"/>
      <c r="L27" s="381"/>
      <c r="M27" s="382"/>
      <c r="N27" s="383"/>
      <c r="O27" s="1421"/>
      <c r="P27" s="384"/>
      <c r="Q27" s="385"/>
      <c r="R27" s="1436"/>
      <c r="S27" s="1436"/>
      <c r="T27" s="386"/>
      <c r="U27" s="364"/>
      <c r="V27" s="365"/>
      <c r="W27" s="365"/>
      <c r="X27" s="387"/>
      <c r="Y27" s="388"/>
      <c r="Z27" s="389"/>
      <c r="AA27" s="390"/>
      <c r="AB27" s="391"/>
      <c r="AC27" s="392"/>
      <c r="AD27" s="393"/>
      <c r="AE27" s="394"/>
      <c r="AF27" s="395"/>
      <c r="AG27" s="885"/>
      <c r="AH27" s="295"/>
    </row>
    <row r="28" spans="1:34" ht="30" customHeight="1">
      <c r="A28" s="1831"/>
      <c r="B28" s="315" t="s">
        <v>606</v>
      </c>
      <c r="C28" s="298" t="s">
        <v>607</v>
      </c>
      <c r="D28" s="375" t="s">
        <v>83</v>
      </c>
      <c r="E28" s="376" t="s">
        <v>201</v>
      </c>
      <c r="F28" s="376"/>
      <c r="G28" s="376" t="s">
        <v>602</v>
      </c>
      <c r="H28" s="886" t="s">
        <v>603</v>
      </c>
      <c r="I28" s="887" t="s">
        <v>11</v>
      </c>
      <c r="J28" s="888" t="s">
        <v>604</v>
      </c>
      <c r="K28" s="380" t="s">
        <v>605</v>
      </c>
      <c r="L28" s="381" t="s">
        <v>562</v>
      </c>
      <c r="M28" s="382">
        <v>0</v>
      </c>
      <c r="N28" s="383" t="s">
        <v>608</v>
      </c>
      <c r="O28" s="1421"/>
      <c r="P28" s="384">
        <v>0</v>
      </c>
      <c r="Q28" s="385" t="s">
        <v>95</v>
      </c>
      <c r="R28" s="1436"/>
      <c r="S28" s="1436"/>
      <c r="T28" s="386" t="s">
        <v>196</v>
      </c>
      <c r="U28" s="886"/>
      <c r="V28" s="887"/>
      <c r="W28" s="888"/>
      <c r="X28" s="387" t="s">
        <v>89</v>
      </c>
      <c r="Y28" s="388" t="s">
        <v>39</v>
      </c>
      <c r="Z28" s="389" t="s">
        <v>226</v>
      </c>
      <c r="AA28" s="390" t="s">
        <v>90</v>
      </c>
      <c r="AB28" s="391" t="s">
        <v>364</v>
      </c>
      <c r="AC28" s="392" t="s">
        <v>206</v>
      </c>
      <c r="AD28" s="393" t="s">
        <v>343</v>
      </c>
      <c r="AE28" s="394" t="s">
        <v>304</v>
      </c>
      <c r="AF28" s="395"/>
      <c r="AG28" s="885"/>
      <c r="AH28" s="295"/>
    </row>
    <row r="29" spans="1:34" ht="30" customHeight="1">
      <c r="A29" s="1831"/>
      <c r="B29" s="315" t="s">
        <v>70</v>
      </c>
      <c r="C29" s="298"/>
      <c r="D29" s="375" t="s">
        <v>88</v>
      </c>
      <c r="E29" s="376"/>
      <c r="F29" s="376"/>
      <c r="G29" s="376"/>
      <c r="H29" s="452"/>
      <c r="I29" s="365"/>
      <c r="J29" s="365"/>
      <c r="K29" s="380"/>
      <c r="L29" s="381"/>
      <c r="M29" s="382"/>
      <c r="N29" s="383"/>
      <c r="O29" s="1421"/>
      <c r="P29" s="384"/>
      <c r="Q29" s="385"/>
      <c r="R29" s="1436"/>
      <c r="S29" s="1436"/>
      <c r="T29" s="386"/>
      <c r="U29" s="364"/>
      <c r="V29" s="365"/>
      <c r="W29" s="365"/>
      <c r="X29" s="387"/>
      <c r="Y29" s="388"/>
      <c r="Z29" s="389"/>
      <c r="AA29" s="390"/>
      <c r="AB29" s="391"/>
      <c r="AC29" s="392"/>
      <c r="AD29" s="393"/>
      <c r="AE29" s="394"/>
      <c r="AF29" s="395"/>
      <c r="AG29" s="885"/>
      <c r="AH29" s="295"/>
    </row>
    <row r="30" spans="1:34" ht="30" customHeight="1">
      <c r="A30" s="1831"/>
      <c r="B30" s="315" t="s">
        <v>609</v>
      </c>
      <c r="C30" s="298" t="s">
        <v>610</v>
      </c>
      <c r="D30" s="375" t="s">
        <v>83</v>
      </c>
      <c r="E30" s="376" t="s">
        <v>201</v>
      </c>
      <c r="F30" s="376"/>
      <c r="G30" s="376" t="s">
        <v>484</v>
      </c>
      <c r="H30" s="886" t="s">
        <v>558</v>
      </c>
      <c r="I30" s="887" t="s">
        <v>11</v>
      </c>
      <c r="J30" s="888" t="s">
        <v>559</v>
      </c>
      <c r="K30" s="380" t="s">
        <v>562</v>
      </c>
      <c r="L30" s="381" t="s">
        <v>562</v>
      </c>
      <c r="M30" s="382">
        <v>0</v>
      </c>
      <c r="N30" s="383" t="s">
        <v>562</v>
      </c>
      <c r="O30" s="1421"/>
      <c r="P30" s="384">
        <v>0</v>
      </c>
      <c r="Q30" s="385" t="s">
        <v>95</v>
      </c>
      <c r="R30" s="1436"/>
      <c r="S30" s="1436"/>
      <c r="T30" s="386" t="s">
        <v>96</v>
      </c>
      <c r="U30" s="886" t="s">
        <v>558</v>
      </c>
      <c r="V30" s="887" t="s">
        <v>11</v>
      </c>
      <c r="W30" s="888" t="s">
        <v>559</v>
      </c>
      <c r="X30" s="387" t="s">
        <v>303</v>
      </c>
      <c r="Y30" s="388" t="s">
        <v>39</v>
      </c>
      <c r="Z30" s="389" t="s">
        <v>226</v>
      </c>
      <c r="AA30" s="390" t="s">
        <v>90</v>
      </c>
      <c r="AB30" s="391" t="s">
        <v>364</v>
      </c>
      <c r="AC30" s="392" t="s">
        <v>93</v>
      </c>
      <c r="AD30" s="393" t="s">
        <v>343</v>
      </c>
      <c r="AE30" s="394" t="s">
        <v>304</v>
      </c>
      <c r="AF30" s="395"/>
      <c r="AG30" s="885"/>
      <c r="AH30" s="295"/>
    </row>
    <row r="31" spans="1:34" ht="30" customHeight="1">
      <c r="A31" s="1831"/>
      <c r="B31" s="316" t="s">
        <v>611</v>
      </c>
      <c r="C31" s="300"/>
      <c r="D31" s="397" t="s">
        <v>88</v>
      </c>
      <c r="E31" s="398"/>
      <c r="F31" s="398"/>
      <c r="G31" s="398"/>
      <c r="H31" s="399"/>
      <c r="I31" s="400"/>
      <c r="J31" s="400"/>
      <c r="K31" s="401"/>
      <c r="L31" s="317"/>
      <c r="M31" s="318"/>
      <c r="N31" s="402"/>
      <c r="O31" s="1422"/>
      <c r="P31" s="384"/>
      <c r="Q31" s="319"/>
      <c r="R31" s="1437"/>
      <c r="S31" s="1437"/>
      <c r="T31" s="320"/>
      <c r="U31" s="453"/>
      <c r="V31" s="400"/>
      <c r="W31" s="400"/>
      <c r="X31" s="321"/>
      <c r="Y31" s="322"/>
      <c r="Z31" s="323"/>
      <c r="AA31" s="324"/>
      <c r="AB31" s="391"/>
      <c r="AC31" s="392"/>
      <c r="AD31" s="393"/>
      <c r="AE31" s="394"/>
      <c r="AF31" s="395"/>
      <c r="AG31" s="885"/>
      <c r="AH31" s="295"/>
    </row>
    <row r="32" spans="1:34" ht="30" customHeight="1">
      <c r="A32" s="1831"/>
      <c r="B32" s="325" t="s">
        <v>73</v>
      </c>
      <c r="C32" s="298"/>
      <c r="D32" s="375" t="s">
        <v>88</v>
      </c>
      <c r="E32" s="376"/>
      <c r="F32" s="376"/>
      <c r="G32" s="376"/>
      <c r="H32" s="452"/>
      <c r="I32" s="365"/>
      <c r="J32" s="365"/>
      <c r="K32" s="380"/>
      <c r="L32" s="381"/>
      <c r="M32" s="382"/>
      <c r="N32" s="383"/>
      <c r="O32" s="1421"/>
      <c r="P32" s="384"/>
      <c r="Q32" s="385"/>
      <c r="R32" s="1436"/>
      <c r="S32" s="1436"/>
      <c r="T32" s="386"/>
      <c r="U32" s="364"/>
      <c r="V32" s="365"/>
      <c r="W32" s="365"/>
      <c r="X32" s="387"/>
      <c r="Y32" s="388"/>
      <c r="Z32" s="389"/>
      <c r="AA32" s="390"/>
      <c r="AB32" s="391"/>
      <c r="AC32" s="392"/>
      <c r="AD32" s="393"/>
      <c r="AE32" s="394"/>
      <c r="AF32" s="395"/>
      <c r="AG32" s="885"/>
      <c r="AH32" s="295"/>
    </row>
    <row r="33" spans="1:34" ht="30" customHeight="1">
      <c r="A33" s="1831"/>
      <c r="B33" s="315" t="s">
        <v>612</v>
      </c>
      <c r="C33" s="298" t="s">
        <v>613</v>
      </c>
      <c r="D33" s="375" t="s">
        <v>83</v>
      </c>
      <c r="E33" s="376" t="s">
        <v>396</v>
      </c>
      <c r="F33" s="376"/>
      <c r="G33" s="376" t="s">
        <v>581</v>
      </c>
      <c r="H33" s="886" t="s">
        <v>614</v>
      </c>
      <c r="I33" s="887" t="s">
        <v>11</v>
      </c>
      <c r="J33" s="888" t="s">
        <v>615</v>
      </c>
      <c r="K33" s="380">
        <v>6066</v>
      </c>
      <c r="L33" s="381">
        <v>259</v>
      </c>
      <c r="M33" s="382">
        <v>0</v>
      </c>
      <c r="N33" s="383">
        <v>3220</v>
      </c>
      <c r="O33" s="1421"/>
      <c r="P33" s="384">
        <v>0</v>
      </c>
      <c r="Q33" s="385" t="s">
        <v>95</v>
      </c>
      <c r="R33" s="1436"/>
      <c r="S33" s="1436"/>
      <c r="T33" s="386" t="s">
        <v>96</v>
      </c>
      <c r="U33" s="364" t="s">
        <v>581</v>
      </c>
      <c r="V33" s="365" t="s">
        <v>11</v>
      </c>
      <c r="W33" s="365" t="s">
        <v>345</v>
      </c>
      <c r="X33" s="387" t="s">
        <v>303</v>
      </c>
      <c r="Y33" s="388" t="s">
        <v>39</v>
      </c>
      <c r="Z33" s="389" t="s">
        <v>616</v>
      </c>
      <c r="AA33" s="390" t="s">
        <v>92</v>
      </c>
      <c r="AB33" s="391" t="s">
        <v>364</v>
      </c>
      <c r="AC33" s="392" t="s">
        <v>86</v>
      </c>
      <c r="AD33" s="393" t="s">
        <v>584</v>
      </c>
      <c r="AE33" s="394" t="s">
        <v>87</v>
      </c>
      <c r="AF33" s="395"/>
      <c r="AG33" s="885"/>
      <c r="AH33" s="295"/>
    </row>
    <row r="34" spans="1:34" ht="30" customHeight="1" thickBot="1">
      <c r="A34" s="1832"/>
      <c r="B34" s="326" t="s">
        <v>75</v>
      </c>
      <c r="C34" s="306"/>
      <c r="D34" s="412" t="s">
        <v>88</v>
      </c>
      <c r="E34" s="413"/>
      <c r="F34" s="413"/>
      <c r="G34" s="413"/>
      <c r="H34" s="454"/>
      <c r="I34" s="404"/>
      <c r="J34" s="404"/>
      <c r="K34" s="415"/>
      <c r="L34" s="429"/>
      <c r="M34" s="430"/>
      <c r="N34" s="416"/>
      <c r="O34" s="1424"/>
      <c r="P34" s="431"/>
      <c r="Q34" s="417"/>
      <c r="R34" s="1438"/>
      <c r="S34" s="1438"/>
      <c r="T34" s="418"/>
      <c r="U34" s="403"/>
      <c r="V34" s="404"/>
      <c r="W34" s="404"/>
      <c r="X34" s="419"/>
      <c r="Y34" s="420"/>
      <c r="Z34" s="421"/>
      <c r="AA34" s="422"/>
      <c r="AB34" s="423"/>
      <c r="AC34" s="424"/>
      <c r="AD34" s="425"/>
      <c r="AE34" s="426"/>
      <c r="AF34" s="427"/>
      <c r="AG34" s="885"/>
      <c r="AH34" s="295"/>
    </row>
    <row r="35" spans="1:34" ht="30" customHeight="1">
      <c r="A35" s="1819" t="s">
        <v>617</v>
      </c>
      <c r="B35" s="327" t="s">
        <v>618</v>
      </c>
      <c r="C35" s="294"/>
      <c r="D35" s="353" t="s">
        <v>88</v>
      </c>
      <c r="E35" s="354"/>
      <c r="F35" s="354"/>
      <c r="G35" s="354" t="s">
        <v>619</v>
      </c>
      <c r="H35" s="434"/>
      <c r="I35" s="435"/>
      <c r="J35" s="435"/>
      <c r="K35" s="357"/>
      <c r="L35" s="358"/>
      <c r="M35" s="359"/>
      <c r="N35" s="360"/>
      <c r="O35" s="1423"/>
      <c r="P35" s="361"/>
      <c r="Q35" s="362"/>
      <c r="R35" s="1435"/>
      <c r="S35" s="1435"/>
      <c r="T35" s="363"/>
      <c r="U35" s="903"/>
      <c r="V35" s="435"/>
      <c r="W35" s="435"/>
      <c r="X35" s="366"/>
      <c r="Y35" s="367"/>
      <c r="Z35" s="368"/>
      <c r="AA35" s="369"/>
      <c r="AB35" s="370"/>
      <c r="AC35" s="371"/>
      <c r="AD35" s="372"/>
      <c r="AE35" s="373"/>
      <c r="AF35" s="374"/>
      <c r="AG35" s="885"/>
      <c r="AH35" s="295"/>
    </row>
    <row r="36" spans="1:34" ht="30" customHeight="1">
      <c r="A36" s="1820"/>
      <c r="B36" s="1387" t="s">
        <v>78</v>
      </c>
      <c r="C36" s="300"/>
      <c r="D36" s="397" t="s">
        <v>88</v>
      </c>
      <c r="E36" s="398"/>
      <c r="F36" s="398"/>
      <c r="G36" s="398" t="s">
        <v>619</v>
      </c>
      <c r="H36" s="399"/>
      <c r="I36" s="400"/>
      <c r="J36" s="400"/>
      <c r="K36" s="401"/>
      <c r="L36" s="317"/>
      <c r="M36" s="318"/>
      <c r="N36" s="402"/>
      <c r="O36" s="1422"/>
      <c r="P36" s="428"/>
      <c r="Q36" s="319"/>
      <c r="R36" s="1437"/>
      <c r="S36" s="1437"/>
      <c r="T36" s="320"/>
      <c r="U36" s="453"/>
      <c r="V36" s="400"/>
      <c r="W36" s="400"/>
      <c r="X36" s="321"/>
      <c r="Y36" s="322"/>
      <c r="Z36" s="323"/>
      <c r="AA36" s="324"/>
      <c r="AB36" s="391"/>
      <c r="AC36" s="392"/>
      <c r="AD36" s="393"/>
      <c r="AE36" s="394"/>
      <c r="AF36" s="395"/>
      <c r="AG36" s="885"/>
      <c r="AH36" s="295"/>
    </row>
    <row r="37" spans="1:34" ht="30" customHeight="1" thickBot="1">
      <c r="A37" s="1821"/>
      <c r="B37" s="328" t="s">
        <v>79</v>
      </c>
      <c r="C37" s="306"/>
      <c r="D37" s="412" t="s">
        <v>88</v>
      </c>
      <c r="E37" s="413"/>
      <c r="F37" s="413"/>
      <c r="G37" s="413" t="s">
        <v>619</v>
      </c>
      <c r="H37" s="454"/>
      <c r="I37" s="404"/>
      <c r="J37" s="404"/>
      <c r="K37" s="415"/>
      <c r="L37" s="429"/>
      <c r="M37" s="430"/>
      <c r="N37" s="416"/>
      <c r="O37" s="1424"/>
      <c r="P37" s="431"/>
      <c r="Q37" s="417"/>
      <c r="R37" s="1438"/>
      <c r="S37" s="1438"/>
      <c r="T37" s="418"/>
      <c r="U37" s="403"/>
      <c r="V37" s="404"/>
      <c r="W37" s="404"/>
      <c r="X37" s="419"/>
      <c r="Y37" s="420"/>
      <c r="Z37" s="421"/>
      <c r="AA37" s="422"/>
      <c r="AB37" s="423"/>
      <c r="AC37" s="424"/>
      <c r="AD37" s="425"/>
      <c r="AE37" s="426"/>
      <c r="AF37" s="427"/>
      <c r="AG37" s="885"/>
      <c r="AH37" s="295"/>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85"/>
      <c r="AH38" s="295"/>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85"/>
      <c r="AH39" s="295"/>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85"/>
      <c r="AH40" s="295"/>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85"/>
      <c r="AH41" s="295"/>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85"/>
      <c r="AH42" s="295"/>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85"/>
      <c r="AH43" s="295"/>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85"/>
      <c r="AH44" s="295"/>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85"/>
      <c r="AH45" s="295"/>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85"/>
      <c r="AH46" s="295"/>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85"/>
      <c r="AH47" s="295"/>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85"/>
      <c r="AH48" s="295"/>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85"/>
      <c r="AH49" s="295"/>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85"/>
      <c r="AH50" s="295"/>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85"/>
      <c r="AH51" s="295"/>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85"/>
      <c r="AH52" s="295"/>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85"/>
      <c r="AH53" s="295"/>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85"/>
      <c r="AH54" s="295"/>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85"/>
      <c r="AH55" s="295"/>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85"/>
      <c r="AH56" s="295"/>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85"/>
      <c r="AH57" s="295"/>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85"/>
      <c r="AH58" s="295"/>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85"/>
      <c r="AH59" s="295"/>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85"/>
      <c r="AH60" s="295"/>
    </row>
    <row r="61" spans="1:34" ht="20.149999999999999" customHeight="1">
      <c r="C61" s="331"/>
      <c r="D61" s="331"/>
      <c r="K61" s="332"/>
      <c r="L61" s="332"/>
      <c r="M61" s="332"/>
      <c r="N61" s="332"/>
      <c r="O61" s="10"/>
      <c r="P61" s="332"/>
      <c r="AB61" s="296"/>
      <c r="AC61" s="296"/>
      <c r="AH61" s="295"/>
    </row>
    <row r="62" spans="1:34">
      <c r="C62" s="331"/>
      <c r="D62" s="331"/>
      <c r="K62" s="334">
        <f>SUM(K5:K37)</f>
        <v>31743</v>
      </c>
      <c r="L62" s="334">
        <f>SUM(L5:L37)</f>
        <v>8989</v>
      </c>
      <c r="M62" s="334">
        <f>SUM(M5:M37)</f>
        <v>2220</v>
      </c>
      <c r="N62" s="334">
        <f>SUM(N5:N37)</f>
        <v>66704</v>
      </c>
      <c r="O62" s="10"/>
      <c r="P62" s="334">
        <f>SUM(P5:P37)</f>
        <v>13933</v>
      </c>
    </row>
    <row r="63" spans="1:34" ht="18.75" customHeight="1">
      <c r="C63" s="331"/>
      <c r="D63" s="331"/>
      <c r="L63" s="1817" t="s">
        <v>620</v>
      </c>
      <c r="M63" s="1817"/>
      <c r="N63" s="1818"/>
      <c r="O63" s="10"/>
      <c r="P63" s="335">
        <f>K62+(L62+M62+N62+P62)*5</f>
        <v>490973</v>
      </c>
    </row>
    <row r="64" spans="1:34">
      <c r="C64" s="331"/>
      <c r="D64" s="331"/>
      <c r="L64" s="329"/>
      <c r="N64" s="329"/>
      <c r="O64" s="10"/>
    </row>
    <row r="65" spans="3:15">
      <c r="C65" s="331"/>
      <c r="D65" s="331"/>
      <c r="L65" s="329"/>
      <c r="N65" s="329"/>
      <c r="O65" s="10"/>
    </row>
    <row r="66" spans="3:15">
      <c r="C66" s="331"/>
      <c r="D66" s="331"/>
      <c r="L66" s="329"/>
      <c r="N66" s="329"/>
      <c r="O66" s="10"/>
    </row>
    <row r="67" spans="3:15">
      <c r="C67" s="331"/>
      <c r="D67" s="331"/>
      <c r="L67" s="329"/>
      <c r="N67" s="329"/>
      <c r="O67" s="10"/>
    </row>
    <row r="68" spans="3:15">
      <c r="C68" s="331"/>
      <c r="D68" s="331"/>
      <c r="L68" s="329"/>
      <c r="N68" s="329"/>
      <c r="O68" s="10"/>
    </row>
    <row r="69" spans="3:15">
      <c r="C69" s="331"/>
      <c r="D69" s="331"/>
      <c r="L69" s="329"/>
      <c r="N69" s="329"/>
      <c r="O69" s="10"/>
    </row>
    <row r="70" spans="3:15">
      <c r="C70" s="331"/>
      <c r="D70" s="331"/>
      <c r="L70" s="329"/>
      <c r="N70" s="329"/>
      <c r="O70" s="10"/>
    </row>
    <row r="71" spans="3:15">
      <c r="C71" s="331"/>
      <c r="D71" s="331"/>
      <c r="L71" s="329"/>
      <c r="N71" s="329"/>
      <c r="O71" s="10"/>
    </row>
    <row r="72" spans="3:15">
      <c r="C72" s="331"/>
      <c r="D72" s="331"/>
      <c r="L72" s="329"/>
      <c r="N72" s="329"/>
      <c r="O72" s="10"/>
    </row>
    <row r="73" spans="3:15">
      <c r="C73" s="331"/>
      <c r="D73" s="331"/>
      <c r="L73" s="329"/>
      <c r="N73" s="329"/>
      <c r="O73" s="10"/>
    </row>
    <row r="74" spans="3:15">
      <c r="C74" s="331"/>
      <c r="D74" s="331"/>
      <c r="L74" s="329"/>
      <c r="N74" s="329"/>
      <c r="O74" s="10"/>
    </row>
    <row r="75" spans="3:15">
      <c r="C75" s="331"/>
      <c r="D75" s="331"/>
      <c r="L75" s="329"/>
      <c r="N75" s="329"/>
      <c r="O75" s="10"/>
    </row>
    <row r="76" spans="3:15">
      <c r="C76" s="331"/>
      <c r="D76" s="331"/>
      <c r="L76" s="329"/>
      <c r="N76" s="329"/>
      <c r="O76" s="10"/>
    </row>
    <row r="77" spans="3:15">
      <c r="C77" s="331"/>
      <c r="D77" s="331"/>
      <c r="L77" s="329"/>
      <c r="N77" s="329"/>
      <c r="O77" s="10"/>
    </row>
    <row r="78" spans="3:15">
      <c r="C78" s="331"/>
      <c r="D78" s="331"/>
      <c r="L78" s="329"/>
      <c r="N78" s="329"/>
      <c r="O78" s="10"/>
    </row>
    <row r="79" spans="3:15">
      <c r="C79" s="331"/>
      <c r="D79" s="331"/>
      <c r="L79" s="329"/>
      <c r="N79" s="329"/>
      <c r="O79" s="10"/>
    </row>
    <row r="80" spans="3:15">
      <c r="C80" s="331"/>
      <c r="D80" s="331"/>
      <c r="L80" s="329"/>
      <c r="N80" s="329"/>
      <c r="O80" s="10"/>
    </row>
    <row r="81" spans="3:15">
      <c r="C81" s="331"/>
      <c r="D81" s="331"/>
      <c r="L81" s="329"/>
      <c r="N81" s="329"/>
      <c r="O81" s="10"/>
    </row>
    <row r="82" spans="3:15">
      <c r="C82" s="331"/>
      <c r="D82" s="331"/>
      <c r="L82" s="329"/>
      <c r="N82" s="329"/>
      <c r="O82" s="10"/>
    </row>
    <row r="83" spans="3:15">
      <c r="C83" s="331"/>
      <c r="D83" s="331"/>
      <c r="L83" s="329"/>
      <c r="N83" s="329"/>
      <c r="O83" s="10"/>
    </row>
    <row r="84" spans="3:15">
      <c r="C84" s="331"/>
      <c r="D84" s="331"/>
      <c r="L84" s="329"/>
      <c r="N84" s="329"/>
      <c r="O84" s="10"/>
    </row>
    <row r="85" spans="3:15">
      <c r="C85" s="331"/>
      <c r="D85" s="331"/>
      <c r="L85" s="329"/>
      <c r="N85" s="329"/>
      <c r="O85" s="10"/>
    </row>
    <row r="86" spans="3:15">
      <c r="C86" s="331"/>
      <c r="D86" s="331"/>
      <c r="L86" s="329"/>
      <c r="N86" s="329"/>
      <c r="O86" s="10"/>
    </row>
    <row r="87" spans="3:15">
      <c r="C87" s="331"/>
      <c r="D87" s="331"/>
      <c r="L87" s="329"/>
      <c r="N87" s="329"/>
      <c r="O87" s="10"/>
    </row>
    <row r="88" spans="3:15">
      <c r="C88" s="331"/>
      <c r="D88" s="331"/>
      <c r="L88" s="329"/>
      <c r="N88" s="329"/>
      <c r="O88" s="10"/>
    </row>
    <row r="89" spans="3:15">
      <c r="C89" s="331"/>
      <c r="D89" s="331"/>
      <c r="L89" s="329"/>
      <c r="N89" s="329"/>
      <c r="O89" s="10"/>
    </row>
    <row r="90" spans="3:15">
      <c r="C90" s="331"/>
      <c r="D90" s="331"/>
      <c r="L90" s="329"/>
      <c r="N90" s="329"/>
      <c r="O90" s="10"/>
    </row>
    <row r="91" spans="3:15">
      <c r="C91" s="331"/>
      <c r="D91" s="331"/>
      <c r="L91" s="329"/>
      <c r="N91" s="329"/>
      <c r="O91" s="10"/>
    </row>
    <row r="92" spans="3:15">
      <c r="C92" s="331"/>
      <c r="D92" s="331"/>
      <c r="L92" s="329"/>
      <c r="N92" s="329"/>
      <c r="O92" s="10"/>
    </row>
    <row r="93" spans="3:15">
      <c r="C93" s="331"/>
      <c r="D93" s="331"/>
      <c r="L93" s="329"/>
      <c r="N93" s="329"/>
      <c r="O93" s="10"/>
    </row>
    <row r="94" spans="3:15">
      <c r="C94" s="331"/>
      <c r="D94" s="331"/>
      <c r="L94" s="329"/>
      <c r="N94" s="329"/>
      <c r="O94" s="10"/>
    </row>
    <row r="95" spans="3:15">
      <c r="C95" s="331"/>
      <c r="D95" s="331"/>
      <c r="L95" s="329"/>
      <c r="N95" s="329"/>
      <c r="O95" s="10"/>
    </row>
    <row r="96" spans="3:15">
      <c r="C96" s="331"/>
      <c r="D96" s="331"/>
      <c r="L96" s="329"/>
      <c r="N96" s="329"/>
      <c r="O96" s="10"/>
    </row>
    <row r="97" spans="3:15">
      <c r="C97" s="331"/>
      <c r="D97" s="331"/>
      <c r="L97" s="329"/>
      <c r="N97" s="329"/>
      <c r="O97" s="10"/>
    </row>
    <row r="98" spans="3:15">
      <c r="C98" s="331"/>
      <c r="D98" s="331"/>
      <c r="L98" s="329"/>
      <c r="N98" s="329"/>
      <c r="O98" s="10"/>
    </row>
    <row r="99" spans="3:15">
      <c r="C99" s="331"/>
      <c r="D99" s="331"/>
      <c r="L99" s="329"/>
      <c r="N99" s="329"/>
      <c r="O99" s="10"/>
    </row>
    <row r="100" spans="3:15">
      <c r="C100" s="331"/>
      <c r="D100" s="331"/>
      <c r="L100" s="329"/>
      <c r="N100" s="329"/>
      <c r="O100" s="10"/>
    </row>
    <row r="101" spans="3:15">
      <c r="C101" s="331"/>
      <c r="D101" s="331"/>
      <c r="L101" s="329"/>
      <c r="N101" s="329"/>
      <c r="O101" s="10"/>
    </row>
    <row r="102" spans="3:15">
      <c r="C102" s="331"/>
      <c r="D102" s="331"/>
      <c r="L102" s="329"/>
      <c r="N102" s="329"/>
      <c r="O102" s="10"/>
    </row>
    <row r="103" spans="3:15">
      <c r="C103" s="331"/>
      <c r="D103" s="331"/>
      <c r="L103" s="329"/>
      <c r="N103" s="329"/>
      <c r="O103" s="10"/>
    </row>
    <row r="104" spans="3:15">
      <c r="C104" s="331"/>
      <c r="D104" s="331"/>
      <c r="L104" s="329"/>
      <c r="N104" s="329"/>
      <c r="O104" s="10"/>
    </row>
    <row r="105" spans="3:15">
      <c r="C105" s="331"/>
      <c r="D105" s="331"/>
      <c r="L105" s="329"/>
      <c r="N105" s="329"/>
      <c r="O105" s="10"/>
    </row>
    <row r="106" spans="3:15">
      <c r="C106" s="331"/>
      <c r="D106" s="331"/>
      <c r="L106" s="329"/>
      <c r="N106" s="329"/>
      <c r="O106" s="10"/>
    </row>
    <row r="107" spans="3:15">
      <c r="C107" s="331"/>
      <c r="D107" s="331"/>
      <c r="L107" s="329"/>
      <c r="N107" s="329"/>
      <c r="O107" s="10"/>
    </row>
    <row r="108" spans="3:15">
      <c r="C108" s="331"/>
      <c r="D108" s="331"/>
      <c r="L108" s="329"/>
      <c r="N108" s="329"/>
      <c r="O108" s="10"/>
    </row>
    <row r="109" spans="3:15">
      <c r="C109" s="331"/>
      <c r="D109" s="331"/>
      <c r="L109" s="329"/>
      <c r="N109" s="329"/>
      <c r="O109" s="10"/>
    </row>
    <row r="110" spans="3:15">
      <c r="C110" s="331"/>
      <c r="D110" s="331"/>
      <c r="L110" s="329"/>
      <c r="N110" s="329"/>
      <c r="O110" s="10"/>
    </row>
    <row r="111" spans="3:15">
      <c r="C111" s="331"/>
      <c r="D111" s="331"/>
      <c r="L111" s="329"/>
      <c r="N111" s="329"/>
      <c r="O111" s="10"/>
    </row>
    <row r="112" spans="3:15">
      <c r="C112" s="331"/>
      <c r="D112" s="331"/>
      <c r="L112" s="329"/>
      <c r="N112" s="329"/>
      <c r="O112" s="10"/>
    </row>
    <row r="113" spans="3:15">
      <c r="C113" s="331"/>
      <c r="D113" s="331"/>
      <c r="L113" s="329"/>
      <c r="N113" s="329"/>
      <c r="O113" s="10"/>
    </row>
    <row r="114" spans="3:15">
      <c r="C114" s="331"/>
      <c r="D114" s="331"/>
      <c r="L114" s="329"/>
      <c r="N114" s="329"/>
      <c r="O114" s="10"/>
    </row>
    <row r="115" spans="3:15">
      <c r="C115" s="331"/>
      <c r="D115" s="331"/>
      <c r="L115" s="329"/>
      <c r="N115" s="329"/>
      <c r="O115" s="10"/>
    </row>
    <row r="116" spans="3:15">
      <c r="C116" s="331"/>
      <c r="D116" s="331"/>
      <c r="L116" s="329"/>
      <c r="N116" s="329"/>
      <c r="O116" s="10"/>
    </row>
    <row r="117" spans="3:15">
      <c r="C117" s="331"/>
      <c r="D117" s="331"/>
      <c r="L117" s="329"/>
      <c r="N117" s="329"/>
      <c r="O117" s="10"/>
    </row>
    <row r="118" spans="3:15">
      <c r="C118" s="331"/>
      <c r="D118" s="331"/>
      <c r="L118" s="329"/>
      <c r="N118" s="329"/>
      <c r="O118" s="10"/>
    </row>
    <row r="119" spans="3:15">
      <c r="C119" s="331"/>
      <c r="D119" s="331"/>
      <c r="L119" s="329"/>
      <c r="N119" s="329"/>
      <c r="O119" s="10"/>
    </row>
    <row r="120" spans="3:15">
      <c r="C120" s="331"/>
      <c r="D120" s="331"/>
      <c r="L120" s="329"/>
      <c r="N120" s="329"/>
      <c r="O120" s="10"/>
    </row>
    <row r="121" spans="3:15">
      <c r="C121" s="331"/>
      <c r="D121" s="331"/>
      <c r="L121" s="329"/>
      <c r="N121" s="329"/>
      <c r="O121" s="10"/>
    </row>
    <row r="122" spans="3:15">
      <c r="C122" s="331"/>
      <c r="D122" s="331"/>
      <c r="L122" s="329"/>
      <c r="N122" s="329"/>
      <c r="O122" s="10"/>
    </row>
    <row r="123" spans="3:15">
      <c r="C123" s="331"/>
      <c r="D123" s="331"/>
      <c r="L123" s="329"/>
      <c r="N123" s="329"/>
      <c r="O123" s="10"/>
    </row>
    <row r="124" spans="3:15">
      <c r="C124" s="331"/>
      <c r="D124" s="331"/>
      <c r="L124" s="329"/>
      <c r="N124" s="329"/>
      <c r="O124" s="10"/>
    </row>
    <row r="125" spans="3:15">
      <c r="C125" s="331"/>
      <c r="D125" s="331"/>
      <c r="L125" s="329"/>
      <c r="N125" s="329"/>
      <c r="O125" s="10"/>
    </row>
    <row r="126" spans="3:15">
      <c r="C126" s="331"/>
      <c r="D126" s="331"/>
      <c r="L126" s="329"/>
      <c r="N126" s="329"/>
      <c r="O126" s="10"/>
    </row>
    <row r="127" spans="3:15">
      <c r="C127" s="331"/>
      <c r="D127" s="331"/>
      <c r="L127" s="329"/>
      <c r="N127" s="329"/>
      <c r="O127" s="10"/>
    </row>
    <row r="128" spans="3:15">
      <c r="C128" s="331"/>
      <c r="D128" s="331"/>
      <c r="L128" s="329"/>
      <c r="N128" s="329"/>
      <c r="O128" s="10"/>
    </row>
    <row r="129" spans="3:15">
      <c r="C129" s="331"/>
      <c r="D129" s="331"/>
      <c r="L129" s="329"/>
      <c r="N129" s="329"/>
      <c r="O129" s="10"/>
    </row>
    <row r="130" spans="3:15">
      <c r="C130" s="331"/>
      <c r="D130" s="331"/>
      <c r="L130" s="329"/>
      <c r="N130" s="329"/>
      <c r="O130" s="10"/>
    </row>
    <row r="131" spans="3:15">
      <c r="C131" s="331"/>
      <c r="D131" s="331"/>
      <c r="L131" s="329"/>
      <c r="N131" s="329"/>
      <c r="O131" s="10"/>
    </row>
    <row r="132" spans="3:15">
      <c r="C132" s="331"/>
      <c r="D132" s="331"/>
      <c r="L132" s="329"/>
      <c r="N132" s="329"/>
      <c r="O132" s="10"/>
    </row>
    <row r="133" spans="3:15">
      <c r="C133" s="331"/>
      <c r="D133" s="331"/>
      <c r="L133" s="329"/>
      <c r="N133" s="329"/>
      <c r="O133" s="10"/>
    </row>
    <row r="134" spans="3:15">
      <c r="C134" s="331"/>
      <c r="D134" s="331"/>
      <c r="L134" s="329"/>
      <c r="N134" s="329"/>
      <c r="O134" s="10"/>
    </row>
    <row r="135" spans="3:15">
      <c r="C135" s="331"/>
      <c r="D135" s="331"/>
      <c r="L135" s="329"/>
      <c r="N135" s="329"/>
      <c r="O135" s="10"/>
    </row>
    <row r="136" spans="3:15">
      <c r="C136" s="331"/>
      <c r="D136" s="331"/>
      <c r="L136" s="329"/>
      <c r="N136" s="329"/>
      <c r="O136" s="10"/>
    </row>
    <row r="137" spans="3:15">
      <c r="C137" s="331"/>
      <c r="D137" s="331"/>
      <c r="L137" s="329"/>
      <c r="N137" s="329"/>
      <c r="O137" s="10"/>
    </row>
    <row r="138" spans="3:15">
      <c r="C138" s="331"/>
      <c r="D138" s="331"/>
      <c r="L138" s="329"/>
      <c r="N138" s="329"/>
      <c r="O138" s="10"/>
    </row>
    <row r="139" spans="3:15">
      <c r="C139" s="331"/>
      <c r="D139" s="331"/>
      <c r="L139" s="329"/>
      <c r="N139" s="329"/>
      <c r="O139" s="10"/>
    </row>
    <row r="140" spans="3:15">
      <c r="C140" s="331"/>
      <c r="D140" s="331"/>
      <c r="L140" s="329"/>
      <c r="N140" s="329"/>
      <c r="O140" s="10"/>
    </row>
    <row r="141" spans="3:15">
      <c r="C141" s="331"/>
      <c r="D141" s="331"/>
      <c r="L141" s="329"/>
      <c r="N141" s="329"/>
      <c r="O141" s="10"/>
    </row>
    <row r="142" spans="3:15">
      <c r="C142" s="331"/>
      <c r="D142" s="331"/>
      <c r="L142" s="329"/>
      <c r="N142" s="329"/>
    </row>
    <row r="143" spans="3:15">
      <c r="C143" s="331"/>
      <c r="D143" s="331"/>
      <c r="L143" s="329"/>
      <c r="N143" s="329"/>
    </row>
    <row r="144" spans="3:15">
      <c r="C144" s="331"/>
      <c r="D144" s="331"/>
      <c r="L144" s="329"/>
      <c r="N144" s="329"/>
    </row>
    <row r="145" spans="3:14">
      <c r="C145" s="331"/>
      <c r="D145" s="331"/>
      <c r="L145" s="329"/>
      <c r="N145" s="329"/>
    </row>
    <row r="146" spans="3:14">
      <c r="C146" s="331"/>
      <c r="D146" s="331"/>
      <c r="L146" s="329"/>
      <c r="N146" s="329"/>
    </row>
    <row r="147" spans="3:14">
      <c r="C147" s="331"/>
      <c r="D147" s="331"/>
      <c r="L147" s="329"/>
      <c r="N147" s="329"/>
    </row>
    <row r="148" spans="3:14">
      <c r="C148" s="331"/>
      <c r="D148" s="331"/>
      <c r="L148" s="329"/>
      <c r="N148" s="329"/>
    </row>
    <row r="149" spans="3:14">
      <c r="C149" s="331"/>
      <c r="D149" s="331"/>
      <c r="L149" s="329"/>
      <c r="N149" s="329"/>
    </row>
    <row r="150" spans="3:14">
      <c r="C150" s="331"/>
      <c r="D150" s="331"/>
      <c r="L150" s="329"/>
      <c r="N150" s="329"/>
    </row>
    <row r="151" spans="3:14">
      <c r="C151" s="331"/>
      <c r="D151" s="331"/>
      <c r="L151" s="329"/>
      <c r="N151" s="329"/>
    </row>
    <row r="152" spans="3:14">
      <c r="C152" s="331"/>
      <c r="D152" s="331"/>
      <c r="L152" s="329"/>
      <c r="N152" s="329"/>
    </row>
    <row r="153" spans="3:14">
      <c r="C153" s="331"/>
      <c r="D153" s="331"/>
      <c r="L153" s="329"/>
      <c r="N153" s="329"/>
    </row>
    <row r="154" spans="3:14">
      <c r="C154" s="331"/>
      <c r="D154" s="331"/>
      <c r="L154" s="329"/>
      <c r="N154" s="329"/>
    </row>
    <row r="155" spans="3:14">
      <c r="H155" s="329"/>
      <c r="I155" s="329"/>
      <c r="J155" s="329"/>
      <c r="K155" s="329"/>
      <c r="L155" s="329"/>
      <c r="N155" s="329"/>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600-000000000000}">
      <formula1>"①AWS,②OCI,③Azure,④GC,⑤さくら"</formula1>
    </dataValidation>
    <dataValidation type="list" allowBlank="1" showInputMessage="1" showErrorMessage="1" sqref="R5:R37 R41:R60" xr:uid="{00000000-0002-0000-2600-000001000000}">
      <formula1>"①システム事業者,②別途用意している(LGCS),③別途用意している(その他),"</formula1>
    </dataValidation>
    <dataValidation type="list" allowBlank="1" showInputMessage="1" sqref="D38:D40" xr:uid="{00000000-0002-0000-2600-000002000000}">
      <formula1>"①導入済,②無償版導入済（実証実験を含む）,③今年度導入予定,④導入予定なし,⑤当該事務自体を実施していない"</formula1>
    </dataValidation>
    <dataValidation type="list" allowBlank="1" showInputMessage="1" sqref="D41:D60" xr:uid="{00000000-0002-0000-26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29" orientation="landscape"/>
  <colBreaks count="1" manualBreakCount="1">
    <brk id="24" max="38" man="1"/>
  </colBreaks>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H155"/>
  <sheetViews>
    <sheetView showGridLines="0" zoomScale="85" zoomScaleNormal="85" zoomScaleSheetLayoutView="55" workbookViewId="0">
      <pane xSplit="2" ySplit="4" topLeftCell="C32"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8.83203125" style="10" bestFit="1"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220" t="s">
        <v>3</v>
      </c>
      <c r="D2" s="218" t="s">
        <v>4</v>
      </c>
      <c r="E2" s="1" t="s">
        <v>3</v>
      </c>
      <c r="F2" s="193" t="s">
        <v>3</v>
      </c>
      <c r="G2" s="1" t="s">
        <v>3</v>
      </c>
      <c r="H2" s="1717" t="s">
        <v>5</v>
      </c>
      <c r="I2" s="1718"/>
      <c r="J2" s="1719"/>
      <c r="K2" s="217"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218" t="s">
        <v>7</v>
      </c>
      <c r="AE2" s="219"/>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81" t="s">
        <v>413</v>
      </c>
      <c r="D5" s="81" t="s">
        <v>83</v>
      </c>
      <c r="E5" s="82" t="s">
        <v>414</v>
      </c>
      <c r="F5" s="82"/>
      <c r="G5" s="82" t="s">
        <v>322</v>
      </c>
      <c r="H5" s="83" t="s">
        <v>259</v>
      </c>
      <c r="I5" s="84" t="s">
        <v>11</v>
      </c>
      <c r="J5" s="84" t="s">
        <v>260</v>
      </c>
      <c r="K5" s="85" t="s">
        <v>415</v>
      </c>
      <c r="L5" s="86">
        <v>44665</v>
      </c>
      <c r="M5" s="87">
        <v>85881</v>
      </c>
      <c r="N5" s="88" t="s">
        <v>416</v>
      </c>
      <c r="O5" s="1420"/>
      <c r="P5" s="89">
        <v>30992</v>
      </c>
      <c r="Q5" s="90" t="s">
        <v>310</v>
      </c>
      <c r="R5" s="1435"/>
      <c r="S5" s="1435"/>
      <c r="T5" s="91" t="s">
        <v>84</v>
      </c>
      <c r="U5" s="92" t="s">
        <v>259</v>
      </c>
      <c r="V5" s="84" t="s">
        <v>11</v>
      </c>
      <c r="W5" s="84" t="s">
        <v>260</v>
      </c>
      <c r="X5" s="93" t="s">
        <v>89</v>
      </c>
      <c r="Y5" s="94" t="s">
        <v>39</v>
      </c>
      <c r="Z5" s="95" t="s">
        <v>417</v>
      </c>
      <c r="AA5" s="96" t="s">
        <v>85</v>
      </c>
      <c r="AB5" s="97" t="s">
        <v>86</v>
      </c>
      <c r="AC5" s="98" t="s">
        <v>86</v>
      </c>
      <c r="AD5" s="99"/>
      <c r="AE5" s="100"/>
      <c r="AF5" s="101"/>
      <c r="AG5" s="837"/>
      <c r="AH5" s="7"/>
    </row>
    <row r="6" spans="1:34" ht="30" customHeight="1">
      <c r="A6" s="1703"/>
      <c r="B6" s="34" t="s">
        <v>44</v>
      </c>
      <c r="C6" s="102" t="s">
        <v>413</v>
      </c>
      <c r="D6" s="102" t="s">
        <v>83</v>
      </c>
      <c r="E6" s="103" t="s">
        <v>414</v>
      </c>
      <c r="F6" s="103"/>
      <c r="G6" s="103" t="s">
        <v>322</v>
      </c>
      <c r="H6" s="199" t="s">
        <v>259</v>
      </c>
      <c r="I6" s="200" t="s">
        <v>11</v>
      </c>
      <c r="J6" s="200" t="s">
        <v>260</v>
      </c>
      <c r="K6" s="104" t="s">
        <v>200</v>
      </c>
      <c r="L6" s="105" t="s">
        <v>200</v>
      </c>
      <c r="M6" s="106" t="s">
        <v>200</v>
      </c>
      <c r="N6" s="107" t="s">
        <v>200</v>
      </c>
      <c r="O6" s="1421"/>
      <c r="P6" s="108" t="s">
        <v>200</v>
      </c>
      <c r="Q6" s="109" t="s">
        <v>310</v>
      </c>
      <c r="R6" s="1436"/>
      <c r="S6" s="1436"/>
      <c r="T6" s="110" t="s">
        <v>84</v>
      </c>
      <c r="U6" s="111" t="s">
        <v>259</v>
      </c>
      <c r="V6" s="200" t="s">
        <v>11</v>
      </c>
      <c r="W6" s="200" t="s">
        <v>418</v>
      </c>
      <c r="X6" s="112" t="s">
        <v>89</v>
      </c>
      <c r="Y6" s="113" t="s">
        <v>39</v>
      </c>
      <c r="Z6" s="114" t="s">
        <v>417</v>
      </c>
      <c r="AA6" s="115" t="s">
        <v>85</v>
      </c>
      <c r="AB6" s="117" t="s">
        <v>86</v>
      </c>
      <c r="AC6" s="118" t="s">
        <v>86</v>
      </c>
      <c r="AD6" s="119"/>
      <c r="AE6" s="120"/>
      <c r="AF6" s="121"/>
      <c r="AG6" s="837"/>
      <c r="AH6" s="7"/>
    </row>
    <row r="7" spans="1:34" ht="30" customHeight="1">
      <c r="A7" s="1703"/>
      <c r="B7" s="34" t="s">
        <v>45</v>
      </c>
      <c r="C7" s="102" t="s">
        <v>193</v>
      </c>
      <c r="D7" s="102" t="s">
        <v>83</v>
      </c>
      <c r="E7" s="103" t="s">
        <v>346</v>
      </c>
      <c r="F7" s="103"/>
      <c r="G7" s="103" t="s">
        <v>419</v>
      </c>
      <c r="H7" s="199" t="s">
        <v>277</v>
      </c>
      <c r="I7" s="200" t="s">
        <v>11</v>
      </c>
      <c r="J7" s="200" t="s">
        <v>420</v>
      </c>
      <c r="K7" s="104" t="s">
        <v>229</v>
      </c>
      <c r="L7" s="105">
        <v>3834</v>
      </c>
      <c r="M7" s="106">
        <v>203</v>
      </c>
      <c r="N7" s="107">
        <v>3729</v>
      </c>
      <c r="O7" s="1421"/>
      <c r="P7" s="108">
        <v>0</v>
      </c>
      <c r="Q7" s="109" t="s">
        <v>95</v>
      </c>
      <c r="R7" s="1436"/>
      <c r="S7" s="1436"/>
      <c r="T7" s="110" t="s">
        <v>84</v>
      </c>
      <c r="U7" s="111" t="s">
        <v>308</v>
      </c>
      <c r="V7" s="200" t="s">
        <v>11</v>
      </c>
      <c r="W7" s="200" t="s">
        <v>309</v>
      </c>
      <c r="X7" s="112" t="s">
        <v>303</v>
      </c>
      <c r="Y7" s="113" t="s">
        <v>39</v>
      </c>
      <c r="Z7" s="114" t="s">
        <v>421</v>
      </c>
      <c r="AA7" s="115" t="s">
        <v>92</v>
      </c>
      <c r="AB7" s="117" t="s">
        <v>364</v>
      </c>
      <c r="AC7" s="118" t="s">
        <v>364</v>
      </c>
      <c r="AD7" s="119" t="s">
        <v>14</v>
      </c>
      <c r="AE7" s="120" t="s">
        <v>335</v>
      </c>
      <c r="AF7" s="228" t="s">
        <v>423</v>
      </c>
      <c r="AG7" s="837"/>
      <c r="AH7" s="7"/>
    </row>
    <row r="8" spans="1:34" ht="30" customHeight="1">
      <c r="A8" s="1703"/>
      <c r="B8" s="34" t="s">
        <v>46</v>
      </c>
      <c r="C8" s="102" t="s">
        <v>413</v>
      </c>
      <c r="D8" s="102" t="s">
        <v>83</v>
      </c>
      <c r="E8" s="103" t="s">
        <v>414</v>
      </c>
      <c r="F8" s="103"/>
      <c r="G8" s="103" t="s">
        <v>322</v>
      </c>
      <c r="H8" s="199" t="s">
        <v>259</v>
      </c>
      <c r="I8" s="200" t="s">
        <v>11</v>
      </c>
      <c r="J8" s="200" t="s">
        <v>260</v>
      </c>
      <c r="K8" s="104" t="s">
        <v>200</v>
      </c>
      <c r="L8" s="105" t="s">
        <v>200</v>
      </c>
      <c r="M8" s="106" t="s">
        <v>200</v>
      </c>
      <c r="N8" s="107" t="s">
        <v>200</v>
      </c>
      <c r="O8" s="1421"/>
      <c r="P8" s="108" t="s">
        <v>200</v>
      </c>
      <c r="Q8" s="109" t="s">
        <v>310</v>
      </c>
      <c r="R8" s="1436"/>
      <c r="S8" s="1436"/>
      <c r="T8" s="110" t="s">
        <v>84</v>
      </c>
      <c r="U8" s="111" t="s">
        <v>259</v>
      </c>
      <c r="V8" s="200" t="s">
        <v>11</v>
      </c>
      <c r="W8" s="200" t="s">
        <v>418</v>
      </c>
      <c r="X8" s="112" t="s">
        <v>89</v>
      </c>
      <c r="Y8" s="113" t="s">
        <v>39</v>
      </c>
      <c r="Z8" s="114" t="s">
        <v>417</v>
      </c>
      <c r="AA8" s="115" t="s">
        <v>85</v>
      </c>
      <c r="AB8" s="117" t="s">
        <v>86</v>
      </c>
      <c r="AC8" s="118" t="s">
        <v>86</v>
      </c>
      <c r="AD8" s="119"/>
      <c r="AE8" s="120"/>
      <c r="AF8" s="121"/>
      <c r="AG8" s="837"/>
      <c r="AH8" s="7"/>
    </row>
    <row r="9" spans="1:34" ht="30" customHeight="1" thickBot="1">
      <c r="A9" s="1703"/>
      <c r="B9" s="35" t="s">
        <v>47</v>
      </c>
      <c r="C9" s="122" t="s">
        <v>413</v>
      </c>
      <c r="D9" s="122" t="s">
        <v>83</v>
      </c>
      <c r="E9" s="123" t="s">
        <v>414</v>
      </c>
      <c r="F9" s="123"/>
      <c r="G9" s="123" t="s">
        <v>322</v>
      </c>
      <c r="H9" s="79" t="s">
        <v>259</v>
      </c>
      <c r="I9" s="80" t="s">
        <v>11</v>
      </c>
      <c r="J9" s="80" t="s">
        <v>260</v>
      </c>
      <c r="K9" s="124" t="s">
        <v>200</v>
      </c>
      <c r="L9" s="125" t="s">
        <v>200</v>
      </c>
      <c r="M9" s="126" t="s">
        <v>200</v>
      </c>
      <c r="N9" s="127" t="s">
        <v>200</v>
      </c>
      <c r="O9" s="1422"/>
      <c r="P9" s="128" t="s">
        <v>200</v>
      </c>
      <c r="Q9" s="129" t="s">
        <v>310</v>
      </c>
      <c r="R9" s="1437"/>
      <c r="S9" s="1437"/>
      <c r="T9" s="130" t="s">
        <v>84</v>
      </c>
      <c r="U9" s="131" t="s">
        <v>259</v>
      </c>
      <c r="V9" s="80" t="s">
        <v>11</v>
      </c>
      <c r="W9" s="80" t="s">
        <v>418</v>
      </c>
      <c r="X9" s="132" t="s">
        <v>89</v>
      </c>
      <c r="Y9" s="133" t="s">
        <v>39</v>
      </c>
      <c r="Z9" s="134" t="s">
        <v>417</v>
      </c>
      <c r="AA9" s="135" t="s">
        <v>90</v>
      </c>
      <c r="AB9" s="136" t="s">
        <v>86</v>
      </c>
      <c r="AC9" s="137" t="s">
        <v>86</v>
      </c>
      <c r="AD9" s="138"/>
      <c r="AE9" s="139"/>
      <c r="AF9" s="140"/>
      <c r="AG9" s="837"/>
      <c r="AH9" s="7"/>
    </row>
    <row r="10" spans="1:34" ht="30" customHeight="1">
      <c r="A10" s="1704" t="s">
        <v>48</v>
      </c>
      <c r="B10" s="36" t="s">
        <v>49</v>
      </c>
      <c r="C10" s="81" t="s">
        <v>413</v>
      </c>
      <c r="D10" s="81" t="s">
        <v>83</v>
      </c>
      <c r="E10" s="82" t="s">
        <v>414</v>
      </c>
      <c r="F10" s="82"/>
      <c r="G10" s="82" t="s">
        <v>322</v>
      </c>
      <c r="H10" s="83" t="s">
        <v>259</v>
      </c>
      <c r="I10" s="84" t="s">
        <v>11</v>
      </c>
      <c r="J10" s="84" t="s">
        <v>260</v>
      </c>
      <c r="K10" s="85" t="s">
        <v>200</v>
      </c>
      <c r="L10" s="86" t="s">
        <v>200</v>
      </c>
      <c r="M10" s="87" t="s">
        <v>200</v>
      </c>
      <c r="N10" s="88" t="s">
        <v>200</v>
      </c>
      <c r="O10" s="1423"/>
      <c r="P10" s="89" t="s">
        <v>200</v>
      </c>
      <c r="Q10" s="90" t="s">
        <v>310</v>
      </c>
      <c r="R10" s="1435"/>
      <c r="S10" s="1435"/>
      <c r="T10" s="91" t="s">
        <v>84</v>
      </c>
      <c r="U10" s="92" t="s">
        <v>259</v>
      </c>
      <c r="V10" s="84" t="s">
        <v>11</v>
      </c>
      <c r="W10" s="84" t="s">
        <v>418</v>
      </c>
      <c r="X10" s="93" t="s">
        <v>89</v>
      </c>
      <c r="Y10" s="94" t="s">
        <v>39</v>
      </c>
      <c r="Z10" s="95" t="s">
        <v>417</v>
      </c>
      <c r="AA10" s="96" t="s">
        <v>85</v>
      </c>
      <c r="AB10" s="97" t="s">
        <v>86</v>
      </c>
      <c r="AC10" s="98" t="s">
        <v>86</v>
      </c>
      <c r="AD10" s="99"/>
      <c r="AE10" s="100"/>
      <c r="AF10" s="101"/>
      <c r="AG10" s="837"/>
      <c r="AH10" s="7"/>
    </row>
    <row r="11" spans="1:34" ht="30" customHeight="1">
      <c r="A11" s="1705"/>
      <c r="B11" s="37" t="s">
        <v>50</v>
      </c>
      <c r="C11" s="102" t="s">
        <v>413</v>
      </c>
      <c r="D11" s="102" t="s">
        <v>83</v>
      </c>
      <c r="E11" s="103" t="s">
        <v>414</v>
      </c>
      <c r="F11" s="103"/>
      <c r="G11" s="103" t="s">
        <v>322</v>
      </c>
      <c r="H11" s="199" t="s">
        <v>259</v>
      </c>
      <c r="I11" s="200" t="s">
        <v>11</v>
      </c>
      <c r="J11" s="200" t="s">
        <v>260</v>
      </c>
      <c r="K11" s="104" t="s">
        <v>200</v>
      </c>
      <c r="L11" s="105" t="s">
        <v>200</v>
      </c>
      <c r="M11" s="106" t="s">
        <v>200</v>
      </c>
      <c r="N11" s="107" t="s">
        <v>200</v>
      </c>
      <c r="O11" s="1421"/>
      <c r="P11" s="108" t="s">
        <v>200</v>
      </c>
      <c r="Q11" s="109" t="s">
        <v>310</v>
      </c>
      <c r="R11" s="1436"/>
      <c r="S11" s="1436"/>
      <c r="T11" s="110" t="s">
        <v>84</v>
      </c>
      <c r="U11" s="111" t="s">
        <v>259</v>
      </c>
      <c r="V11" s="200" t="s">
        <v>11</v>
      </c>
      <c r="W11" s="200" t="s">
        <v>418</v>
      </c>
      <c r="X11" s="112" t="s">
        <v>89</v>
      </c>
      <c r="Y11" s="113" t="s">
        <v>39</v>
      </c>
      <c r="Z11" s="114" t="s">
        <v>417</v>
      </c>
      <c r="AA11" s="115" t="s">
        <v>85</v>
      </c>
      <c r="AB11" s="117" t="s">
        <v>86</v>
      </c>
      <c r="AC11" s="118" t="s">
        <v>86</v>
      </c>
      <c r="AD11" s="119"/>
      <c r="AE11" s="120"/>
      <c r="AF11" s="121"/>
      <c r="AG11" s="837"/>
      <c r="AH11" s="7"/>
    </row>
    <row r="12" spans="1:34" ht="30" customHeight="1">
      <c r="A12" s="1705"/>
      <c r="B12" s="38" t="s">
        <v>51</v>
      </c>
      <c r="C12" s="102" t="s">
        <v>413</v>
      </c>
      <c r="D12" s="102" t="s">
        <v>83</v>
      </c>
      <c r="E12" s="103" t="s">
        <v>414</v>
      </c>
      <c r="F12" s="103"/>
      <c r="G12" s="103" t="s">
        <v>322</v>
      </c>
      <c r="H12" s="199" t="s">
        <v>259</v>
      </c>
      <c r="I12" s="200" t="s">
        <v>11</v>
      </c>
      <c r="J12" s="200" t="s">
        <v>260</v>
      </c>
      <c r="K12" s="104" t="s">
        <v>200</v>
      </c>
      <c r="L12" s="105" t="s">
        <v>200</v>
      </c>
      <c r="M12" s="106" t="s">
        <v>200</v>
      </c>
      <c r="N12" s="107" t="s">
        <v>200</v>
      </c>
      <c r="O12" s="1421"/>
      <c r="P12" s="108" t="s">
        <v>200</v>
      </c>
      <c r="Q12" s="109" t="s">
        <v>310</v>
      </c>
      <c r="R12" s="1436"/>
      <c r="S12" s="1436"/>
      <c r="T12" s="110" t="s">
        <v>84</v>
      </c>
      <c r="U12" s="111" t="s">
        <v>259</v>
      </c>
      <c r="V12" s="200" t="s">
        <v>11</v>
      </c>
      <c r="W12" s="200" t="s">
        <v>418</v>
      </c>
      <c r="X12" s="112" t="s">
        <v>89</v>
      </c>
      <c r="Y12" s="113" t="s">
        <v>39</v>
      </c>
      <c r="Z12" s="114" t="s">
        <v>417</v>
      </c>
      <c r="AA12" s="115" t="s">
        <v>85</v>
      </c>
      <c r="AB12" s="117" t="s">
        <v>86</v>
      </c>
      <c r="AC12" s="118" t="s">
        <v>86</v>
      </c>
      <c r="AD12" s="119"/>
      <c r="AE12" s="120"/>
      <c r="AF12" s="121"/>
      <c r="AG12" s="837"/>
      <c r="AH12" s="7"/>
    </row>
    <row r="13" spans="1:34" ht="30" customHeight="1">
      <c r="A13" s="1705"/>
      <c r="B13" s="38" t="s">
        <v>52</v>
      </c>
      <c r="C13" s="102" t="s">
        <v>413</v>
      </c>
      <c r="D13" s="102" t="s">
        <v>83</v>
      </c>
      <c r="E13" s="103" t="s">
        <v>414</v>
      </c>
      <c r="F13" s="103"/>
      <c r="G13" s="103" t="s">
        <v>322</v>
      </c>
      <c r="H13" s="199" t="s">
        <v>259</v>
      </c>
      <c r="I13" s="200" t="s">
        <v>11</v>
      </c>
      <c r="J13" s="200" t="s">
        <v>260</v>
      </c>
      <c r="K13" s="104" t="s">
        <v>200</v>
      </c>
      <c r="L13" s="105" t="s">
        <v>200</v>
      </c>
      <c r="M13" s="106" t="s">
        <v>200</v>
      </c>
      <c r="N13" s="107" t="s">
        <v>200</v>
      </c>
      <c r="O13" s="1421"/>
      <c r="P13" s="108" t="s">
        <v>200</v>
      </c>
      <c r="Q13" s="109" t="s">
        <v>310</v>
      </c>
      <c r="R13" s="1436"/>
      <c r="S13" s="1436"/>
      <c r="T13" s="110" t="s">
        <v>84</v>
      </c>
      <c r="U13" s="111" t="s">
        <v>259</v>
      </c>
      <c r="V13" s="200" t="s">
        <v>11</v>
      </c>
      <c r="W13" s="200" t="s">
        <v>418</v>
      </c>
      <c r="X13" s="112" t="s">
        <v>89</v>
      </c>
      <c r="Y13" s="113" t="s">
        <v>39</v>
      </c>
      <c r="Z13" s="114" t="s">
        <v>417</v>
      </c>
      <c r="AA13" s="115" t="s">
        <v>85</v>
      </c>
      <c r="AB13" s="117" t="s">
        <v>86</v>
      </c>
      <c r="AC13" s="118" t="s">
        <v>86</v>
      </c>
      <c r="AD13" s="119"/>
      <c r="AE13" s="120"/>
      <c r="AF13" s="121"/>
      <c r="AG13" s="837"/>
      <c r="AH13" s="7"/>
    </row>
    <row r="14" spans="1:34" ht="30" customHeight="1">
      <c r="A14" s="1705"/>
      <c r="B14" s="38" t="s">
        <v>53</v>
      </c>
      <c r="C14" s="102" t="s">
        <v>424</v>
      </c>
      <c r="D14" s="102" t="s">
        <v>83</v>
      </c>
      <c r="E14" s="103" t="s">
        <v>425</v>
      </c>
      <c r="F14" s="103"/>
      <c r="G14" s="103" t="s">
        <v>426</v>
      </c>
      <c r="H14" s="199" t="s">
        <v>427</v>
      </c>
      <c r="I14" s="200" t="s">
        <v>11</v>
      </c>
      <c r="J14" s="200" t="s">
        <v>428</v>
      </c>
      <c r="K14" s="104" t="s">
        <v>429</v>
      </c>
      <c r="L14" s="105">
        <v>1211</v>
      </c>
      <c r="M14" s="106" t="s">
        <v>429</v>
      </c>
      <c r="N14" s="107" t="s">
        <v>429</v>
      </c>
      <c r="O14" s="1421"/>
      <c r="P14" s="108">
        <v>0</v>
      </c>
      <c r="Q14" s="109" t="s">
        <v>310</v>
      </c>
      <c r="R14" s="1436"/>
      <c r="S14" s="1436"/>
      <c r="T14" s="110" t="s">
        <v>84</v>
      </c>
      <c r="U14" s="111" t="s">
        <v>2044</v>
      </c>
      <c r="V14" s="200" t="s">
        <v>11</v>
      </c>
      <c r="W14" s="200" t="s">
        <v>428</v>
      </c>
      <c r="X14" s="112" t="s">
        <v>89</v>
      </c>
      <c r="Y14" s="113" t="s">
        <v>39</v>
      </c>
      <c r="Z14" s="114" t="s">
        <v>320</v>
      </c>
      <c r="AA14" s="115" t="s">
        <v>92</v>
      </c>
      <c r="AB14" s="117" t="s">
        <v>364</v>
      </c>
      <c r="AC14" s="118" t="s">
        <v>364</v>
      </c>
      <c r="AD14" s="119"/>
      <c r="AE14" s="120"/>
      <c r="AF14" s="121"/>
      <c r="AG14" s="837"/>
      <c r="AH14" s="7"/>
    </row>
    <row r="15" spans="1:34" ht="30" customHeight="1">
      <c r="A15" s="1705"/>
      <c r="B15" s="39" t="s">
        <v>54</v>
      </c>
      <c r="C15" s="122" t="s">
        <v>430</v>
      </c>
      <c r="D15" s="122" t="s">
        <v>83</v>
      </c>
      <c r="E15" s="123" t="s">
        <v>321</v>
      </c>
      <c r="F15" s="123"/>
      <c r="G15" s="123" t="s">
        <v>431</v>
      </c>
      <c r="H15" s="79" t="s">
        <v>277</v>
      </c>
      <c r="I15" s="80" t="s">
        <v>11</v>
      </c>
      <c r="J15" s="80" t="s">
        <v>340</v>
      </c>
      <c r="K15" s="124" t="s">
        <v>415</v>
      </c>
      <c r="L15" s="125">
        <v>0</v>
      </c>
      <c r="M15" s="126">
        <v>6600</v>
      </c>
      <c r="N15" s="127" t="s">
        <v>416</v>
      </c>
      <c r="O15" s="1422"/>
      <c r="P15" s="128">
        <v>0</v>
      </c>
      <c r="Q15" s="129" t="s">
        <v>95</v>
      </c>
      <c r="R15" s="1437"/>
      <c r="S15" s="1437"/>
      <c r="T15" s="130" t="s">
        <v>96</v>
      </c>
      <c r="U15" s="131"/>
      <c r="V15" s="80"/>
      <c r="W15" s="80"/>
      <c r="X15" s="132" t="s">
        <v>194</v>
      </c>
      <c r="Y15" s="133" t="s">
        <v>39</v>
      </c>
      <c r="Z15" s="134" t="s">
        <v>432</v>
      </c>
      <c r="AA15" s="135" t="s">
        <v>92</v>
      </c>
      <c r="AB15" s="117" t="s">
        <v>364</v>
      </c>
      <c r="AC15" s="118" t="s">
        <v>364</v>
      </c>
      <c r="AD15" s="119"/>
      <c r="AE15" s="120"/>
      <c r="AF15" s="121"/>
      <c r="AG15" s="837"/>
      <c r="AH15" s="7"/>
    </row>
    <row r="16" spans="1:34" ht="30" customHeight="1" thickBot="1">
      <c r="A16" s="1706"/>
      <c r="B16" s="40" t="s">
        <v>55</v>
      </c>
      <c r="C16" s="141" t="s">
        <v>413</v>
      </c>
      <c r="D16" s="141" t="s">
        <v>83</v>
      </c>
      <c r="E16" s="142" t="s">
        <v>94</v>
      </c>
      <c r="F16" s="142"/>
      <c r="G16" s="142" t="s">
        <v>322</v>
      </c>
      <c r="H16" s="143" t="s">
        <v>259</v>
      </c>
      <c r="I16" s="144" t="s">
        <v>11</v>
      </c>
      <c r="J16" s="144" t="s">
        <v>260</v>
      </c>
      <c r="K16" s="145" t="s">
        <v>415</v>
      </c>
      <c r="L16" s="146">
        <v>1466</v>
      </c>
      <c r="M16" s="147" t="s">
        <v>200</v>
      </c>
      <c r="N16" s="148" t="s">
        <v>429</v>
      </c>
      <c r="O16" s="1424"/>
      <c r="P16" s="149">
        <v>3850</v>
      </c>
      <c r="Q16" s="150" t="s">
        <v>310</v>
      </c>
      <c r="R16" s="1438"/>
      <c r="S16" s="1438"/>
      <c r="T16" s="151" t="s">
        <v>84</v>
      </c>
      <c r="U16" s="152" t="s">
        <v>259</v>
      </c>
      <c r="V16" s="144" t="s">
        <v>11</v>
      </c>
      <c r="W16" s="144" t="s">
        <v>418</v>
      </c>
      <c r="X16" s="153" t="s">
        <v>89</v>
      </c>
      <c r="Y16" s="154" t="s">
        <v>39</v>
      </c>
      <c r="Z16" s="155" t="s">
        <v>434</v>
      </c>
      <c r="AA16" s="156" t="s">
        <v>90</v>
      </c>
      <c r="AB16" s="158" t="s">
        <v>86</v>
      </c>
      <c r="AC16" s="159" t="s">
        <v>86</v>
      </c>
      <c r="AD16" s="160"/>
      <c r="AE16" s="161"/>
      <c r="AF16" s="162"/>
      <c r="AG16" s="837"/>
      <c r="AH16" s="7"/>
    </row>
    <row r="17" spans="1:34" ht="30" customHeight="1">
      <c r="A17" s="1707" t="s">
        <v>56</v>
      </c>
      <c r="B17" s="41" t="s">
        <v>57</v>
      </c>
      <c r="C17" s="81" t="s">
        <v>413</v>
      </c>
      <c r="D17" s="81" t="s">
        <v>83</v>
      </c>
      <c r="E17" s="82" t="s">
        <v>414</v>
      </c>
      <c r="F17" s="82"/>
      <c r="G17" s="82" t="s">
        <v>322</v>
      </c>
      <c r="H17" s="83" t="s">
        <v>259</v>
      </c>
      <c r="I17" s="84" t="s">
        <v>11</v>
      </c>
      <c r="J17" s="84" t="s">
        <v>260</v>
      </c>
      <c r="K17" s="85" t="s">
        <v>200</v>
      </c>
      <c r="L17" s="86" t="s">
        <v>200</v>
      </c>
      <c r="M17" s="87" t="s">
        <v>200</v>
      </c>
      <c r="N17" s="88" t="s">
        <v>200</v>
      </c>
      <c r="O17" s="1423"/>
      <c r="P17" s="89" t="s">
        <v>200</v>
      </c>
      <c r="Q17" s="90" t="s">
        <v>310</v>
      </c>
      <c r="R17" s="1435"/>
      <c r="S17" s="1435"/>
      <c r="T17" s="91" t="s">
        <v>84</v>
      </c>
      <c r="U17" s="92" t="s">
        <v>259</v>
      </c>
      <c r="V17" s="84" t="s">
        <v>11</v>
      </c>
      <c r="W17" s="84" t="s">
        <v>418</v>
      </c>
      <c r="X17" s="93" t="s">
        <v>89</v>
      </c>
      <c r="Y17" s="94" t="s">
        <v>39</v>
      </c>
      <c r="Z17" s="95" t="s">
        <v>417</v>
      </c>
      <c r="AA17" s="96" t="s">
        <v>197</v>
      </c>
      <c r="AB17" s="97" t="s">
        <v>86</v>
      </c>
      <c r="AC17" s="98" t="s">
        <v>86</v>
      </c>
      <c r="AD17" s="99"/>
      <c r="AE17" s="100"/>
      <c r="AF17" s="101"/>
      <c r="AG17" s="837"/>
      <c r="AH17" s="7"/>
    </row>
    <row r="18" spans="1:34" ht="30" customHeight="1">
      <c r="A18" s="1708"/>
      <c r="B18" s="42" t="s">
        <v>58</v>
      </c>
      <c r="C18" s="102" t="s">
        <v>435</v>
      </c>
      <c r="D18" s="102" t="s">
        <v>83</v>
      </c>
      <c r="E18" s="103" t="s">
        <v>414</v>
      </c>
      <c r="F18" s="103"/>
      <c r="G18" s="103" t="s">
        <v>436</v>
      </c>
      <c r="H18" s="199" t="s">
        <v>437</v>
      </c>
      <c r="I18" s="200" t="s">
        <v>11</v>
      </c>
      <c r="J18" s="200" t="s">
        <v>438</v>
      </c>
      <c r="K18" s="104">
        <v>21326</v>
      </c>
      <c r="L18" s="105">
        <v>3318</v>
      </c>
      <c r="M18" s="106">
        <v>5608</v>
      </c>
      <c r="N18" s="107" t="s">
        <v>429</v>
      </c>
      <c r="O18" s="1421"/>
      <c r="P18" s="108">
        <v>0</v>
      </c>
      <c r="Q18" s="109" t="s">
        <v>310</v>
      </c>
      <c r="R18" s="1436"/>
      <c r="S18" s="1436"/>
      <c r="T18" s="110" t="s">
        <v>84</v>
      </c>
      <c r="U18" s="111" t="s">
        <v>439</v>
      </c>
      <c r="V18" s="200" t="s">
        <v>11</v>
      </c>
      <c r="W18" s="200" t="s">
        <v>438</v>
      </c>
      <c r="X18" s="112" t="s">
        <v>89</v>
      </c>
      <c r="Y18" s="113" t="s">
        <v>39</v>
      </c>
      <c r="Z18" s="114" t="s">
        <v>440</v>
      </c>
      <c r="AA18" s="115" t="s">
        <v>85</v>
      </c>
      <c r="AB18" s="117" t="s">
        <v>86</v>
      </c>
      <c r="AC18" s="118" t="s">
        <v>364</v>
      </c>
      <c r="AD18" s="119" t="s">
        <v>304</v>
      </c>
      <c r="AE18" s="120" t="s">
        <v>87</v>
      </c>
      <c r="AF18" s="121"/>
      <c r="AG18" s="837"/>
      <c r="AH18" s="7"/>
    </row>
    <row r="19" spans="1:34" ht="30" customHeight="1">
      <c r="A19" s="1708"/>
      <c r="B19" s="42" t="s">
        <v>59</v>
      </c>
      <c r="C19" s="102" t="s">
        <v>435</v>
      </c>
      <c r="D19" s="102" t="s">
        <v>83</v>
      </c>
      <c r="E19" s="103" t="s">
        <v>414</v>
      </c>
      <c r="F19" s="103"/>
      <c r="G19" s="103" t="s">
        <v>322</v>
      </c>
      <c r="H19" s="199" t="s">
        <v>259</v>
      </c>
      <c r="I19" s="200" t="s">
        <v>11</v>
      </c>
      <c r="J19" s="200" t="s">
        <v>260</v>
      </c>
      <c r="K19" s="104" t="s">
        <v>200</v>
      </c>
      <c r="L19" s="105" t="s">
        <v>200</v>
      </c>
      <c r="M19" s="106" t="s">
        <v>200</v>
      </c>
      <c r="N19" s="107" t="s">
        <v>200</v>
      </c>
      <c r="O19" s="1421"/>
      <c r="P19" s="108" t="s">
        <v>200</v>
      </c>
      <c r="Q19" s="109" t="s">
        <v>310</v>
      </c>
      <c r="R19" s="1436"/>
      <c r="S19" s="1436"/>
      <c r="T19" s="110" t="s">
        <v>84</v>
      </c>
      <c r="U19" s="111" t="s">
        <v>259</v>
      </c>
      <c r="V19" s="200" t="s">
        <v>11</v>
      </c>
      <c r="W19" s="200" t="s">
        <v>418</v>
      </c>
      <c r="X19" s="112" t="s">
        <v>89</v>
      </c>
      <c r="Y19" s="113" t="s">
        <v>39</v>
      </c>
      <c r="Z19" s="114" t="s">
        <v>209</v>
      </c>
      <c r="AA19" s="115" t="s">
        <v>85</v>
      </c>
      <c r="AB19" s="117" t="s">
        <v>86</v>
      </c>
      <c r="AC19" s="118" t="s">
        <v>86</v>
      </c>
      <c r="AD19" s="119"/>
      <c r="AE19" s="120"/>
      <c r="AF19" s="121"/>
      <c r="AG19" s="837"/>
      <c r="AH19" s="7"/>
    </row>
    <row r="20" spans="1:34" ht="30" customHeight="1">
      <c r="A20" s="1708"/>
      <c r="B20" s="43" t="s">
        <v>60</v>
      </c>
      <c r="C20" s="122" t="s">
        <v>413</v>
      </c>
      <c r="D20" s="122" t="s">
        <v>83</v>
      </c>
      <c r="E20" s="123" t="s">
        <v>414</v>
      </c>
      <c r="F20" s="123"/>
      <c r="G20" s="123" t="s">
        <v>322</v>
      </c>
      <c r="H20" s="199" t="s">
        <v>259</v>
      </c>
      <c r="I20" s="80" t="s">
        <v>11</v>
      </c>
      <c r="J20" s="200" t="s">
        <v>260</v>
      </c>
      <c r="K20" s="124" t="s">
        <v>200</v>
      </c>
      <c r="L20" s="125" t="s">
        <v>200</v>
      </c>
      <c r="M20" s="126" t="s">
        <v>200</v>
      </c>
      <c r="N20" s="127" t="s">
        <v>200</v>
      </c>
      <c r="O20" s="1422"/>
      <c r="P20" s="128" t="s">
        <v>200</v>
      </c>
      <c r="Q20" s="129" t="s">
        <v>310</v>
      </c>
      <c r="R20" s="1437"/>
      <c r="S20" s="1437"/>
      <c r="T20" s="130" t="s">
        <v>84</v>
      </c>
      <c r="U20" s="131" t="s">
        <v>259</v>
      </c>
      <c r="V20" s="80" t="s">
        <v>11</v>
      </c>
      <c r="W20" s="80" t="s">
        <v>418</v>
      </c>
      <c r="X20" s="132" t="s">
        <v>89</v>
      </c>
      <c r="Y20" s="133" t="s">
        <v>39</v>
      </c>
      <c r="Z20" s="134" t="s">
        <v>441</v>
      </c>
      <c r="AA20" s="135" t="s">
        <v>85</v>
      </c>
      <c r="AB20" s="117" t="s">
        <v>86</v>
      </c>
      <c r="AC20" s="118" t="s">
        <v>86</v>
      </c>
      <c r="AD20" s="119"/>
      <c r="AE20" s="120"/>
      <c r="AF20" s="121"/>
      <c r="AG20" s="837"/>
      <c r="AH20" s="7"/>
    </row>
    <row r="21" spans="1:34" ht="30" customHeight="1" thickBot="1">
      <c r="A21" s="1709"/>
      <c r="B21" s="44" t="s">
        <v>61</v>
      </c>
      <c r="C21" s="141" t="s">
        <v>442</v>
      </c>
      <c r="D21" s="141" t="s">
        <v>83</v>
      </c>
      <c r="E21" s="142" t="s">
        <v>94</v>
      </c>
      <c r="F21" s="142"/>
      <c r="G21" s="142" t="s">
        <v>322</v>
      </c>
      <c r="H21" s="143" t="s">
        <v>259</v>
      </c>
      <c r="I21" s="144" t="s">
        <v>11</v>
      </c>
      <c r="J21" s="144" t="s">
        <v>272</v>
      </c>
      <c r="K21" s="145" t="s">
        <v>443</v>
      </c>
      <c r="L21" s="146">
        <v>1534</v>
      </c>
      <c r="M21" s="147">
        <v>721</v>
      </c>
      <c r="N21" s="148" t="s">
        <v>444</v>
      </c>
      <c r="O21" s="1424"/>
      <c r="P21" s="149">
        <v>0</v>
      </c>
      <c r="Q21" s="150" t="s">
        <v>310</v>
      </c>
      <c r="R21" s="1438"/>
      <c r="S21" s="1438"/>
      <c r="T21" s="151" t="s">
        <v>84</v>
      </c>
      <c r="U21" s="152" t="s">
        <v>259</v>
      </c>
      <c r="V21" s="144" t="s">
        <v>11</v>
      </c>
      <c r="W21" s="144" t="s">
        <v>272</v>
      </c>
      <c r="X21" s="153" t="s">
        <v>89</v>
      </c>
      <c r="Y21" s="154" t="s">
        <v>39</v>
      </c>
      <c r="Z21" s="155" t="s">
        <v>434</v>
      </c>
      <c r="AA21" s="156" t="s">
        <v>92</v>
      </c>
      <c r="AB21" s="158" t="s">
        <v>86</v>
      </c>
      <c r="AC21" s="159" t="s">
        <v>86</v>
      </c>
      <c r="AD21" s="160" t="s">
        <v>390</v>
      </c>
      <c r="AE21" s="161" t="s">
        <v>14</v>
      </c>
      <c r="AF21" s="162"/>
      <c r="AG21" s="837"/>
      <c r="AH21" s="7"/>
    </row>
    <row r="22" spans="1:34" ht="30" customHeight="1" thickBot="1">
      <c r="A22" s="45" t="s">
        <v>62</v>
      </c>
      <c r="B22" s="46" t="s">
        <v>63</v>
      </c>
      <c r="C22" s="163" t="s">
        <v>413</v>
      </c>
      <c r="D22" s="163" t="s">
        <v>83</v>
      </c>
      <c r="E22" s="164" t="s">
        <v>414</v>
      </c>
      <c r="F22" s="164"/>
      <c r="G22" s="164" t="s">
        <v>322</v>
      </c>
      <c r="H22" s="165" t="s">
        <v>259</v>
      </c>
      <c r="I22" s="166" t="s">
        <v>11</v>
      </c>
      <c r="J22" s="166" t="s">
        <v>260</v>
      </c>
      <c r="K22" s="167" t="s">
        <v>200</v>
      </c>
      <c r="L22" s="168" t="s">
        <v>200</v>
      </c>
      <c r="M22" s="169" t="s">
        <v>200</v>
      </c>
      <c r="N22" s="170" t="s">
        <v>200</v>
      </c>
      <c r="O22" s="1425"/>
      <c r="P22" s="229" t="s">
        <v>200</v>
      </c>
      <c r="Q22" s="171" t="s">
        <v>310</v>
      </c>
      <c r="R22" s="1439"/>
      <c r="S22" s="1439"/>
      <c r="T22" s="172" t="s">
        <v>84</v>
      </c>
      <c r="U22" s="173" t="s">
        <v>259</v>
      </c>
      <c r="V22" s="166" t="s">
        <v>11</v>
      </c>
      <c r="W22" s="166" t="s">
        <v>418</v>
      </c>
      <c r="X22" s="174" t="s">
        <v>89</v>
      </c>
      <c r="Y22" s="175" t="s">
        <v>39</v>
      </c>
      <c r="Z22" s="176" t="s">
        <v>417</v>
      </c>
      <c r="AA22" s="177" t="s">
        <v>85</v>
      </c>
      <c r="AB22" s="178" t="s">
        <v>86</v>
      </c>
      <c r="AC22" s="179" t="s">
        <v>86</v>
      </c>
      <c r="AD22" s="180"/>
      <c r="AE22" s="181"/>
      <c r="AF22" s="182"/>
      <c r="AG22" s="837"/>
      <c r="AH22" s="7"/>
    </row>
    <row r="23" spans="1:34" ht="30" customHeight="1">
      <c r="A23" s="1710" t="s">
        <v>64</v>
      </c>
      <c r="B23" s="47" t="s">
        <v>65</v>
      </c>
      <c r="C23" s="81" t="s">
        <v>413</v>
      </c>
      <c r="D23" s="81" t="s">
        <v>83</v>
      </c>
      <c r="E23" s="82" t="s">
        <v>414</v>
      </c>
      <c r="F23" s="82"/>
      <c r="G23" s="82" t="s">
        <v>322</v>
      </c>
      <c r="H23" s="83" t="s">
        <v>259</v>
      </c>
      <c r="I23" s="84" t="s">
        <v>11</v>
      </c>
      <c r="J23" s="84" t="s">
        <v>260</v>
      </c>
      <c r="K23" s="85" t="s">
        <v>200</v>
      </c>
      <c r="L23" s="86" t="s">
        <v>200</v>
      </c>
      <c r="M23" s="87" t="s">
        <v>200</v>
      </c>
      <c r="N23" s="88" t="s">
        <v>200</v>
      </c>
      <c r="O23" s="1423"/>
      <c r="P23" s="89" t="s">
        <v>200</v>
      </c>
      <c r="Q23" s="90" t="s">
        <v>310</v>
      </c>
      <c r="R23" s="1435"/>
      <c r="S23" s="1435"/>
      <c r="T23" s="91" t="s">
        <v>84</v>
      </c>
      <c r="U23" s="92" t="s">
        <v>259</v>
      </c>
      <c r="V23" s="84" t="s">
        <v>11</v>
      </c>
      <c r="W23" s="84" t="s">
        <v>418</v>
      </c>
      <c r="X23" s="93" t="s">
        <v>89</v>
      </c>
      <c r="Y23" s="94" t="s">
        <v>39</v>
      </c>
      <c r="Z23" s="95" t="s">
        <v>417</v>
      </c>
      <c r="AA23" s="96" t="s">
        <v>85</v>
      </c>
      <c r="AB23" s="97" t="s">
        <v>86</v>
      </c>
      <c r="AC23" s="98" t="s">
        <v>86</v>
      </c>
      <c r="AD23" s="99"/>
      <c r="AE23" s="100"/>
      <c r="AF23" s="101"/>
      <c r="AG23" s="837"/>
      <c r="AH23" s="7"/>
    </row>
    <row r="24" spans="1:34" ht="30" customHeight="1">
      <c r="A24" s="1711"/>
      <c r="B24" s="48" t="s">
        <v>66</v>
      </c>
      <c r="C24" s="102" t="s">
        <v>413</v>
      </c>
      <c r="D24" s="102" t="s">
        <v>83</v>
      </c>
      <c r="E24" s="103" t="s">
        <v>414</v>
      </c>
      <c r="F24" s="103"/>
      <c r="G24" s="103" t="s">
        <v>322</v>
      </c>
      <c r="H24" s="79" t="s">
        <v>259</v>
      </c>
      <c r="I24" s="200" t="s">
        <v>11</v>
      </c>
      <c r="J24" s="200" t="s">
        <v>260</v>
      </c>
      <c r="K24" s="104" t="s">
        <v>200</v>
      </c>
      <c r="L24" s="105" t="s">
        <v>200</v>
      </c>
      <c r="M24" s="106" t="s">
        <v>200</v>
      </c>
      <c r="N24" s="107" t="s">
        <v>200</v>
      </c>
      <c r="O24" s="1421"/>
      <c r="P24" s="108" t="s">
        <v>200</v>
      </c>
      <c r="Q24" s="109" t="s">
        <v>310</v>
      </c>
      <c r="R24" s="1436"/>
      <c r="S24" s="1436"/>
      <c r="T24" s="110" t="s">
        <v>84</v>
      </c>
      <c r="U24" s="111" t="s">
        <v>259</v>
      </c>
      <c r="V24" s="200" t="s">
        <v>11</v>
      </c>
      <c r="W24" s="200" t="s">
        <v>418</v>
      </c>
      <c r="X24" s="112" t="s">
        <v>89</v>
      </c>
      <c r="Y24" s="113" t="s">
        <v>39</v>
      </c>
      <c r="Z24" s="114" t="s">
        <v>417</v>
      </c>
      <c r="AA24" s="115" t="s">
        <v>85</v>
      </c>
      <c r="AB24" s="117" t="s">
        <v>86</v>
      </c>
      <c r="AC24" s="118" t="s">
        <v>86</v>
      </c>
      <c r="AD24" s="119"/>
      <c r="AE24" s="120"/>
      <c r="AF24" s="121"/>
      <c r="AG24" s="837"/>
      <c r="AH24" s="7"/>
    </row>
    <row r="25" spans="1:34" ht="30" customHeight="1">
      <c r="A25" s="1711"/>
      <c r="B25" s="49" t="s">
        <v>67</v>
      </c>
      <c r="C25" s="122" t="s">
        <v>413</v>
      </c>
      <c r="D25" s="122" t="s">
        <v>83</v>
      </c>
      <c r="E25" s="123" t="s">
        <v>414</v>
      </c>
      <c r="F25" s="123"/>
      <c r="G25" s="123" t="s">
        <v>322</v>
      </c>
      <c r="H25" s="79" t="s">
        <v>259</v>
      </c>
      <c r="I25" s="80" t="s">
        <v>11</v>
      </c>
      <c r="J25" s="200" t="s">
        <v>260</v>
      </c>
      <c r="K25" s="124" t="s">
        <v>200</v>
      </c>
      <c r="L25" s="125" t="s">
        <v>200</v>
      </c>
      <c r="M25" s="126" t="s">
        <v>200</v>
      </c>
      <c r="N25" s="127" t="s">
        <v>200</v>
      </c>
      <c r="O25" s="1422"/>
      <c r="P25" s="128" t="s">
        <v>200</v>
      </c>
      <c r="Q25" s="129" t="s">
        <v>310</v>
      </c>
      <c r="R25" s="1437"/>
      <c r="S25" s="1437"/>
      <c r="T25" s="130" t="s">
        <v>84</v>
      </c>
      <c r="U25" s="131" t="s">
        <v>259</v>
      </c>
      <c r="V25" s="80" t="s">
        <v>11</v>
      </c>
      <c r="W25" s="80" t="s">
        <v>418</v>
      </c>
      <c r="X25" s="132" t="s">
        <v>89</v>
      </c>
      <c r="Y25" s="133" t="s">
        <v>39</v>
      </c>
      <c r="Z25" s="134" t="s">
        <v>417</v>
      </c>
      <c r="AA25" s="135" t="s">
        <v>85</v>
      </c>
      <c r="AB25" s="117" t="s">
        <v>86</v>
      </c>
      <c r="AC25" s="118" t="s">
        <v>86</v>
      </c>
      <c r="AD25" s="119"/>
      <c r="AE25" s="120"/>
      <c r="AF25" s="121"/>
      <c r="AG25" s="837"/>
      <c r="AH25" s="7"/>
    </row>
    <row r="26" spans="1:34" ht="30" customHeight="1">
      <c r="A26" s="1711"/>
      <c r="B26" s="49" t="s">
        <v>184</v>
      </c>
      <c r="C26" s="122" t="s">
        <v>445</v>
      </c>
      <c r="D26" s="122" t="s">
        <v>83</v>
      </c>
      <c r="E26" s="123" t="s">
        <v>414</v>
      </c>
      <c r="F26" s="123"/>
      <c r="G26" s="123" t="s">
        <v>446</v>
      </c>
      <c r="H26" s="79" t="s">
        <v>259</v>
      </c>
      <c r="I26" s="80" t="s">
        <v>11</v>
      </c>
      <c r="J26" s="80" t="s">
        <v>418</v>
      </c>
      <c r="K26" s="124">
        <v>22680</v>
      </c>
      <c r="L26" s="125" t="s">
        <v>200</v>
      </c>
      <c r="M26" s="126" t="s">
        <v>200</v>
      </c>
      <c r="N26" s="127" t="s">
        <v>200</v>
      </c>
      <c r="O26" s="1426"/>
      <c r="P26" s="128" t="s">
        <v>200</v>
      </c>
      <c r="Q26" s="129" t="s">
        <v>310</v>
      </c>
      <c r="R26" s="1437"/>
      <c r="S26" s="1437"/>
      <c r="T26" s="130" t="s">
        <v>84</v>
      </c>
      <c r="U26" s="131" t="s">
        <v>259</v>
      </c>
      <c r="V26" s="80" t="s">
        <v>11</v>
      </c>
      <c r="W26" s="80" t="s">
        <v>418</v>
      </c>
      <c r="X26" s="132" t="s">
        <v>89</v>
      </c>
      <c r="Y26" s="133" t="s">
        <v>39</v>
      </c>
      <c r="Z26" s="134" t="s">
        <v>417</v>
      </c>
      <c r="AA26" s="135" t="s">
        <v>85</v>
      </c>
      <c r="AB26" s="230" t="s">
        <v>86</v>
      </c>
      <c r="AC26" s="231" t="s">
        <v>86</v>
      </c>
      <c r="AD26" s="119"/>
      <c r="AE26" s="120"/>
      <c r="AF26" s="121"/>
      <c r="AG26" s="837"/>
      <c r="AH26" s="7"/>
    </row>
    <row r="27" spans="1:34" ht="30" customHeight="1">
      <c r="A27" s="1711"/>
      <c r="B27" s="50" t="s">
        <v>68</v>
      </c>
      <c r="C27" s="102" t="s">
        <v>413</v>
      </c>
      <c r="D27" s="102" t="s">
        <v>83</v>
      </c>
      <c r="E27" s="103" t="s">
        <v>414</v>
      </c>
      <c r="F27" s="103"/>
      <c r="G27" s="103" t="s">
        <v>322</v>
      </c>
      <c r="H27" s="79" t="s">
        <v>259</v>
      </c>
      <c r="I27" s="200" t="s">
        <v>11</v>
      </c>
      <c r="J27" s="200" t="s">
        <v>260</v>
      </c>
      <c r="K27" s="104" t="s">
        <v>200</v>
      </c>
      <c r="L27" s="105" t="s">
        <v>200</v>
      </c>
      <c r="M27" s="106" t="s">
        <v>200</v>
      </c>
      <c r="N27" s="107" t="s">
        <v>200</v>
      </c>
      <c r="O27" s="1421"/>
      <c r="P27" s="108" t="s">
        <v>200</v>
      </c>
      <c r="Q27" s="109" t="s">
        <v>310</v>
      </c>
      <c r="R27" s="1436"/>
      <c r="S27" s="1436"/>
      <c r="T27" s="110" t="s">
        <v>84</v>
      </c>
      <c r="U27" s="111" t="s">
        <v>259</v>
      </c>
      <c r="V27" s="200" t="s">
        <v>11</v>
      </c>
      <c r="W27" s="200" t="s">
        <v>418</v>
      </c>
      <c r="X27" s="112" t="s">
        <v>89</v>
      </c>
      <c r="Y27" s="113" t="s">
        <v>39</v>
      </c>
      <c r="Z27" s="114" t="s">
        <v>441</v>
      </c>
      <c r="AA27" s="115" t="s">
        <v>85</v>
      </c>
      <c r="AB27" s="117" t="s">
        <v>86</v>
      </c>
      <c r="AC27" s="118" t="s">
        <v>86</v>
      </c>
      <c r="AD27" s="119"/>
      <c r="AE27" s="120"/>
      <c r="AF27" s="121"/>
      <c r="AG27" s="837"/>
      <c r="AH27" s="7"/>
    </row>
    <row r="28" spans="1:34" ht="30" customHeight="1">
      <c r="A28" s="1711"/>
      <c r="B28" s="48" t="s">
        <v>69</v>
      </c>
      <c r="C28" s="102" t="s">
        <v>413</v>
      </c>
      <c r="D28" s="102" t="s">
        <v>83</v>
      </c>
      <c r="E28" s="103" t="s">
        <v>414</v>
      </c>
      <c r="F28" s="103"/>
      <c r="G28" s="103" t="s">
        <v>322</v>
      </c>
      <c r="H28" s="79" t="s">
        <v>259</v>
      </c>
      <c r="I28" s="200" t="s">
        <v>11</v>
      </c>
      <c r="J28" s="200" t="s">
        <v>260</v>
      </c>
      <c r="K28" s="104" t="s">
        <v>200</v>
      </c>
      <c r="L28" s="105" t="s">
        <v>200</v>
      </c>
      <c r="M28" s="106" t="s">
        <v>200</v>
      </c>
      <c r="N28" s="107" t="s">
        <v>200</v>
      </c>
      <c r="O28" s="1421"/>
      <c r="P28" s="108" t="s">
        <v>200</v>
      </c>
      <c r="Q28" s="109" t="s">
        <v>310</v>
      </c>
      <c r="R28" s="1436"/>
      <c r="S28" s="1436"/>
      <c r="T28" s="110" t="s">
        <v>84</v>
      </c>
      <c r="U28" s="111" t="s">
        <v>259</v>
      </c>
      <c r="V28" s="200" t="s">
        <v>11</v>
      </c>
      <c r="W28" s="200" t="s">
        <v>418</v>
      </c>
      <c r="X28" s="112" t="s">
        <v>89</v>
      </c>
      <c r="Y28" s="113" t="s">
        <v>39</v>
      </c>
      <c r="Z28" s="114" t="s">
        <v>447</v>
      </c>
      <c r="AA28" s="115" t="s">
        <v>85</v>
      </c>
      <c r="AB28" s="117" t="s">
        <v>86</v>
      </c>
      <c r="AC28" s="118" t="s">
        <v>86</v>
      </c>
      <c r="AD28" s="119"/>
      <c r="AE28" s="120"/>
      <c r="AF28" s="121"/>
      <c r="AG28" s="837"/>
      <c r="AH28" s="7"/>
    </row>
    <row r="29" spans="1:34" ht="30" customHeight="1">
      <c r="A29" s="1711"/>
      <c r="B29" s="48" t="s">
        <v>70</v>
      </c>
      <c r="C29" s="102" t="s">
        <v>413</v>
      </c>
      <c r="D29" s="102" t="s">
        <v>83</v>
      </c>
      <c r="E29" s="103" t="s">
        <v>414</v>
      </c>
      <c r="F29" s="103"/>
      <c r="G29" s="103" t="s">
        <v>322</v>
      </c>
      <c r="H29" s="79" t="s">
        <v>259</v>
      </c>
      <c r="I29" s="200" t="s">
        <v>11</v>
      </c>
      <c r="J29" s="200" t="s">
        <v>260</v>
      </c>
      <c r="K29" s="104" t="s">
        <v>200</v>
      </c>
      <c r="L29" s="105" t="s">
        <v>200</v>
      </c>
      <c r="M29" s="106" t="s">
        <v>200</v>
      </c>
      <c r="N29" s="107" t="s">
        <v>200</v>
      </c>
      <c r="O29" s="1421"/>
      <c r="P29" s="108" t="s">
        <v>200</v>
      </c>
      <c r="Q29" s="109" t="s">
        <v>310</v>
      </c>
      <c r="R29" s="1436"/>
      <c r="S29" s="1436"/>
      <c r="T29" s="110" t="s">
        <v>84</v>
      </c>
      <c r="U29" s="111" t="s">
        <v>259</v>
      </c>
      <c r="V29" s="200" t="s">
        <v>11</v>
      </c>
      <c r="W29" s="200" t="s">
        <v>418</v>
      </c>
      <c r="X29" s="112" t="s">
        <v>89</v>
      </c>
      <c r="Y29" s="113" t="s">
        <v>39</v>
      </c>
      <c r="Z29" s="114" t="s">
        <v>447</v>
      </c>
      <c r="AA29" s="115" t="s">
        <v>85</v>
      </c>
      <c r="AB29" s="117" t="s">
        <v>86</v>
      </c>
      <c r="AC29" s="118" t="s">
        <v>86</v>
      </c>
      <c r="AD29" s="119"/>
      <c r="AE29" s="120"/>
      <c r="AF29" s="121"/>
      <c r="AG29" s="837"/>
      <c r="AH29" s="7"/>
    </row>
    <row r="30" spans="1:34" ht="30" customHeight="1">
      <c r="A30" s="1711"/>
      <c r="B30" s="48" t="s">
        <v>71</v>
      </c>
      <c r="C30" s="102" t="s">
        <v>448</v>
      </c>
      <c r="D30" s="102" t="s">
        <v>83</v>
      </c>
      <c r="E30" s="103" t="s">
        <v>414</v>
      </c>
      <c r="F30" s="103"/>
      <c r="G30" s="103" t="s">
        <v>449</v>
      </c>
      <c r="H30" s="79" t="s">
        <v>259</v>
      </c>
      <c r="I30" s="200" t="s">
        <v>11</v>
      </c>
      <c r="J30" s="200" t="s">
        <v>418</v>
      </c>
      <c r="K30" s="104" t="s">
        <v>415</v>
      </c>
      <c r="L30" s="105">
        <v>9587</v>
      </c>
      <c r="M30" s="106">
        <v>6553</v>
      </c>
      <c r="N30" s="107" t="s">
        <v>429</v>
      </c>
      <c r="O30" s="1421"/>
      <c r="P30" s="108">
        <v>0</v>
      </c>
      <c r="Q30" s="109" t="s">
        <v>310</v>
      </c>
      <c r="R30" s="1436"/>
      <c r="S30" s="1436"/>
      <c r="T30" s="110" t="s">
        <v>84</v>
      </c>
      <c r="U30" s="111" t="s">
        <v>259</v>
      </c>
      <c r="V30" s="200" t="s">
        <v>11</v>
      </c>
      <c r="W30" s="200" t="s">
        <v>418</v>
      </c>
      <c r="X30" s="112" t="s">
        <v>89</v>
      </c>
      <c r="Y30" s="113" t="s">
        <v>39</v>
      </c>
      <c r="Z30" s="114" t="s">
        <v>450</v>
      </c>
      <c r="AA30" s="115" t="s">
        <v>85</v>
      </c>
      <c r="AB30" s="117" t="s">
        <v>86</v>
      </c>
      <c r="AC30" s="118" t="s">
        <v>86</v>
      </c>
      <c r="AD30" s="119" t="s">
        <v>304</v>
      </c>
      <c r="AE30" s="120" t="s">
        <v>87</v>
      </c>
      <c r="AF30" s="121"/>
      <c r="AG30" s="837"/>
      <c r="AH30" s="7"/>
    </row>
    <row r="31" spans="1:34" ht="30" customHeight="1">
      <c r="A31" s="1711"/>
      <c r="B31" s="49" t="s">
        <v>72</v>
      </c>
      <c r="C31" s="122" t="s">
        <v>199</v>
      </c>
      <c r="D31" s="122" t="s">
        <v>83</v>
      </c>
      <c r="E31" s="123" t="s">
        <v>94</v>
      </c>
      <c r="F31" s="123"/>
      <c r="G31" s="123" t="s">
        <v>451</v>
      </c>
      <c r="H31" s="79" t="s">
        <v>452</v>
      </c>
      <c r="I31" s="80" t="s">
        <v>11</v>
      </c>
      <c r="J31" s="80" t="s">
        <v>453</v>
      </c>
      <c r="K31" s="124">
        <v>41330</v>
      </c>
      <c r="L31" s="125">
        <v>3649</v>
      </c>
      <c r="M31" s="126">
        <v>3326</v>
      </c>
      <c r="N31" s="127" t="s">
        <v>416</v>
      </c>
      <c r="O31" s="1422"/>
      <c r="P31" s="128">
        <v>4220</v>
      </c>
      <c r="Q31" s="129" t="s">
        <v>310</v>
      </c>
      <c r="R31" s="1437"/>
      <c r="S31" s="1437"/>
      <c r="T31" s="130" t="s">
        <v>84</v>
      </c>
      <c r="U31" s="131" t="s">
        <v>452</v>
      </c>
      <c r="V31" s="80" t="s">
        <v>11</v>
      </c>
      <c r="W31" s="80" t="s">
        <v>454</v>
      </c>
      <c r="X31" s="132" t="s">
        <v>89</v>
      </c>
      <c r="Y31" s="133" t="s">
        <v>39</v>
      </c>
      <c r="Z31" s="134" t="s">
        <v>220</v>
      </c>
      <c r="AA31" s="135" t="s">
        <v>85</v>
      </c>
      <c r="AB31" s="117" t="s">
        <v>86</v>
      </c>
      <c r="AC31" s="118" t="s">
        <v>206</v>
      </c>
      <c r="AD31" s="119" t="s">
        <v>304</v>
      </c>
      <c r="AE31" s="120" t="s">
        <v>14</v>
      </c>
      <c r="AF31" s="232"/>
      <c r="AG31" s="837"/>
      <c r="AH31" s="7"/>
    </row>
    <row r="32" spans="1:34" ht="30" customHeight="1">
      <c r="A32" s="1711"/>
      <c r="B32" s="50" t="s">
        <v>73</v>
      </c>
      <c r="C32" s="102" t="s">
        <v>413</v>
      </c>
      <c r="D32" s="102" t="s">
        <v>83</v>
      </c>
      <c r="E32" s="103" t="s">
        <v>414</v>
      </c>
      <c r="F32" s="103"/>
      <c r="G32" s="103" t="s">
        <v>322</v>
      </c>
      <c r="H32" s="199" t="s">
        <v>259</v>
      </c>
      <c r="I32" s="200" t="s">
        <v>11</v>
      </c>
      <c r="J32" s="200" t="s">
        <v>260</v>
      </c>
      <c r="K32" s="104" t="s">
        <v>200</v>
      </c>
      <c r="L32" s="105" t="s">
        <v>200</v>
      </c>
      <c r="M32" s="106" t="s">
        <v>200</v>
      </c>
      <c r="N32" s="107" t="s">
        <v>200</v>
      </c>
      <c r="O32" s="1421"/>
      <c r="P32" s="108" t="s">
        <v>200</v>
      </c>
      <c r="Q32" s="109" t="s">
        <v>310</v>
      </c>
      <c r="R32" s="1436"/>
      <c r="S32" s="1436"/>
      <c r="T32" s="110" t="s">
        <v>84</v>
      </c>
      <c r="U32" s="111" t="s">
        <v>259</v>
      </c>
      <c r="V32" s="200" t="s">
        <v>11</v>
      </c>
      <c r="W32" s="200" t="s">
        <v>418</v>
      </c>
      <c r="X32" s="112" t="s">
        <v>89</v>
      </c>
      <c r="Y32" s="113" t="s">
        <v>39</v>
      </c>
      <c r="Z32" s="114" t="s">
        <v>209</v>
      </c>
      <c r="AA32" s="115" t="s">
        <v>85</v>
      </c>
      <c r="AB32" s="117" t="s">
        <v>86</v>
      </c>
      <c r="AC32" s="118" t="s">
        <v>86</v>
      </c>
      <c r="AD32" s="119"/>
      <c r="AE32" s="120"/>
      <c r="AF32" s="232"/>
      <c r="AG32" s="837"/>
      <c r="AH32" s="7"/>
    </row>
    <row r="33" spans="1:34" ht="30" customHeight="1">
      <c r="A33" s="1711"/>
      <c r="B33" s="48" t="s">
        <v>74</v>
      </c>
      <c r="C33" s="102" t="s">
        <v>413</v>
      </c>
      <c r="D33" s="102" t="s">
        <v>83</v>
      </c>
      <c r="E33" s="103" t="s">
        <v>414</v>
      </c>
      <c r="F33" s="103"/>
      <c r="G33" s="103" t="s">
        <v>322</v>
      </c>
      <c r="H33" s="199" t="s">
        <v>259</v>
      </c>
      <c r="I33" s="200" t="s">
        <v>11</v>
      </c>
      <c r="J33" s="200" t="s">
        <v>260</v>
      </c>
      <c r="K33" s="104" t="s">
        <v>200</v>
      </c>
      <c r="L33" s="105" t="s">
        <v>200</v>
      </c>
      <c r="M33" s="106" t="s">
        <v>200</v>
      </c>
      <c r="N33" s="107" t="s">
        <v>200</v>
      </c>
      <c r="O33" s="1421"/>
      <c r="P33" s="108" t="s">
        <v>200</v>
      </c>
      <c r="Q33" s="109" t="s">
        <v>310</v>
      </c>
      <c r="R33" s="1436"/>
      <c r="S33" s="1436"/>
      <c r="T33" s="110" t="s">
        <v>84</v>
      </c>
      <c r="U33" s="111" t="s">
        <v>259</v>
      </c>
      <c r="V33" s="200" t="s">
        <v>11</v>
      </c>
      <c r="W33" s="200" t="s">
        <v>418</v>
      </c>
      <c r="X33" s="112" t="s">
        <v>89</v>
      </c>
      <c r="Y33" s="113" t="s">
        <v>39</v>
      </c>
      <c r="Z33" s="114" t="s">
        <v>209</v>
      </c>
      <c r="AA33" s="115" t="s">
        <v>85</v>
      </c>
      <c r="AB33" s="117" t="s">
        <v>86</v>
      </c>
      <c r="AC33" s="118" t="s">
        <v>86</v>
      </c>
      <c r="AD33" s="119"/>
      <c r="AE33" s="120"/>
      <c r="AF33" s="232"/>
      <c r="AG33" s="837"/>
      <c r="AH33" s="7"/>
    </row>
    <row r="34" spans="1:34" ht="30" customHeight="1" thickBot="1">
      <c r="A34" s="1712"/>
      <c r="B34" s="51" t="s">
        <v>75</v>
      </c>
      <c r="C34" s="141" t="s">
        <v>455</v>
      </c>
      <c r="D34" s="141" t="s">
        <v>83</v>
      </c>
      <c r="E34" s="142" t="s">
        <v>205</v>
      </c>
      <c r="F34" s="142"/>
      <c r="G34" s="142" t="s">
        <v>456</v>
      </c>
      <c r="H34" s="143" t="s">
        <v>452</v>
      </c>
      <c r="I34" s="144" t="s">
        <v>11</v>
      </c>
      <c r="J34" s="144" t="s">
        <v>457</v>
      </c>
      <c r="K34" s="145">
        <v>2992</v>
      </c>
      <c r="L34" s="146">
        <v>1722</v>
      </c>
      <c r="M34" s="147">
        <v>653</v>
      </c>
      <c r="N34" s="148" t="s">
        <v>429</v>
      </c>
      <c r="O34" s="1424"/>
      <c r="P34" s="149">
        <v>0</v>
      </c>
      <c r="Q34" s="150" t="s">
        <v>458</v>
      </c>
      <c r="R34" s="1438"/>
      <c r="S34" s="1438"/>
      <c r="T34" s="151" t="s">
        <v>84</v>
      </c>
      <c r="U34" s="152" t="s">
        <v>459</v>
      </c>
      <c r="V34" s="144" t="s">
        <v>11</v>
      </c>
      <c r="W34" s="144" t="s">
        <v>457</v>
      </c>
      <c r="X34" s="153" t="s">
        <v>89</v>
      </c>
      <c r="Y34" s="154" t="s">
        <v>39</v>
      </c>
      <c r="Z34" s="155" t="s">
        <v>460</v>
      </c>
      <c r="AA34" s="156" t="s">
        <v>90</v>
      </c>
      <c r="AB34" s="158" t="s">
        <v>364</v>
      </c>
      <c r="AC34" s="159" t="s">
        <v>364</v>
      </c>
      <c r="AD34" s="160" t="s">
        <v>304</v>
      </c>
      <c r="AE34" s="161" t="s">
        <v>87</v>
      </c>
      <c r="AF34" s="233" t="s">
        <v>461</v>
      </c>
      <c r="AG34" s="837"/>
      <c r="AH34" s="7"/>
    </row>
    <row r="35" spans="1:34" ht="30" customHeight="1">
      <c r="A35" s="1734" t="s">
        <v>76</v>
      </c>
      <c r="B35" s="52" t="s">
        <v>77</v>
      </c>
      <c r="C35" s="81" t="s">
        <v>413</v>
      </c>
      <c r="D35" s="81" t="s">
        <v>83</v>
      </c>
      <c r="E35" s="82" t="s">
        <v>414</v>
      </c>
      <c r="F35" s="82"/>
      <c r="G35" s="82" t="s">
        <v>322</v>
      </c>
      <c r="H35" s="83" t="s">
        <v>259</v>
      </c>
      <c r="I35" s="84" t="s">
        <v>11</v>
      </c>
      <c r="J35" s="84" t="s">
        <v>260</v>
      </c>
      <c r="K35" s="85" t="s">
        <v>200</v>
      </c>
      <c r="L35" s="86" t="s">
        <v>200</v>
      </c>
      <c r="M35" s="87" t="s">
        <v>200</v>
      </c>
      <c r="N35" s="88" t="s">
        <v>200</v>
      </c>
      <c r="O35" s="1423"/>
      <c r="P35" s="89" t="s">
        <v>200</v>
      </c>
      <c r="Q35" s="90" t="s">
        <v>310</v>
      </c>
      <c r="R35" s="1435"/>
      <c r="S35" s="1435"/>
      <c r="T35" s="91" t="s">
        <v>84</v>
      </c>
      <c r="U35" s="92" t="s">
        <v>259</v>
      </c>
      <c r="V35" s="84" t="s">
        <v>11</v>
      </c>
      <c r="W35" s="84" t="s">
        <v>418</v>
      </c>
      <c r="X35" s="93" t="s">
        <v>89</v>
      </c>
      <c r="Y35" s="94" t="s">
        <v>39</v>
      </c>
      <c r="Z35" s="95" t="s">
        <v>417</v>
      </c>
      <c r="AA35" s="96" t="s">
        <v>85</v>
      </c>
      <c r="AB35" s="97" t="s">
        <v>86</v>
      </c>
      <c r="AC35" s="98" t="s">
        <v>86</v>
      </c>
      <c r="AD35" s="99"/>
      <c r="AE35" s="100"/>
      <c r="AF35" s="101"/>
      <c r="AG35" s="837"/>
      <c r="AH35" s="7"/>
    </row>
    <row r="36" spans="1:34" ht="30" customHeight="1">
      <c r="A36" s="1735"/>
      <c r="B36" s="352" t="s">
        <v>78</v>
      </c>
      <c r="C36" s="122" t="s">
        <v>413</v>
      </c>
      <c r="D36" s="122" t="s">
        <v>83</v>
      </c>
      <c r="E36" s="123" t="s">
        <v>414</v>
      </c>
      <c r="F36" s="123"/>
      <c r="G36" s="123" t="s">
        <v>322</v>
      </c>
      <c r="H36" s="79" t="s">
        <v>259</v>
      </c>
      <c r="I36" s="80" t="s">
        <v>11</v>
      </c>
      <c r="J36" s="80" t="s">
        <v>260</v>
      </c>
      <c r="K36" s="124" t="s">
        <v>200</v>
      </c>
      <c r="L36" s="125" t="s">
        <v>200</v>
      </c>
      <c r="M36" s="126" t="s">
        <v>200</v>
      </c>
      <c r="N36" s="127" t="s">
        <v>200</v>
      </c>
      <c r="O36" s="1422"/>
      <c r="P36" s="128" t="s">
        <v>200</v>
      </c>
      <c r="Q36" s="129" t="s">
        <v>310</v>
      </c>
      <c r="R36" s="1437"/>
      <c r="S36" s="1437"/>
      <c r="T36" s="130" t="s">
        <v>84</v>
      </c>
      <c r="U36" s="131" t="s">
        <v>259</v>
      </c>
      <c r="V36" s="80" t="s">
        <v>11</v>
      </c>
      <c r="W36" s="80" t="s">
        <v>418</v>
      </c>
      <c r="X36" s="132" t="s">
        <v>89</v>
      </c>
      <c r="Y36" s="133" t="s">
        <v>39</v>
      </c>
      <c r="Z36" s="134" t="s">
        <v>417</v>
      </c>
      <c r="AA36" s="135" t="s">
        <v>197</v>
      </c>
      <c r="AB36" s="117" t="s">
        <v>86</v>
      </c>
      <c r="AC36" s="118" t="s">
        <v>86</v>
      </c>
      <c r="AD36" s="119"/>
      <c r="AE36" s="120"/>
      <c r="AF36" s="121"/>
      <c r="AG36" s="837"/>
      <c r="AH36" s="7"/>
    </row>
    <row r="37" spans="1:34" ht="30" customHeight="1" thickBot="1">
      <c r="A37" s="1736"/>
      <c r="B37" s="54" t="s">
        <v>79</v>
      </c>
      <c r="C37" s="141" t="s">
        <v>413</v>
      </c>
      <c r="D37" s="141" t="s">
        <v>83</v>
      </c>
      <c r="E37" s="142" t="s">
        <v>414</v>
      </c>
      <c r="F37" s="142"/>
      <c r="G37" s="142" t="s">
        <v>322</v>
      </c>
      <c r="H37" s="143" t="s">
        <v>259</v>
      </c>
      <c r="I37" s="144" t="s">
        <v>11</v>
      </c>
      <c r="J37" s="144" t="s">
        <v>260</v>
      </c>
      <c r="K37" s="145" t="s">
        <v>200</v>
      </c>
      <c r="L37" s="146" t="s">
        <v>200</v>
      </c>
      <c r="M37" s="147" t="s">
        <v>200</v>
      </c>
      <c r="N37" s="148" t="s">
        <v>200</v>
      </c>
      <c r="O37" s="1424"/>
      <c r="P37" s="149" t="s">
        <v>200</v>
      </c>
      <c r="Q37" s="150" t="s">
        <v>310</v>
      </c>
      <c r="R37" s="1438"/>
      <c r="S37" s="1438"/>
      <c r="T37" s="151" t="s">
        <v>84</v>
      </c>
      <c r="U37" s="152" t="s">
        <v>259</v>
      </c>
      <c r="V37" s="144" t="s">
        <v>11</v>
      </c>
      <c r="W37" s="144" t="s">
        <v>418</v>
      </c>
      <c r="X37" s="153" t="s">
        <v>89</v>
      </c>
      <c r="Y37" s="154" t="s">
        <v>39</v>
      </c>
      <c r="Z37" s="155" t="s">
        <v>417</v>
      </c>
      <c r="AA37" s="156" t="s">
        <v>85</v>
      </c>
      <c r="AB37" s="158" t="s">
        <v>86</v>
      </c>
      <c r="AC37" s="159" t="s">
        <v>86</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88328</v>
      </c>
      <c r="L62" s="57">
        <f>SUM(L5:L37)</f>
        <v>70986</v>
      </c>
      <c r="M62" s="57">
        <f>SUM(M5:M37)</f>
        <v>109545</v>
      </c>
      <c r="N62" s="57">
        <f>SUM(N5:N37)</f>
        <v>3729</v>
      </c>
      <c r="O62" s="10"/>
      <c r="P62" s="57">
        <f>SUM(P5:P37)</f>
        <v>39062</v>
      </c>
    </row>
    <row r="63" spans="1:34" ht="18.75" customHeight="1">
      <c r="C63" s="11"/>
      <c r="D63" s="11"/>
      <c r="L63" s="1700" t="s">
        <v>80</v>
      </c>
      <c r="M63" s="1700"/>
      <c r="N63" s="1701"/>
      <c r="O63" s="10"/>
      <c r="P63" s="9">
        <f>K62+(L62+M62+N62+P62)*5</f>
        <v>1204938</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0300-000000000000}">
      <formula1>"①AWS,②OCI,③Azure,④GC,⑤さくら"</formula1>
    </dataValidation>
    <dataValidation type="list" allowBlank="1" showInputMessage="1" showErrorMessage="1" sqref="R5:R37 R41:R60" xr:uid="{00000000-0002-0000-0300-000001000000}">
      <formula1>"①システム事業者,②別途用意している(LGCS),③別途用意している(その他),"</formula1>
    </dataValidation>
    <dataValidation type="list" allowBlank="1" showInputMessage="1" sqref="D38:D40" xr:uid="{00000000-0002-0000-0300-000002000000}">
      <formula1>"①導入済,②無償版導入済（実証実験を含む）,③今年度導入予定,④導入予定なし,⑤当該事務自体を実施していない"</formula1>
    </dataValidation>
    <dataValidation type="list" allowBlank="1" showInputMessage="1" sqref="D41:D60" xr:uid="{00000000-0002-0000-03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AH155"/>
  <sheetViews>
    <sheetView showGridLines="0" view="pageBreakPreview" zoomScale="50" zoomScaleNormal="70" zoomScaleSheetLayoutView="50"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08" t="s">
        <v>3</v>
      </c>
      <c r="D2" s="706" t="s">
        <v>4</v>
      </c>
      <c r="E2" s="1" t="s">
        <v>3</v>
      </c>
      <c r="F2" s="193" t="s">
        <v>3</v>
      </c>
      <c r="G2" s="1" t="s">
        <v>3</v>
      </c>
      <c r="H2" s="1717" t="s">
        <v>5</v>
      </c>
      <c r="I2" s="1718"/>
      <c r="J2" s="1719"/>
      <c r="K2" s="709"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06" t="s">
        <v>7</v>
      </c>
      <c r="AE2" s="707"/>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1543</v>
      </c>
      <c r="D5" s="81" t="s">
        <v>83</v>
      </c>
      <c r="E5" s="82" t="s">
        <v>737</v>
      </c>
      <c r="F5" s="82"/>
      <c r="G5" s="82" t="s">
        <v>639</v>
      </c>
      <c r="H5" s="823" t="s">
        <v>293</v>
      </c>
      <c r="I5" s="821" t="s">
        <v>11</v>
      </c>
      <c r="J5" s="838" t="s">
        <v>834</v>
      </c>
      <c r="K5" s="85">
        <v>44856</v>
      </c>
      <c r="L5" s="86">
        <v>0</v>
      </c>
      <c r="M5" s="87">
        <v>52817</v>
      </c>
      <c r="N5" s="88">
        <v>700</v>
      </c>
      <c r="O5" s="1420"/>
      <c r="P5" s="89">
        <v>0</v>
      </c>
      <c r="Q5" s="90" t="s">
        <v>36</v>
      </c>
      <c r="R5" s="1435"/>
      <c r="S5" s="1435"/>
      <c r="T5" s="91" t="s">
        <v>96</v>
      </c>
      <c r="U5" s="92"/>
      <c r="V5" s="84"/>
      <c r="W5" s="84"/>
      <c r="X5" s="93" t="s">
        <v>194</v>
      </c>
      <c r="Y5" s="94" t="s">
        <v>39</v>
      </c>
      <c r="Z5" s="95" t="s">
        <v>1544</v>
      </c>
      <c r="AA5" s="96" t="s">
        <v>90</v>
      </c>
      <c r="AB5" s="97" t="s">
        <v>86</v>
      </c>
      <c r="AC5" s="98" t="s">
        <v>86</v>
      </c>
      <c r="AD5" s="99"/>
      <c r="AE5" s="100"/>
      <c r="AF5" s="101"/>
      <c r="AG5" s="837"/>
      <c r="AH5" s="7"/>
    </row>
    <row r="6" spans="1:34" ht="30" customHeight="1">
      <c r="A6" s="1703"/>
      <c r="B6" s="34" t="s">
        <v>44</v>
      </c>
      <c r="C6" s="184" t="s">
        <v>1543</v>
      </c>
      <c r="D6" s="102" t="s">
        <v>83</v>
      </c>
      <c r="E6" s="103" t="s">
        <v>737</v>
      </c>
      <c r="F6" s="103"/>
      <c r="G6" s="103" t="s">
        <v>639</v>
      </c>
      <c r="H6" s="813" t="s">
        <v>896</v>
      </c>
      <c r="I6" s="814" t="s">
        <v>11</v>
      </c>
      <c r="J6" s="876">
        <v>45747</v>
      </c>
      <c r="K6" s="104" t="s">
        <v>562</v>
      </c>
      <c r="L6" s="105">
        <v>0</v>
      </c>
      <c r="M6" s="106">
        <v>0</v>
      </c>
      <c r="N6" s="107">
        <v>59</v>
      </c>
      <c r="O6" s="1421"/>
      <c r="P6" s="108">
        <v>0</v>
      </c>
      <c r="Q6" s="109" t="s">
        <v>36</v>
      </c>
      <c r="R6" s="1436"/>
      <c r="S6" s="1436"/>
      <c r="T6" s="110" t="s">
        <v>96</v>
      </c>
      <c r="U6" s="111"/>
      <c r="V6" s="200"/>
      <c r="W6" s="200"/>
      <c r="X6" s="112" t="s">
        <v>194</v>
      </c>
      <c r="Y6" s="113" t="s">
        <v>39</v>
      </c>
      <c r="Z6" s="114" t="s">
        <v>1544</v>
      </c>
      <c r="AA6" s="115" t="s">
        <v>90</v>
      </c>
      <c r="AB6" s="117" t="s">
        <v>86</v>
      </c>
      <c r="AC6" s="118" t="s">
        <v>86</v>
      </c>
      <c r="AD6" s="119"/>
      <c r="AE6" s="120"/>
      <c r="AF6" s="121"/>
      <c r="AG6" s="837"/>
      <c r="AH6" s="7"/>
    </row>
    <row r="7" spans="1:34" ht="30" customHeight="1">
      <c r="A7" s="1703"/>
      <c r="B7" s="34" t="s">
        <v>45</v>
      </c>
      <c r="C7" s="184" t="s">
        <v>1545</v>
      </c>
      <c r="D7" s="102" t="s">
        <v>83</v>
      </c>
      <c r="E7" s="103" t="s">
        <v>1230</v>
      </c>
      <c r="F7" s="103"/>
      <c r="G7" s="103" t="s">
        <v>759</v>
      </c>
      <c r="H7" s="813" t="s">
        <v>293</v>
      </c>
      <c r="I7" s="814" t="s">
        <v>11</v>
      </c>
      <c r="J7" s="876">
        <v>45747</v>
      </c>
      <c r="K7" s="104">
        <v>42750</v>
      </c>
      <c r="L7" s="105">
        <v>0</v>
      </c>
      <c r="M7" s="106">
        <v>1232</v>
      </c>
      <c r="N7" s="107">
        <v>1188</v>
      </c>
      <c r="O7" s="1421"/>
      <c r="P7" s="108">
        <v>0</v>
      </c>
      <c r="Q7" s="109" t="s">
        <v>95</v>
      </c>
      <c r="R7" s="1436"/>
      <c r="S7" s="1436"/>
      <c r="T7" s="110" t="s">
        <v>196</v>
      </c>
      <c r="U7" s="111"/>
      <c r="V7" s="200"/>
      <c r="W7" s="200"/>
      <c r="X7" s="112" t="s">
        <v>303</v>
      </c>
      <c r="Y7" s="113" t="s">
        <v>39</v>
      </c>
      <c r="Z7" s="114" t="s">
        <v>1546</v>
      </c>
      <c r="AA7" s="115" t="s">
        <v>92</v>
      </c>
      <c r="AB7" s="117" t="s">
        <v>86</v>
      </c>
      <c r="AC7" s="118" t="s">
        <v>86</v>
      </c>
      <c r="AD7" s="119"/>
      <c r="AE7" s="120"/>
      <c r="AF7" s="121"/>
      <c r="AG7" s="837"/>
      <c r="AH7" s="7"/>
    </row>
    <row r="8" spans="1:34" ht="30" customHeight="1">
      <c r="A8" s="1703"/>
      <c r="B8" s="34" t="s">
        <v>46</v>
      </c>
      <c r="C8" s="184" t="s">
        <v>268</v>
      </c>
      <c r="D8" s="102" t="s">
        <v>83</v>
      </c>
      <c r="E8" s="103" t="s">
        <v>737</v>
      </c>
      <c r="F8" s="103"/>
      <c r="G8" s="103" t="s">
        <v>639</v>
      </c>
      <c r="H8" s="813" t="s">
        <v>1547</v>
      </c>
      <c r="I8" s="814" t="s">
        <v>11</v>
      </c>
      <c r="J8" s="876">
        <v>45747</v>
      </c>
      <c r="K8" s="104" t="s">
        <v>562</v>
      </c>
      <c r="L8" s="105">
        <v>0</v>
      </c>
      <c r="M8" s="106">
        <v>0</v>
      </c>
      <c r="N8" s="107">
        <v>59</v>
      </c>
      <c r="O8" s="1421"/>
      <c r="P8" s="108">
        <v>0</v>
      </c>
      <c r="Q8" s="109" t="s">
        <v>36</v>
      </c>
      <c r="R8" s="1436"/>
      <c r="S8" s="1436"/>
      <c r="T8" s="110" t="s">
        <v>96</v>
      </c>
      <c r="U8" s="111"/>
      <c r="V8" s="200"/>
      <c r="W8" s="200"/>
      <c r="X8" s="112" t="s">
        <v>194</v>
      </c>
      <c r="Y8" s="113" t="s">
        <v>39</v>
      </c>
      <c r="Z8" s="114" t="s">
        <v>1544</v>
      </c>
      <c r="AA8" s="115" t="s">
        <v>90</v>
      </c>
      <c r="AB8" s="117" t="s">
        <v>86</v>
      </c>
      <c r="AC8" s="118" t="s">
        <v>86</v>
      </c>
      <c r="AD8" s="119"/>
      <c r="AE8" s="120"/>
      <c r="AF8" s="121"/>
      <c r="AG8" s="837"/>
      <c r="AH8" s="7"/>
    </row>
    <row r="9" spans="1:34" ht="30" customHeight="1" thickBot="1">
      <c r="A9" s="1703"/>
      <c r="B9" s="35" t="s">
        <v>47</v>
      </c>
      <c r="C9" s="185" t="s">
        <v>1548</v>
      </c>
      <c r="D9" s="122" t="s">
        <v>83</v>
      </c>
      <c r="E9" s="123" t="s">
        <v>737</v>
      </c>
      <c r="F9" s="123"/>
      <c r="G9" s="123" t="s">
        <v>639</v>
      </c>
      <c r="H9" s="813" t="s">
        <v>293</v>
      </c>
      <c r="I9" s="814" t="s">
        <v>11</v>
      </c>
      <c r="J9" s="876">
        <v>45747</v>
      </c>
      <c r="K9" s="124" t="s">
        <v>562</v>
      </c>
      <c r="L9" s="146">
        <v>0</v>
      </c>
      <c r="M9" s="147">
        <v>0</v>
      </c>
      <c r="N9" s="148">
        <v>59</v>
      </c>
      <c r="O9" s="1422"/>
      <c r="P9" s="149">
        <v>0</v>
      </c>
      <c r="Q9" s="129" t="s">
        <v>36</v>
      </c>
      <c r="R9" s="1437"/>
      <c r="S9" s="1437"/>
      <c r="T9" s="130" t="s">
        <v>96</v>
      </c>
      <c r="U9" s="131"/>
      <c r="V9" s="80"/>
      <c r="W9" s="80"/>
      <c r="X9" s="132" t="s">
        <v>194</v>
      </c>
      <c r="Y9" s="133" t="s">
        <v>39</v>
      </c>
      <c r="Z9" s="134" t="s">
        <v>1544</v>
      </c>
      <c r="AA9" s="135" t="s">
        <v>90</v>
      </c>
      <c r="AB9" s="136" t="s">
        <v>86</v>
      </c>
      <c r="AC9" s="137" t="s">
        <v>86</v>
      </c>
      <c r="AD9" s="138"/>
      <c r="AE9" s="139"/>
      <c r="AF9" s="140"/>
      <c r="AG9" s="837"/>
      <c r="AH9" s="7"/>
    </row>
    <row r="10" spans="1:34" ht="30" customHeight="1">
      <c r="A10" s="1704" t="s">
        <v>48</v>
      </c>
      <c r="B10" s="36" t="s">
        <v>49</v>
      </c>
      <c r="C10" s="183" t="s">
        <v>1549</v>
      </c>
      <c r="D10" s="81" t="s">
        <v>83</v>
      </c>
      <c r="E10" s="82" t="s">
        <v>737</v>
      </c>
      <c r="F10" s="82"/>
      <c r="G10" s="82" t="s">
        <v>639</v>
      </c>
      <c r="H10" s="823" t="s">
        <v>293</v>
      </c>
      <c r="I10" s="821" t="s">
        <v>11</v>
      </c>
      <c r="J10" s="877">
        <v>45747</v>
      </c>
      <c r="K10" s="85" t="s">
        <v>562</v>
      </c>
      <c r="L10" s="839">
        <v>0</v>
      </c>
      <c r="M10" s="631">
        <v>0</v>
      </c>
      <c r="N10" s="340">
        <v>1008</v>
      </c>
      <c r="O10" s="1423"/>
      <c r="P10" s="190">
        <v>0</v>
      </c>
      <c r="Q10" s="90" t="s">
        <v>36</v>
      </c>
      <c r="R10" s="1435"/>
      <c r="S10" s="1435"/>
      <c r="T10" s="91" t="s">
        <v>96</v>
      </c>
      <c r="U10" s="92"/>
      <c r="V10" s="84"/>
      <c r="W10" s="84"/>
      <c r="X10" s="93" t="s">
        <v>194</v>
      </c>
      <c r="Y10" s="94" t="s">
        <v>39</v>
      </c>
      <c r="Z10" s="95" t="s">
        <v>1544</v>
      </c>
      <c r="AA10" s="96" t="s">
        <v>90</v>
      </c>
      <c r="AB10" s="97" t="s">
        <v>86</v>
      </c>
      <c r="AC10" s="98" t="s">
        <v>86</v>
      </c>
      <c r="AD10" s="99"/>
      <c r="AE10" s="100"/>
      <c r="AF10" s="101"/>
      <c r="AG10" s="837"/>
      <c r="AH10" s="7"/>
    </row>
    <row r="11" spans="1:34" ht="30" customHeight="1">
      <c r="A11" s="1705"/>
      <c r="B11" s="37" t="s">
        <v>50</v>
      </c>
      <c r="C11" s="184" t="s">
        <v>1549</v>
      </c>
      <c r="D11" s="102" t="s">
        <v>83</v>
      </c>
      <c r="E11" s="103" t="s">
        <v>737</v>
      </c>
      <c r="F11" s="103"/>
      <c r="G11" s="103" t="s">
        <v>639</v>
      </c>
      <c r="H11" s="813" t="s">
        <v>1547</v>
      </c>
      <c r="I11" s="814" t="s">
        <v>11</v>
      </c>
      <c r="J11" s="876">
        <v>45747</v>
      </c>
      <c r="K11" s="104" t="s">
        <v>562</v>
      </c>
      <c r="L11" s="105">
        <v>0</v>
      </c>
      <c r="M11" s="106">
        <v>0</v>
      </c>
      <c r="N11" s="107">
        <v>511</v>
      </c>
      <c r="O11" s="1421"/>
      <c r="P11" s="108">
        <v>0</v>
      </c>
      <c r="Q11" s="109" t="s">
        <v>36</v>
      </c>
      <c r="R11" s="1436"/>
      <c r="S11" s="1436"/>
      <c r="T11" s="110" t="s">
        <v>96</v>
      </c>
      <c r="U11" s="111"/>
      <c r="V11" s="200"/>
      <c r="W11" s="200"/>
      <c r="X11" s="112" t="s">
        <v>194</v>
      </c>
      <c r="Y11" s="113" t="s">
        <v>39</v>
      </c>
      <c r="Z11" s="114" t="s">
        <v>1544</v>
      </c>
      <c r="AA11" s="115" t="s">
        <v>90</v>
      </c>
      <c r="AB11" s="117" t="s">
        <v>86</v>
      </c>
      <c r="AC11" s="118" t="s">
        <v>86</v>
      </c>
      <c r="AD11" s="119"/>
      <c r="AE11" s="120"/>
      <c r="AF11" s="121"/>
      <c r="AG11" s="837"/>
      <c r="AH11" s="7"/>
    </row>
    <row r="12" spans="1:34" ht="30" customHeight="1">
      <c r="A12" s="1705"/>
      <c r="B12" s="38" t="s">
        <v>51</v>
      </c>
      <c r="C12" s="184" t="s">
        <v>1549</v>
      </c>
      <c r="D12" s="102" t="s">
        <v>83</v>
      </c>
      <c r="E12" s="103" t="s">
        <v>737</v>
      </c>
      <c r="F12" s="103"/>
      <c r="G12" s="103" t="s">
        <v>639</v>
      </c>
      <c r="H12" s="813" t="s">
        <v>293</v>
      </c>
      <c r="I12" s="814" t="s">
        <v>11</v>
      </c>
      <c r="J12" s="876">
        <v>45747</v>
      </c>
      <c r="K12" s="104" t="s">
        <v>562</v>
      </c>
      <c r="L12" s="105">
        <v>0</v>
      </c>
      <c r="M12" s="106">
        <v>0</v>
      </c>
      <c r="N12" s="107">
        <v>406</v>
      </c>
      <c r="O12" s="1421"/>
      <c r="P12" s="108">
        <v>0</v>
      </c>
      <c r="Q12" s="109" t="s">
        <v>36</v>
      </c>
      <c r="R12" s="1436"/>
      <c r="S12" s="1436"/>
      <c r="T12" s="110" t="s">
        <v>96</v>
      </c>
      <c r="U12" s="111"/>
      <c r="V12" s="200"/>
      <c r="W12" s="200"/>
      <c r="X12" s="112" t="s">
        <v>194</v>
      </c>
      <c r="Y12" s="113" t="s">
        <v>39</v>
      </c>
      <c r="Z12" s="114" t="s">
        <v>1544</v>
      </c>
      <c r="AA12" s="115" t="s">
        <v>90</v>
      </c>
      <c r="AB12" s="117" t="s">
        <v>86</v>
      </c>
      <c r="AC12" s="118" t="s">
        <v>86</v>
      </c>
      <c r="AD12" s="119"/>
      <c r="AE12" s="120"/>
      <c r="AF12" s="121"/>
      <c r="AG12" s="837"/>
      <c r="AH12" s="7"/>
    </row>
    <row r="13" spans="1:34" ht="30" customHeight="1">
      <c r="A13" s="1705"/>
      <c r="B13" s="38" t="s">
        <v>52</v>
      </c>
      <c r="C13" s="184" t="s">
        <v>1549</v>
      </c>
      <c r="D13" s="102" t="s">
        <v>83</v>
      </c>
      <c r="E13" s="103" t="s">
        <v>737</v>
      </c>
      <c r="F13" s="103"/>
      <c r="G13" s="103" t="s">
        <v>639</v>
      </c>
      <c r="H13" s="813" t="s">
        <v>1547</v>
      </c>
      <c r="I13" s="814" t="s">
        <v>11</v>
      </c>
      <c r="J13" s="876">
        <v>45747</v>
      </c>
      <c r="K13" s="104" t="s">
        <v>562</v>
      </c>
      <c r="L13" s="105">
        <v>0</v>
      </c>
      <c r="M13" s="106">
        <v>0</v>
      </c>
      <c r="N13" s="107">
        <v>1321</v>
      </c>
      <c r="O13" s="1421"/>
      <c r="P13" s="108">
        <v>0</v>
      </c>
      <c r="Q13" s="109" t="s">
        <v>36</v>
      </c>
      <c r="R13" s="1436"/>
      <c r="S13" s="1436"/>
      <c r="T13" s="110" t="s">
        <v>96</v>
      </c>
      <c r="U13" s="111"/>
      <c r="V13" s="200"/>
      <c r="W13" s="200"/>
      <c r="X13" s="112" t="s">
        <v>194</v>
      </c>
      <c r="Y13" s="113" t="s">
        <v>39</v>
      </c>
      <c r="Z13" s="114" t="s">
        <v>1544</v>
      </c>
      <c r="AA13" s="115" t="s">
        <v>90</v>
      </c>
      <c r="AB13" s="117" t="s">
        <v>86</v>
      </c>
      <c r="AC13" s="118" t="s">
        <v>86</v>
      </c>
      <c r="AD13" s="119"/>
      <c r="AE13" s="120"/>
      <c r="AF13" s="121"/>
      <c r="AG13" s="837"/>
      <c r="AH13" s="7"/>
    </row>
    <row r="14" spans="1:34" ht="30" customHeight="1">
      <c r="A14" s="1705"/>
      <c r="B14" s="38" t="s">
        <v>53</v>
      </c>
      <c r="C14" s="184" t="s">
        <v>316</v>
      </c>
      <c r="D14" s="102" t="s">
        <v>83</v>
      </c>
      <c r="E14" s="103" t="s">
        <v>745</v>
      </c>
      <c r="F14" s="103"/>
      <c r="G14" s="103" t="s">
        <v>1550</v>
      </c>
      <c r="H14" s="813" t="s">
        <v>293</v>
      </c>
      <c r="I14" s="814" t="s">
        <v>11</v>
      </c>
      <c r="J14" s="876">
        <v>45747</v>
      </c>
      <c r="K14" s="104">
        <v>2600</v>
      </c>
      <c r="L14" s="105">
        <v>0</v>
      </c>
      <c r="M14" s="106">
        <v>195</v>
      </c>
      <c r="N14" s="107">
        <v>0</v>
      </c>
      <c r="O14" s="1421"/>
      <c r="P14" s="108">
        <v>0</v>
      </c>
      <c r="Q14" s="109" t="s">
        <v>1551</v>
      </c>
      <c r="R14" s="1436"/>
      <c r="S14" s="1436"/>
      <c r="T14" s="110" t="s">
        <v>196</v>
      </c>
      <c r="U14" s="111"/>
      <c r="V14" s="200"/>
      <c r="W14" s="200"/>
      <c r="X14" s="112" t="s">
        <v>89</v>
      </c>
      <c r="Y14" s="113" t="s">
        <v>334</v>
      </c>
      <c r="Z14" s="114" t="s">
        <v>1552</v>
      </c>
      <c r="AA14" s="115" t="s">
        <v>90</v>
      </c>
      <c r="AB14" s="117" t="s">
        <v>86</v>
      </c>
      <c r="AC14" s="118" t="s">
        <v>86</v>
      </c>
      <c r="AD14" s="119"/>
      <c r="AE14" s="120"/>
      <c r="AF14" s="121"/>
      <c r="AG14" s="837"/>
      <c r="AH14" s="7"/>
    </row>
    <row r="15" spans="1:34" ht="30" customHeight="1">
      <c r="A15" s="1705"/>
      <c r="B15" s="39" t="s">
        <v>54</v>
      </c>
      <c r="C15" s="185" t="s">
        <v>316</v>
      </c>
      <c r="D15" s="122" t="s">
        <v>83</v>
      </c>
      <c r="E15" s="123" t="s">
        <v>321</v>
      </c>
      <c r="F15" s="123"/>
      <c r="G15" s="123" t="s">
        <v>1553</v>
      </c>
      <c r="H15" s="813" t="s">
        <v>293</v>
      </c>
      <c r="I15" s="814" t="s">
        <v>11</v>
      </c>
      <c r="J15" s="876">
        <v>45747</v>
      </c>
      <c r="K15" s="124">
        <v>1106</v>
      </c>
      <c r="L15" s="105">
        <v>0</v>
      </c>
      <c r="M15" s="126">
        <v>0</v>
      </c>
      <c r="N15" s="127">
        <v>834</v>
      </c>
      <c r="O15" s="1422"/>
      <c r="P15" s="108">
        <v>0</v>
      </c>
      <c r="Q15" s="129" t="s">
        <v>36</v>
      </c>
      <c r="R15" s="1437"/>
      <c r="S15" s="1437"/>
      <c r="T15" s="130" t="s">
        <v>96</v>
      </c>
      <c r="U15" s="131"/>
      <c r="V15" s="80"/>
      <c r="W15" s="80"/>
      <c r="X15" s="132" t="s">
        <v>194</v>
      </c>
      <c r="Y15" s="133" t="s">
        <v>334</v>
      </c>
      <c r="Z15" s="134" t="s">
        <v>1554</v>
      </c>
      <c r="AA15" s="135" t="s">
        <v>92</v>
      </c>
      <c r="AB15" s="117" t="s">
        <v>86</v>
      </c>
      <c r="AC15" s="118" t="s">
        <v>86</v>
      </c>
      <c r="AD15" s="119"/>
      <c r="AE15" s="120"/>
      <c r="AF15" s="121"/>
      <c r="AG15" s="837"/>
      <c r="AH15" s="7"/>
    </row>
    <row r="16" spans="1:34" ht="30" customHeight="1" thickBot="1">
      <c r="A16" s="1706"/>
      <c r="B16" s="40" t="s">
        <v>55</v>
      </c>
      <c r="C16" s="186" t="s">
        <v>1549</v>
      </c>
      <c r="D16" s="141" t="s">
        <v>83</v>
      </c>
      <c r="E16" s="142" t="s">
        <v>737</v>
      </c>
      <c r="F16" s="142"/>
      <c r="G16" s="142" t="s">
        <v>639</v>
      </c>
      <c r="H16" s="813" t="s">
        <v>1547</v>
      </c>
      <c r="I16" s="814" t="s">
        <v>11</v>
      </c>
      <c r="J16" s="876">
        <v>45747</v>
      </c>
      <c r="K16" s="145" t="s">
        <v>562</v>
      </c>
      <c r="L16" s="146">
        <v>0</v>
      </c>
      <c r="M16" s="147">
        <v>0</v>
      </c>
      <c r="N16" s="148">
        <v>589</v>
      </c>
      <c r="O16" s="1424"/>
      <c r="P16" s="108">
        <v>0</v>
      </c>
      <c r="Q16" s="150" t="s">
        <v>36</v>
      </c>
      <c r="R16" s="1438"/>
      <c r="S16" s="1438"/>
      <c r="T16" s="151" t="s">
        <v>96</v>
      </c>
      <c r="U16" s="152"/>
      <c r="V16" s="144"/>
      <c r="W16" s="144"/>
      <c r="X16" s="153" t="s">
        <v>194</v>
      </c>
      <c r="Y16" s="154" t="s">
        <v>39</v>
      </c>
      <c r="Z16" s="155" t="s">
        <v>1544</v>
      </c>
      <c r="AA16" s="156" t="s">
        <v>90</v>
      </c>
      <c r="AB16" s="158" t="s">
        <v>86</v>
      </c>
      <c r="AC16" s="159" t="s">
        <v>86</v>
      </c>
      <c r="AD16" s="160"/>
      <c r="AE16" s="161"/>
      <c r="AF16" s="162"/>
      <c r="AG16" s="837"/>
      <c r="AH16" s="7"/>
    </row>
    <row r="17" spans="1:34" ht="30" customHeight="1">
      <c r="A17" s="1707" t="s">
        <v>56</v>
      </c>
      <c r="B17" s="41" t="s">
        <v>57</v>
      </c>
      <c r="C17" s="183" t="s">
        <v>1543</v>
      </c>
      <c r="D17" s="81" t="s">
        <v>83</v>
      </c>
      <c r="E17" s="82" t="s">
        <v>737</v>
      </c>
      <c r="F17" s="82"/>
      <c r="G17" s="82" t="s">
        <v>639</v>
      </c>
      <c r="H17" s="823" t="s">
        <v>293</v>
      </c>
      <c r="I17" s="821" t="s">
        <v>11</v>
      </c>
      <c r="J17" s="877">
        <v>45747</v>
      </c>
      <c r="K17" s="85" t="s">
        <v>562</v>
      </c>
      <c r="L17" s="839">
        <v>0</v>
      </c>
      <c r="M17" s="87">
        <v>2988</v>
      </c>
      <c r="N17" s="88">
        <v>1007</v>
      </c>
      <c r="O17" s="1423"/>
      <c r="P17" s="89">
        <v>648</v>
      </c>
      <c r="Q17" s="90" t="s">
        <v>36</v>
      </c>
      <c r="R17" s="1435"/>
      <c r="S17" s="1435"/>
      <c r="T17" s="91" t="s">
        <v>96</v>
      </c>
      <c r="U17" s="92"/>
      <c r="V17" s="84"/>
      <c r="W17" s="84"/>
      <c r="X17" s="93" t="s">
        <v>194</v>
      </c>
      <c r="Y17" s="94" t="s">
        <v>39</v>
      </c>
      <c r="Z17" s="95" t="s">
        <v>1544</v>
      </c>
      <c r="AA17" s="96" t="s">
        <v>90</v>
      </c>
      <c r="AB17" s="97" t="s">
        <v>86</v>
      </c>
      <c r="AC17" s="98" t="s">
        <v>86</v>
      </c>
      <c r="AD17" s="99"/>
      <c r="AE17" s="100"/>
      <c r="AF17" s="101"/>
      <c r="AG17" s="837"/>
      <c r="AH17" s="7"/>
    </row>
    <row r="18" spans="1:34" ht="30" customHeight="1">
      <c r="A18" s="1708"/>
      <c r="B18" s="42" t="s">
        <v>58</v>
      </c>
      <c r="C18" s="184" t="s">
        <v>1543</v>
      </c>
      <c r="D18" s="102" t="s">
        <v>83</v>
      </c>
      <c r="E18" s="103" t="s">
        <v>737</v>
      </c>
      <c r="F18" s="103"/>
      <c r="G18" s="103" t="s">
        <v>502</v>
      </c>
      <c r="H18" s="813" t="s">
        <v>1547</v>
      </c>
      <c r="I18" s="814" t="s">
        <v>11</v>
      </c>
      <c r="J18" s="876">
        <v>45747</v>
      </c>
      <c r="K18" s="104" t="s">
        <v>562</v>
      </c>
      <c r="L18" s="105">
        <v>0</v>
      </c>
      <c r="M18" s="106">
        <v>1000</v>
      </c>
      <c r="N18" s="107">
        <v>654</v>
      </c>
      <c r="O18" s="1421"/>
      <c r="P18" s="108">
        <v>0</v>
      </c>
      <c r="Q18" s="109" t="s">
        <v>36</v>
      </c>
      <c r="R18" s="1436"/>
      <c r="S18" s="1436"/>
      <c r="T18" s="110" t="s">
        <v>96</v>
      </c>
      <c r="U18" s="111"/>
      <c r="V18" s="200"/>
      <c r="W18" s="200"/>
      <c r="X18" s="112" t="s">
        <v>194</v>
      </c>
      <c r="Y18" s="113" t="s">
        <v>39</v>
      </c>
      <c r="Z18" s="114" t="s">
        <v>1544</v>
      </c>
      <c r="AA18" s="115" t="s">
        <v>90</v>
      </c>
      <c r="AB18" s="117" t="s">
        <v>86</v>
      </c>
      <c r="AC18" s="118" t="s">
        <v>86</v>
      </c>
      <c r="AD18" s="119"/>
      <c r="AE18" s="120"/>
      <c r="AF18" s="121"/>
      <c r="AG18" s="837"/>
      <c r="AH18" s="7"/>
    </row>
    <row r="19" spans="1:34" ht="30" customHeight="1">
      <c r="A19" s="1708"/>
      <c r="B19" s="42" t="s">
        <v>59</v>
      </c>
      <c r="C19" s="184"/>
      <c r="D19" s="102" t="s">
        <v>88</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185"/>
      <c r="D20" s="122" t="s">
        <v>88</v>
      </c>
      <c r="E20" s="123"/>
      <c r="F20" s="123"/>
      <c r="G20" s="123"/>
      <c r="H20" s="199"/>
      <c r="I20" s="200"/>
      <c r="J20" s="635"/>
      <c r="K20" s="124"/>
      <c r="L20" s="105"/>
      <c r="M20" s="126"/>
      <c r="N20" s="127"/>
      <c r="O20" s="1422"/>
      <c r="P20" s="10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86" t="s">
        <v>1543</v>
      </c>
      <c r="D21" s="141" t="s">
        <v>83</v>
      </c>
      <c r="E21" s="142" t="s">
        <v>737</v>
      </c>
      <c r="F21" s="142"/>
      <c r="G21" s="142" t="s">
        <v>639</v>
      </c>
      <c r="H21" s="844" t="s">
        <v>293</v>
      </c>
      <c r="I21" s="835" t="s">
        <v>11</v>
      </c>
      <c r="J21" s="878">
        <v>45747</v>
      </c>
      <c r="K21" s="145" t="s">
        <v>562</v>
      </c>
      <c r="L21" s="125">
        <v>0</v>
      </c>
      <c r="M21" s="126">
        <v>0</v>
      </c>
      <c r="N21" s="127">
        <v>589</v>
      </c>
      <c r="O21" s="1424"/>
      <c r="P21" s="128">
        <v>0</v>
      </c>
      <c r="Q21" s="150" t="s">
        <v>36</v>
      </c>
      <c r="R21" s="1438"/>
      <c r="S21" s="1438"/>
      <c r="T21" s="151" t="s">
        <v>96</v>
      </c>
      <c r="U21" s="152"/>
      <c r="V21" s="144"/>
      <c r="W21" s="144"/>
      <c r="X21" s="153" t="s">
        <v>194</v>
      </c>
      <c r="Y21" s="154" t="s">
        <v>39</v>
      </c>
      <c r="Z21" s="155" t="s">
        <v>1544</v>
      </c>
      <c r="AA21" s="156" t="s">
        <v>90</v>
      </c>
      <c r="AB21" s="158" t="s">
        <v>86</v>
      </c>
      <c r="AC21" s="159" t="s">
        <v>86</v>
      </c>
      <c r="AD21" s="160"/>
      <c r="AE21" s="161"/>
      <c r="AF21" s="162"/>
      <c r="AG21" s="837"/>
      <c r="AH21" s="7"/>
    </row>
    <row r="22" spans="1:34" ht="30" customHeight="1" thickBot="1">
      <c r="A22" s="45" t="s">
        <v>62</v>
      </c>
      <c r="B22" s="46" t="s">
        <v>63</v>
      </c>
      <c r="C22" s="187" t="s">
        <v>1543</v>
      </c>
      <c r="D22" s="163" t="s">
        <v>83</v>
      </c>
      <c r="E22" s="164" t="s">
        <v>737</v>
      </c>
      <c r="F22" s="164"/>
      <c r="G22" s="164" t="s">
        <v>639</v>
      </c>
      <c r="H22" s="879">
        <v>45383</v>
      </c>
      <c r="I22" s="821" t="s">
        <v>11</v>
      </c>
      <c r="J22" s="877">
        <v>45747</v>
      </c>
      <c r="K22" s="167" t="s">
        <v>562</v>
      </c>
      <c r="L22" s="783">
        <v>0</v>
      </c>
      <c r="M22" s="843">
        <v>0</v>
      </c>
      <c r="N22" s="343">
        <v>334</v>
      </c>
      <c r="O22" s="1425"/>
      <c r="P22" s="188">
        <v>98</v>
      </c>
      <c r="Q22" s="171" t="s">
        <v>36</v>
      </c>
      <c r="R22" s="1439"/>
      <c r="S22" s="1439"/>
      <c r="T22" s="172" t="s">
        <v>96</v>
      </c>
      <c r="U22" s="173"/>
      <c r="V22" s="166"/>
      <c r="W22" s="166"/>
      <c r="X22" s="174" t="s">
        <v>194</v>
      </c>
      <c r="Y22" s="175" t="s">
        <v>39</v>
      </c>
      <c r="Z22" s="176" t="s">
        <v>1544</v>
      </c>
      <c r="AA22" s="177" t="s">
        <v>90</v>
      </c>
      <c r="AB22" s="178" t="s">
        <v>86</v>
      </c>
      <c r="AC22" s="179" t="s">
        <v>86</v>
      </c>
      <c r="AD22" s="180"/>
      <c r="AE22" s="181"/>
      <c r="AF22" s="182"/>
      <c r="AG22" s="837"/>
      <c r="AH22" s="7"/>
    </row>
    <row r="23" spans="1:34" ht="30" customHeight="1">
      <c r="A23" s="1710" t="s">
        <v>64</v>
      </c>
      <c r="B23" s="47" t="s">
        <v>65</v>
      </c>
      <c r="C23" s="234" t="s">
        <v>1555</v>
      </c>
      <c r="D23" s="81" t="s">
        <v>83</v>
      </c>
      <c r="E23" s="82" t="s">
        <v>737</v>
      </c>
      <c r="F23" s="82"/>
      <c r="G23" s="82" t="s">
        <v>639</v>
      </c>
      <c r="H23" s="879">
        <v>45383</v>
      </c>
      <c r="I23" s="821" t="s">
        <v>11</v>
      </c>
      <c r="J23" s="877">
        <v>45747</v>
      </c>
      <c r="K23" s="85" t="s">
        <v>562</v>
      </c>
      <c r="L23" s="839">
        <v>0</v>
      </c>
      <c r="M23" s="631"/>
      <c r="N23" s="340">
        <v>340</v>
      </c>
      <c r="O23" s="1423"/>
      <c r="P23" s="190">
        <v>0</v>
      </c>
      <c r="Q23" s="90" t="s">
        <v>235</v>
      </c>
      <c r="R23" s="1435"/>
      <c r="S23" s="1435"/>
      <c r="T23" s="91" t="s">
        <v>96</v>
      </c>
      <c r="U23" s="92"/>
      <c r="V23" s="84"/>
      <c r="W23" s="84"/>
      <c r="X23" s="93" t="s">
        <v>194</v>
      </c>
      <c r="Y23" s="94" t="s">
        <v>39</v>
      </c>
      <c r="Z23" s="95" t="s">
        <v>1544</v>
      </c>
      <c r="AA23" s="96" t="s">
        <v>90</v>
      </c>
      <c r="AB23" s="97" t="s">
        <v>86</v>
      </c>
      <c r="AC23" s="98" t="s">
        <v>86</v>
      </c>
      <c r="AD23" s="99"/>
      <c r="AE23" s="100"/>
      <c r="AF23" s="101"/>
      <c r="AG23" s="837"/>
      <c r="AH23" s="7"/>
    </row>
    <row r="24" spans="1:34" ht="30" customHeight="1">
      <c r="A24" s="1711"/>
      <c r="B24" s="48" t="s">
        <v>66</v>
      </c>
      <c r="C24" s="236"/>
      <c r="D24" s="102" t="s">
        <v>88</v>
      </c>
      <c r="E24" s="103"/>
      <c r="F24" s="103"/>
      <c r="G24" s="103"/>
      <c r="H24" s="813"/>
      <c r="I24" s="814"/>
      <c r="J24" s="815"/>
      <c r="K24" s="104"/>
      <c r="L24" s="105"/>
      <c r="M24" s="106"/>
      <c r="N24" s="107"/>
      <c r="O24" s="1421"/>
      <c r="P24" s="108"/>
      <c r="Q24" s="109"/>
      <c r="R24" s="1436"/>
      <c r="S24" s="1436"/>
      <c r="T24" s="110"/>
      <c r="U24" s="111"/>
      <c r="V24" s="200"/>
      <c r="W24" s="200"/>
      <c r="X24" s="112"/>
      <c r="Y24" s="113"/>
      <c r="Z24" s="114"/>
      <c r="AA24" s="115"/>
      <c r="AB24" s="117"/>
      <c r="AC24" s="118"/>
      <c r="AD24" s="119"/>
      <c r="AE24" s="120"/>
      <c r="AF24" s="121"/>
      <c r="AG24" s="837"/>
      <c r="AH24" s="7"/>
    </row>
    <row r="25" spans="1:34" ht="30" customHeight="1">
      <c r="A25" s="1711"/>
      <c r="B25" s="49" t="s">
        <v>67</v>
      </c>
      <c r="C25" s="237"/>
      <c r="D25" s="122" t="s">
        <v>88</v>
      </c>
      <c r="E25" s="123"/>
      <c r="F25" s="123"/>
      <c r="G25" s="123"/>
      <c r="H25" s="79"/>
      <c r="I25" s="80"/>
      <c r="J25" s="80"/>
      <c r="K25" s="105"/>
      <c r="L25" s="10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237" t="s">
        <v>1556</v>
      </c>
      <c r="D26" s="122" t="s">
        <v>83</v>
      </c>
      <c r="E26" s="123" t="s">
        <v>737</v>
      </c>
      <c r="F26" s="123"/>
      <c r="G26" s="123" t="s">
        <v>671</v>
      </c>
      <c r="H26" s="880">
        <v>45383</v>
      </c>
      <c r="I26" s="814" t="s">
        <v>11</v>
      </c>
      <c r="J26" s="876">
        <v>45747</v>
      </c>
      <c r="K26" s="881" t="s">
        <v>562</v>
      </c>
      <c r="L26" s="125">
        <v>0</v>
      </c>
      <c r="M26" s="126">
        <v>0</v>
      </c>
      <c r="N26" s="127">
        <v>0</v>
      </c>
      <c r="O26" s="1426"/>
      <c r="P26" s="128">
        <v>0</v>
      </c>
      <c r="Q26" s="129" t="s">
        <v>235</v>
      </c>
      <c r="R26" s="1437"/>
      <c r="S26" s="1437"/>
      <c r="T26" s="130" t="s">
        <v>266</v>
      </c>
      <c r="U26" s="131"/>
      <c r="V26" s="80"/>
      <c r="W26" s="80"/>
      <c r="X26" s="132" t="s">
        <v>983</v>
      </c>
      <c r="Y26" s="113" t="s">
        <v>39</v>
      </c>
      <c r="Z26" s="114" t="s">
        <v>1544</v>
      </c>
      <c r="AA26" s="115" t="s">
        <v>90</v>
      </c>
      <c r="AB26" s="117" t="s">
        <v>86</v>
      </c>
      <c r="AC26" s="118" t="s">
        <v>86</v>
      </c>
      <c r="AD26" s="119"/>
      <c r="AE26" s="120"/>
      <c r="AF26" s="121"/>
      <c r="AG26" s="837"/>
      <c r="AH26" s="7"/>
    </row>
    <row r="27" spans="1:34" ht="30" customHeight="1">
      <c r="A27" s="1711"/>
      <c r="B27" s="50" t="s">
        <v>68</v>
      </c>
      <c r="C27" s="236" t="s">
        <v>1557</v>
      </c>
      <c r="D27" s="102" t="s">
        <v>83</v>
      </c>
      <c r="E27" s="103" t="s">
        <v>737</v>
      </c>
      <c r="F27" s="103"/>
      <c r="G27" s="103" t="s">
        <v>639</v>
      </c>
      <c r="H27" s="880">
        <v>45383</v>
      </c>
      <c r="I27" s="814" t="s">
        <v>11</v>
      </c>
      <c r="J27" s="876">
        <v>45747</v>
      </c>
      <c r="K27" s="104" t="s">
        <v>562</v>
      </c>
      <c r="L27" s="105">
        <v>0</v>
      </c>
      <c r="M27" s="106">
        <v>0</v>
      </c>
      <c r="N27" s="107">
        <v>443</v>
      </c>
      <c r="O27" s="1421"/>
      <c r="P27" s="108">
        <v>0</v>
      </c>
      <c r="Q27" s="109" t="s">
        <v>36</v>
      </c>
      <c r="R27" s="1436"/>
      <c r="S27" s="1436"/>
      <c r="T27" s="110" t="s">
        <v>266</v>
      </c>
      <c r="U27" s="111"/>
      <c r="V27" s="200"/>
      <c r="W27" s="200"/>
      <c r="X27" s="112" t="s">
        <v>983</v>
      </c>
      <c r="Y27" s="113" t="s">
        <v>39</v>
      </c>
      <c r="Z27" s="114" t="s">
        <v>1544</v>
      </c>
      <c r="AA27" s="115" t="s">
        <v>90</v>
      </c>
      <c r="AB27" s="117" t="s">
        <v>86</v>
      </c>
      <c r="AC27" s="118" t="s">
        <v>86</v>
      </c>
      <c r="AD27" s="119"/>
      <c r="AE27" s="120"/>
      <c r="AF27" s="121"/>
      <c r="AG27" s="837"/>
      <c r="AH27" s="7"/>
    </row>
    <row r="28" spans="1:34" ht="30" customHeight="1">
      <c r="A28" s="1711"/>
      <c r="B28" s="48" t="s">
        <v>69</v>
      </c>
      <c r="C28" s="236" t="s">
        <v>1558</v>
      </c>
      <c r="D28" s="102" t="s">
        <v>83</v>
      </c>
      <c r="E28" s="103" t="s">
        <v>737</v>
      </c>
      <c r="F28" s="103"/>
      <c r="G28" s="103" t="s">
        <v>1111</v>
      </c>
      <c r="H28" s="880">
        <v>45383</v>
      </c>
      <c r="I28" s="814" t="s">
        <v>11</v>
      </c>
      <c r="J28" s="876">
        <v>45747</v>
      </c>
      <c r="K28" s="104" t="s">
        <v>562</v>
      </c>
      <c r="L28" s="105">
        <v>0</v>
      </c>
      <c r="M28" s="106">
        <v>364</v>
      </c>
      <c r="N28" s="107">
        <v>0</v>
      </c>
      <c r="O28" s="1421"/>
      <c r="P28" s="108">
        <v>648</v>
      </c>
      <c r="Q28" s="109" t="s">
        <v>36</v>
      </c>
      <c r="R28" s="1436"/>
      <c r="S28" s="1436"/>
      <c r="T28" s="110" t="s">
        <v>96</v>
      </c>
      <c r="U28" s="111"/>
      <c r="V28" s="200"/>
      <c r="W28" s="200"/>
      <c r="X28" s="112" t="s">
        <v>194</v>
      </c>
      <c r="Y28" s="113" t="s">
        <v>39</v>
      </c>
      <c r="Z28" s="114" t="s">
        <v>1544</v>
      </c>
      <c r="AA28" s="115" t="s">
        <v>90</v>
      </c>
      <c r="AB28" s="117" t="s">
        <v>86</v>
      </c>
      <c r="AC28" s="118" t="s">
        <v>86</v>
      </c>
      <c r="AD28" s="119"/>
      <c r="AE28" s="120"/>
      <c r="AF28" s="121"/>
      <c r="AG28" s="837"/>
      <c r="AH28" s="7"/>
    </row>
    <row r="29" spans="1:34" ht="30" customHeight="1">
      <c r="A29" s="1711"/>
      <c r="B29" s="48" t="s">
        <v>70</v>
      </c>
      <c r="C29" s="236"/>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236" t="s">
        <v>1558</v>
      </c>
      <c r="D30" s="102" t="s">
        <v>83</v>
      </c>
      <c r="E30" s="103" t="s">
        <v>862</v>
      </c>
      <c r="F30" s="103"/>
      <c r="G30" s="103" t="s">
        <v>367</v>
      </c>
      <c r="H30" s="880">
        <v>45383</v>
      </c>
      <c r="I30" s="814" t="s">
        <v>11</v>
      </c>
      <c r="J30" s="876">
        <v>45747</v>
      </c>
      <c r="K30" s="104" t="s">
        <v>1559</v>
      </c>
      <c r="L30" s="105">
        <v>1075</v>
      </c>
      <c r="M30" s="106">
        <v>1953</v>
      </c>
      <c r="N30" s="107">
        <v>0</v>
      </c>
      <c r="O30" s="1421"/>
      <c r="P30" s="108">
        <v>3088</v>
      </c>
      <c r="Q30" s="109" t="s">
        <v>1551</v>
      </c>
      <c r="R30" s="1436"/>
      <c r="S30" s="1436"/>
      <c r="T30" s="110" t="s">
        <v>84</v>
      </c>
      <c r="U30" s="813" t="s">
        <v>896</v>
      </c>
      <c r="V30" s="814" t="s">
        <v>11</v>
      </c>
      <c r="W30" s="815" t="s">
        <v>897</v>
      </c>
      <c r="X30" s="112" t="s">
        <v>89</v>
      </c>
      <c r="Y30" s="113" t="s">
        <v>39</v>
      </c>
      <c r="Z30" s="114" t="s">
        <v>450</v>
      </c>
      <c r="AA30" s="115" t="s">
        <v>90</v>
      </c>
      <c r="AB30" s="117" t="s">
        <v>86</v>
      </c>
      <c r="AC30" s="118" t="s">
        <v>86</v>
      </c>
      <c r="AD30" s="119"/>
      <c r="AE30" s="120"/>
      <c r="AF30" s="121"/>
      <c r="AG30" s="837"/>
      <c r="AH30" s="7"/>
    </row>
    <row r="31" spans="1:34" ht="30" customHeight="1">
      <c r="A31" s="1711"/>
      <c r="B31" s="49" t="s">
        <v>72</v>
      </c>
      <c r="C31" s="237"/>
      <c r="D31" s="122" t="s">
        <v>88</v>
      </c>
      <c r="E31" s="123"/>
      <c r="F31" s="123"/>
      <c r="G31" s="123"/>
      <c r="H31" s="79"/>
      <c r="I31" s="80"/>
      <c r="J31" s="80"/>
      <c r="K31" s="124"/>
      <c r="L31" s="125"/>
      <c r="M31" s="126"/>
      <c r="N31" s="127"/>
      <c r="O31" s="1422"/>
      <c r="P31" s="128"/>
      <c r="Q31" s="129"/>
      <c r="R31" s="1437"/>
      <c r="S31" s="1437"/>
      <c r="T31" s="130"/>
      <c r="U31" s="111"/>
      <c r="V31" s="200"/>
      <c r="W31" s="200"/>
      <c r="X31" s="132"/>
      <c r="Y31" s="133"/>
      <c r="Z31" s="134"/>
      <c r="AA31" s="135"/>
      <c r="AB31" s="117"/>
      <c r="AC31" s="118"/>
      <c r="AD31" s="119"/>
      <c r="AE31" s="120"/>
      <c r="AF31" s="121"/>
      <c r="AG31" s="837"/>
      <c r="AH31" s="7"/>
    </row>
    <row r="32" spans="1:34" ht="30" customHeight="1">
      <c r="A32" s="1711"/>
      <c r="B32" s="50" t="s">
        <v>73</v>
      </c>
      <c r="C32" s="236"/>
      <c r="D32" s="102" t="s">
        <v>88</v>
      </c>
      <c r="E32" s="103"/>
      <c r="F32" s="103"/>
      <c r="G32" s="103"/>
      <c r="H32" s="199"/>
      <c r="I32" s="200"/>
      <c r="J32" s="200"/>
      <c r="K32" s="104"/>
      <c r="L32" s="105"/>
      <c r="M32" s="106"/>
      <c r="N32" s="107"/>
      <c r="O32" s="1421"/>
      <c r="P32" s="108"/>
      <c r="Q32" s="109"/>
      <c r="R32" s="1436"/>
      <c r="S32" s="1436"/>
      <c r="T32" s="110"/>
      <c r="U32" s="111"/>
      <c r="V32" s="200"/>
      <c r="W32" s="200"/>
      <c r="X32" s="112"/>
      <c r="Y32" s="113"/>
      <c r="Z32" s="114"/>
      <c r="AA32" s="115"/>
      <c r="AB32" s="117"/>
      <c r="AC32" s="118"/>
      <c r="AD32" s="119"/>
      <c r="AE32" s="120"/>
      <c r="AF32" s="121"/>
      <c r="AG32" s="837"/>
      <c r="AH32" s="7"/>
    </row>
    <row r="33" spans="1:34" ht="30" customHeight="1">
      <c r="A33" s="1711"/>
      <c r="B33" s="48" t="s">
        <v>74</v>
      </c>
      <c r="C33" s="236" t="s">
        <v>1560</v>
      </c>
      <c r="D33" s="102" t="s">
        <v>83</v>
      </c>
      <c r="E33" s="103" t="s">
        <v>1561</v>
      </c>
      <c r="F33" s="103"/>
      <c r="G33" s="103" t="s">
        <v>639</v>
      </c>
      <c r="H33" s="880">
        <v>45383</v>
      </c>
      <c r="I33" s="814" t="s">
        <v>11</v>
      </c>
      <c r="J33" s="876">
        <v>45747</v>
      </c>
      <c r="K33" s="104" t="s">
        <v>562</v>
      </c>
      <c r="L33" s="105">
        <v>0</v>
      </c>
      <c r="M33" s="106">
        <v>758</v>
      </c>
      <c r="N33" s="107">
        <v>0</v>
      </c>
      <c r="O33" s="1421"/>
      <c r="P33" s="108">
        <v>0</v>
      </c>
      <c r="Q33" s="109" t="s">
        <v>1551</v>
      </c>
      <c r="R33" s="1436"/>
      <c r="S33" s="1436"/>
      <c r="T33" s="110" t="s">
        <v>196</v>
      </c>
      <c r="U33" s="111"/>
      <c r="V33" s="200"/>
      <c r="W33" s="200"/>
      <c r="X33" s="112" t="s">
        <v>89</v>
      </c>
      <c r="Y33" s="113" t="s">
        <v>39</v>
      </c>
      <c r="Z33" s="114" t="s">
        <v>1562</v>
      </c>
      <c r="AA33" s="115" t="s">
        <v>90</v>
      </c>
      <c r="AB33" s="117" t="s">
        <v>86</v>
      </c>
      <c r="AC33" s="118" t="s">
        <v>86</v>
      </c>
      <c r="AD33" s="119"/>
      <c r="AE33" s="120"/>
      <c r="AF33" s="121"/>
      <c r="AG33" s="837"/>
      <c r="AH33" s="7"/>
    </row>
    <row r="34" spans="1:34" ht="30" customHeight="1" thickBot="1">
      <c r="A34" s="1712"/>
      <c r="B34" s="51" t="s">
        <v>75</v>
      </c>
      <c r="C34" s="238"/>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234" t="s">
        <v>1563</v>
      </c>
      <c r="D35" s="81" t="s">
        <v>83</v>
      </c>
      <c r="E35" s="82" t="s">
        <v>737</v>
      </c>
      <c r="F35" s="82"/>
      <c r="G35" s="82" t="s">
        <v>1564</v>
      </c>
      <c r="H35" s="880">
        <v>45383</v>
      </c>
      <c r="I35" s="814" t="s">
        <v>11</v>
      </c>
      <c r="J35" s="876">
        <v>45747</v>
      </c>
      <c r="K35" s="85" t="s">
        <v>562</v>
      </c>
      <c r="L35" s="86">
        <v>0</v>
      </c>
      <c r="M35" s="87">
        <v>0</v>
      </c>
      <c r="N35" s="88">
        <v>118</v>
      </c>
      <c r="O35" s="1423"/>
      <c r="P35" s="89">
        <v>0</v>
      </c>
      <c r="Q35" s="90" t="s">
        <v>36</v>
      </c>
      <c r="R35" s="1435"/>
      <c r="S35" s="1435"/>
      <c r="T35" s="91" t="s">
        <v>96</v>
      </c>
      <c r="U35" s="92"/>
      <c r="V35" s="84"/>
      <c r="W35" s="84"/>
      <c r="X35" s="93" t="s">
        <v>194</v>
      </c>
      <c r="Y35" s="94" t="s">
        <v>39</v>
      </c>
      <c r="Z35" s="95" t="s">
        <v>1544</v>
      </c>
      <c r="AA35" s="96" t="s">
        <v>90</v>
      </c>
      <c r="AB35" s="97" t="s">
        <v>86</v>
      </c>
      <c r="AC35" s="98" t="s">
        <v>86</v>
      </c>
      <c r="AD35" s="99"/>
      <c r="AE35" s="100"/>
      <c r="AF35" s="101"/>
      <c r="AG35" s="837"/>
      <c r="AH35" s="7"/>
    </row>
    <row r="36" spans="1:34" ht="30" customHeight="1">
      <c r="A36" s="1735"/>
      <c r="B36" s="352" t="s">
        <v>78</v>
      </c>
      <c r="C36" s="237"/>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238"/>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91312</v>
      </c>
      <c r="L62" s="57">
        <f>SUM(L5:L37)</f>
        <v>1075</v>
      </c>
      <c r="M62" s="57">
        <f>SUM(M5:M37)</f>
        <v>61307</v>
      </c>
      <c r="N62" s="57">
        <f>SUM(N5:N37)</f>
        <v>10219</v>
      </c>
      <c r="O62" s="10"/>
      <c r="P62" s="57">
        <f>SUM(P5:P37)</f>
        <v>4482</v>
      </c>
    </row>
    <row r="63" spans="1:34" ht="18.75" customHeight="1">
      <c r="C63" s="11"/>
      <c r="D63" s="11"/>
      <c r="L63" s="1700" t="s">
        <v>80</v>
      </c>
      <c r="M63" s="1700"/>
      <c r="N63" s="1701"/>
      <c r="O63" s="10"/>
      <c r="P63" s="9">
        <f>K62+(L62+M62+N62+P62)*5</f>
        <v>476727</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2700-000000000000}">
      <formula1>"①AWS,②OCI,③Azure,④GC,⑤さくら"</formula1>
    </dataValidation>
    <dataValidation type="list" allowBlank="1" showInputMessage="1" showErrorMessage="1" sqref="R5:R37 R41:R60" xr:uid="{00000000-0002-0000-2700-000001000000}">
      <formula1>"①システム事業者,②別途用意している(LGCS),③別途用意している(その他),"</formula1>
    </dataValidation>
    <dataValidation type="list" allowBlank="1" showInputMessage="1" sqref="D38:D40" xr:uid="{00000000-0002-0000-2700-000002000000}">
      <formula1>"①導入済,②無償版導入済（実証実験を含む）,③今年度導入予定,④導入予定なし,⑤当該事務自体を実施していない"</formula1>
    </dataValidation>
    <dataValidation type="list" allowBlank="1" showInputMessage="1" sqref="D41:D60" xr:uid="{00000000-0002-0000-27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0" orientation="landscape" r:id="rId1"/>
  <colBreaks count="1" manualBreakCount="1">
    <brk id="24" max="38" man="1"/>
  </colBreaks>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603" customWidth="1"/>
    <col min="2" max="2" width="25.08203125" style="604" customWidth="1"/>
    <col min="3" max="3" width="22.5" style="603" customWidth="1"/>
    <col min="4" max="4" width="17.33203125" style="603" customWidth="1"/>
    <col min="5" max="5" width="22.83203125" style="605" customWidth="1"/>
    <col min="6" max="6" width="26.08203125" style="605" customWidth="1"/>
    <col min="7" max="7" width="23.08203125" style="605" customWidth="1"/>
    <col min="8" max="8" width="18.5" style="605" customWidth="1"/>
    <col min="9" max="9" width="3.83203125" style="605" bestFit="1" customWidth="1"/>
    <col min="10" max="10" width="17.83203125" style="605" bestFit="1" customWidth="1"/>
    <col min="11" max="11" width="14" style="605" customWidth="1"/>
    <col min="12" max="12" width="11.58203125" style="605" customWidth="1"/>
    <col min="13" max="13" width="11.83203125" style="603" customWidth="1"/>
    <col min="14" max="14" width="11.83203125" style="605" customWidth="1"/>
    <col min="15" max="15" width="11.83203125" style="11" customWidth="1"/>
    <col min="16" max="16" width="11.58203125" style="603" customWidth="1"/>
    <col min="17" max="17" width="29.83203125" style="603" customWidth="1"/>
    <col min="18" max="18" width="17.58203125" style="10" customWidth="1"/>
    <col min="19" max="19" width="14.5" style="55" bestFit="1" customWidth="1"/>
    <col min="20" max="20" width="20.08203125" style="603" customWidth="1"/>
    <col min="21" max="21" width="18.5" style="603" customWidth="1"/>
    <col min="22" max="22" width="5" style="603" customWidth="1"/>
    <col min="23" max="23" width="18.5" style="603" customWidth="1"/>
    <col min="24" max="24" width="20.5" style="603" customWidth="1"/>
    <col min="25" max="25" width="17.83203125" style="603" customWidth="1"/>
    <col min="26" max="26" width="17.58203125" style="607" customWidth="1"/>
    <col min="27" max="27" width="16.83203125" style="603" customWidth="1"/>
    <col min="28" max="29" width="23.83203125" style="521" customWidth="1"/>
    <col min="30" max="30" width="39" style="521" customWidth="1"/>
    <col min="31" max="31" width="38.5" style="521" customWidth="1"/>
    <col min="32" max="32" width="23" style="521" customWidth="1"/>
    <col min="33" max="33" width="8.83203125" style="521" customWidth="1"/>
    <col min="34" max="63" width="8.83203125" style="522" customWidth="1"/>
    <col min="64" max="16384" width="9" style="522"/>
  </cols>
  <sheetData>
    <row r="1" spans="1:34" s="465" customFormat="1" ht="16.5" customHeight="1">
      <c r="A1" s="1783" t="s">
        <v>697</v>
      </c>
      <c r="B1" s="1784"/>
      <c r="C1" s="1789" t="s">
        <v>698</v>
      </c>
      <c r="D1" s="1790"/>
      <c r="E1" s="1790"/>
      <c r="F1" s="1791"/>
      <c r="G1" s="1809" t="s">
        <v>699</v>
      </c>
      <c r="H1" s="1797"/>
      <c r="I1" s="1797"/>
      <c r="J1" s="1797"/>
      <c r="K1" s="1810" t="s">
        <v>700</v>
      </c>
      <c r="L1" s="1811"/>
      <c r="M1" s="1811"/>
      <c r="N1" s="1811"/>
      <c r="O1" s="1811"/>
      <c r="P1" s="1812"/>
      <c r="Q1" s="1809" t="s">
        <v>513</v>
      </c>
      <c r="R1" s="1809"/>
      <c r="S1" s="1809"/>
      <c r="T1" s="1813"/>
      <c r="U1" s="1813"/>
      <c r="V1" s="1813"/>
      <c r="W1" s="1813"/>
      <c r="X1" s="1813"/>
      <c r="Y1" s="1797" t="s">
        <v>701</v>
      </c>
      <c r="Z1" s="1799"/>
      <c r="AA1" s="1799"/>
      <c r="AB1" s="1797" t="s">
        <v>702</v>
      </c>
      <c r="AC1" s="1791"/>
      <c r="AD1" s="1797" t="s">
        <v>703</v>
      </c>
      <c r="AE1" s="1790"/>
      <c r="AF1" s="1798"/>
      <c r="AG1" s="464"/>
      <c r="AH1" s="464"/>
    </row>
    <row r="2" spans="1:34" s="479" customFormat="1" ht="15.75" customHeight="1">
      <c r="A2" s="1785"/>
      <c r="B2" s="1786"/>
      <c r="C2" s="683" t="s">
        <v>704</v>
      </c>
      <c r="D2" s="681" t="s">
        <v>705</v>
      </c>
      <c r="E2" s="468" t="s">
        <v>704</v>
      </c>
      <c r="F2" s="469" t="s">
        <v>704</v>
      </c>
      <c r="G2" s="468" t="s">
        <v>704</v>
      </c>
      <c r="H2" s="1803" t="s">
        <v>706</v>
      </c>
      <c r="I2" s="1804"/>
      <c r="J2" s="1805"/>
      <c r="K2" s="684" t="s">
        <v>707</v>
      </c>
      <c r="L2" s="1800" t="s">
        <v>708</v>
      </c>
      <c r="M2" s="1801"/>
      <c r="N2" s="1801"/>
      <c r="O2" s="1802"/>
      <c r="P2" s="471" t="s">
        <v>522</v>
      </c>
      <c r="Q2" s="472" t="s">
        <v>709</v>
      </c>
      <c r="R2" s="1417" t="s">
        <v>2168</v>
      </c>
      <c r="S2" s="1417" t="s">
        <v>2169</v>
      </c>
      <c r="T2" s="472" t="s">
        <v>710</v>
      </c>
      <c r="U2" s="1806" t="s">
        <v>711</v>
      </c>
      <c r="V2" s="1807"/>
      <c r="W2" s="1808"/>
      <c r="X2" s="681" t="s">
        <v>705</v>
      </c>
      <c r="Y2" s="472" t="s">
        <v>705</v>
      </c>
      <c r="Z2" s="473" t="s">
        <v>712</v>
      </c>
      <c r="AA2" s="474" t="s">
        <v>713</v>
      </c>
      <c r="AB2" s="472" t="s">
        <v>7</v>
      </c>
      <c r="AC2" s="475" t="s">
        <v>7</v>
      </c>
      <c r="AD2" s="681" t="s">
        <v>7</v>
      </c>
      <c r="AE2" s="682"/>
      <c r="AF2" s="477" t="s">
        <v>8</v>
      </c>
      <c r="AG2" s="478"/>
      <c r="AH2" s="478"/>
    </row>
    <row r="3" spans="1:34" s="493" customFormat="1" ht="155.25" customHeight="1" thickBot="1">
      <c r="A3" s="1787"/>
      <c r="B3" s="1788"/>
      <c r="C3" s="480" t="s">
        <v>714</v>
      </c>
      <c r="D3" s="1681" t="s">
        <v>2211</v>
      </c>
      <c r="E3" s="481" t="s">
        <v>529</v>
      </c>
      <c r="F3" s="482" t="s">
        <v>715</v>
      </c>
      <c r="G3" s="483" t="s">
        <v>716</v>
      </c>
      <c r="H3" s="1792" t="s">
        <v>717</v>
      </c>
      <c r="I3" s="1793"/>
      <c r="J3" s="1793"/>
      <c r="K3" s="1678" t="s">
        <v>2209</v>
      </c>
      <c r="L3" s="1664" t="s">
        <v>2199</v>
      </c>
      <c r="M3" s="1667" t="s">
        <v>2201</v>
      </c>
      <c r="N3" s="1670" t="s">
        <v>2203</v>
      </c>
      <c r="O3" s="1419" t="s">
        <v>2167</v>
      </c>
      <c r="P3" s="1673" t="s">
        <v>2205</v>
      </c>
      <c r="Q3" s="1676" t="s">
        <v>2207</v>
      </c>
      <c r="R3" s="1434" t="s">
        <v>2170</v>
      </c>
      <c r="S3" s="1434" t="s">
        <v>2171</v>
      </c>
      <c r="T3" s="484" t="s">
        <v>718</v>
      </c>
      <c r="U3" s="1794" t="s">
        <v>719</v>
      </c>
      <c r="V3" s="1795"/>
      <c r="W3" s="1796"/>
      <c r="X3" s="485" t="s">
        <v>720</v>
      </c>
      <c r="Y3" s="486" t="s">
        <v>721</v>
      </c>
      <c r="Z3" s="487" t="s">
        <v>537</v>
      </c>
      <c r="AA3" s="488" t="s">
        <v>722</v>
      </c>
      <c r="AB3" s="489" t="s">
        <v>723</v>
      </c>
      <c r="AC3" s="490" t="s">
        <v>724</v>
      </c>
      <c r="AD3" s="1866" t="s">
        <v>725</v>
      </c>
      <c r="AE3" s="1768"/>
      <c r="AF3" s="491" t="s">
        <v>726</v>
      </c>
      <c r="AG3" s="492"/>
      <c r="AH3" s="492"/>
    </row>
    <row r="4" spans="1:34" s="479" customFormat="1" ht="15.75" customHeight="1" thickBot="1">
      <c r="A4" s="494"/>
      <c r="B4" s="495" t="s">
        <v>727</v>
      </c>
      <c r="C4" s="496" t="s">
        <v>728</v>
      </c>
      <c r="D4" s="496" t="s">
        <v>83</v>
      </c>
      <c r="E4" s="497" t="s">
        <v>82</v>
      </c>
      <c r="F4" s="497" t="s">
        <v>545</v>
      </c>
      <c r="G4" s="497" t="s">
        <v>729</v>
      </c>
      <c r="H4" s="498" t="s">
        <v>730</v>
      </c>
      <c r="I4" s="499" t="s">
        <v>11</v>
      </c>
      <c r="J4" s="500" t="s">
        <v>731</v>
      </c>
      <c r="K4" s="283">
        <v>1000000</v>
      </c>
      <c r="L4" s="283">
        <v>1000</v>
      </c>
      <c r="M4" s="284">
        <v>2000</v>
      </c>
      <c r="N4" s="285">
        <v>5000</v>
      </c>
      <c r="O4" s="1418"/>
      <c r="P4" s="286">
        <v>3500</v>
      </c>
      <c r="Q4" s="501" t="s">
        <v>2208</v>
      </c>
      <c r="R4" s="1662" t="s">
        <v>2196</v>
      </c>
      <c r="S4" s="1662" t="s">
        <v>2197</v>
      </c>
      <c r="T4" s="502" t="s">
        <v>732</v>
      </c>
      <c r="U4" s="498" t="s">
        <v>730</v>
      </c>
      <c r="V4" s="499" t="s">
        <v>11</v>
      </c>
      <c r="W4" s="500" t="s">
        <v>731</v>
      </c>
      <c r="X4" s="503" t="s">
        <v>303</v>
      </c>
      <c r="Y4" s="501" t="s">
        <v>39</v>
      </c>
      <c r="Z4" s="504" t="s">
        <v>550</v>
      </c>
      <c r="AA4" s="505" t="s">
        <v>92</v>
      </c>
      <c r="AB4" s="501" t="s">
        <v>733</v>
      </c>
      <c r="AC4" s="505" t="s">
        <v>734</v>
      </c>
      <c r="AD4" s="502" t="s">
        <v>87</v>
      </c>
      <c r="AE4" s="504" t="s">
        <v>735</v>
      </c>
      <c r="AF4" s="506" t="s">
        <v>736</v>
      </c>
      <c r="AG4" s="478"/>
      <c r="AH4" s="478"/>
    </row>
    <row r="5" spans="1:34" ht="30" customHeight="1">
      <c r="A5" s="1769" t="s">
        <v>555</v>
      </c>
      <c r="B5" s="507" t="s">
        <v>556</v>
      </c>
      <c r="C5" s="689" t="s">
        <v>265</v>
      </c>
      <c r="D5" s="508" t="s">
        <v>83</v>
      </c>
      <c r="E5" s="509" t="s">
        <v>414</v>
      </c>
      <c r="F5" s="509"/>
      <c r="G5" s="509" t="s">
        <v>831</v>
      </c>
      <c r="H5" s="850" t="s">
        <v>730</v>
      </c>
      <c r="I5" s="851" t="s">
        <v>11</v>
      </c>
      <c r="J5" s="852" t="s">
        <v>731</v>
      </c>
      <c r="K5" s="357">
        <v>99225</v>
      </c>
      <c r="L5" s="358">
        <v>0</v>
      </c>
      <c r="M5" s="359">
        <v>0</v>
      </c>
      <c r="N5" s="360">
        <v>35786</v>
      </c>
      <c r="O5" s="1420"/>
      <c r="P5" s="361">
        <v>0</v>
      </c>
      <c r="Q5" s="510" t="s">
        <v>95</v>
      </c>
      <c r="R5" s="1435"/>
      <c r="S5" s="1435"/>
      <c r="T5" s="511" t="s">
        <v>84</v>
      </c>
      <c r="U5" s="850" t="s">
        <v>730</v>
      </c>
      <c r="V5" s="851" t="s">
        <v>11</v>
      </c>
      <c r="W5" s="852" t="s">
        <v>731</v>
      </c>
      <c r="X5" s="512" t="s">
        <v>194</v>
      </c>
      <c r="Y5" s="513" t="s">
        <v>39</v>
      </c>
      <c r="Z5" s="514" t="s">
        <v>1090</v>
      </c>
      <c r="AA5" s="515" t="s">
        <v>90</v>
      </c>
      <c r="AB5" s="516" t="s">
        <v>86</v>
      </c>
      <c r="AC5" s="517" t="s">
        <v>93</v>
      </c>
      <c r="AD5" s="518"/>
      <c r="AE5" s="519"/>
      <c r="AF5" s="520"/>
      <c r="AG5" s="853"/>
      <c r="AH5" s="521"/>
    </row>
    <row r="6" spans="1:34" ht="30" customHeight="1">
      <c r="A6" s="1770"/>
      <c r="B6" s="523" t="s">
        <v>561</v>
      </c>
      <c r="C6" s="691" t="s">
        <v>265</v>
      </c>
      <c r="D6" s="524" t="s">
        <v>83</v>
      </c>
      <c r="E6" s="525" t="s">
        <v>414</v>
      </c>
      <c r="F6" s="525"/>
      <c r="G6" s="525" t="s">
        <v>1426</v>
      </c>
      <c r="H6" s="854" t="s">
        <v>1427</v>
      </c>
      <c r="I6" s="855" t="s">
        <v>11</v>
      </c>
      <c r="J6" s="856" t="s">
        <v>604</v>
      </c>
      <c r="K6" s="380" t="s">
        <v>1428</v>
      </c>
      <c r="L6" s="381">
        <v>0</v>
      </c>
      <c r="M6" s="382">
        <v>0</v>
      </c>
      <c r="N6" s="383" t="s">
        <v>1428</v>
      </c>
      <c r="O6" s="1421"/>
      <c r="P6" s="384">
        <v>0</v>
      </c>
      <c r="Q6" s="526" t="s">
        <v>95</v>
      </c>
      <c r="R6" s="1436"/>
      <c r="S6" s="1436"/>
      <c r="T6" s="527" t="s">
        <v>84</v>
      </c>
      <c r="U6" s="854" t="s">
        <v>1427</v>
      </c>
      <c r="V6" s="855" t="s">
        <v>11</v>
      </c>
      <c r="W6" s="856" t="s">
        <v>604</v>
      </c>
      <c r="X6" s="528" t="s">
        <v>194</v>
      </c>
      <c r="Y6" s="529" t="s">
        <v>39</v>
      </c>
      <c r="Z6" s="530" t="s">
        <v>1090</v>
      </c>
      <c r="AA6" s="531" t="s">
        <v>90</v>
      </c>
      <c r="AB6" s="532" t="s">
        <v>86</v>
      </c>
      <c r="AC6" s="533" t="s">
        <v>93</v>
      </c>
      <c r="AD6" s="534"/>
      <c r="AE6" s="535"/>
      <c r="AF6" s="536"/>
      <c r="AG6" s="853"/>
      <c r="AH6" s="521"/>
    </row>
    <row r="7" spans="1:34" ht="30" customHeight="1">
      <c r="A7" s="1770"/>
      <c r="B7" s="523" t="s">
        <v>563</v>
      </c>
      <c r="C7" s="691" t="s">
        <v>265</v>
      </c>
      <c r="D7" s="524" t="s">
        <v>83</v>
      </c>
      <c r="E7" s="525" t="s">
        <v>346</v>
      </c>
      <c r="F7" s="525"/>
      <c r="G7" s="525" t="s">
        <v>1429</v>
      </c>
      <c r="H7" s="854" t="s">
        <v>1430</v>
      </c>
      <c r="I7" s="855" t="s">
        <v>11</v>
      </c>
      <c r="J7" s="856" t="s">
        <v>1431</v>
      </c>
      <c r="K7" s="380" t="s">
        <v>229</v>
      </c>
      <c r="L7" s="381">
        <v>3212</v>
      </c>
      <c r="M7" s="382">
        <v>327096</v>
      </c>
      <c r="N7" s="383">
        <v>1914</v>
      </c>
      <c r="O7" s="1421"/>
      <c r="P7" s="384">
        <v>0</v>
      </c>
      <c r="Q7" s="526" t="s">
        <v>310</v>
      </c>
      <c r="R7" s="1436"/>
      <c r="S7" s="1436"/>
      <c r="T7" s="527" t="s">
        <v>84</v>
      </c>
      <c r="U7" s="854" t="s">
        <v>1430</v>
      </c>
      <c r="V7" s="855" t="s">
        <v>11</v>
      </c>
      <c r="W7" s="856" t="s">
        <v>1431</v>
      </c>
      <c r="X7" s="528" t="s">
        <v>89</v>
      </c>
      <c r="Y7" s="529" t="s">
        <v>39</v>
      </c>
      <c r="Z7" s="530" t="s">
        <v>568</v>
      </c>
      <c r="AA7" s="531" t="s">
        <v>92</v>
      </c>
      <c r="AB7" s="532" t="s">
        <v>86</v>
      </c>
      <c r="AC7" s="533" t="s">
        <v>93</v>
      </c>
      <c r="AD7" s="534"/>
      <c r="AE7" s="535"/>
      <c r="AF7" s="536" t="s">
        <v>1432</v>
      </c>
      <c r="AG7" s="853"/>
      <c r="AH7" s="521"/>
    </row>
    <row r="8" spans="1:34" ht="30" customHeight="1">
      <c r="A8" s="1770"/>
      <c r="B8" s="523" t="s">
        <v>569</v>
      </c>
      <c r="C8" s="691" t="s">
        <v>265</v>
      </c>
      <c r="D8" s="524" t="s">
        <v>83</v>
      </c>
      <c r="E8" s="525" t="s">
        <v>414</v>
      </c>
      <c r="F8" s="525"/>
      <c r="G8" s="525" t="s">
        <v>831</v>
      </c>
      <c r="H8" s="854" t="s">
        <v>1427</v>
      </c>
      <c r="I8" s="855" t="s">
        <v>11</v>
      </c>
      <c r="J8" s="856" t="s">
        <v>604</v>
      </c>
      <c r="K8" s="380" t="s">
        <v>1428</v>
      </c>
      <c r="L8" s="381">
        <v>0</v>
      </c>
      <c r="M8" s="382">
        <v>0</v>
      </c>
      <c r="N8" s="383" t="s">
        <v>1428</v>
      </c>
      <c r="O8" s="1421"/>
      <c r="P8" s="384">
        <v>0</v>
      </c>
      <c r="Q8" s="526" t="s">
        <v>95</v>
      </c>
      <c r="R8" s="1436"/>
      <c r="S8" s="1436"/>
      <c r="T8" s="527" t="s">
        <v>84</v>
      </c>
      <c r="U8" s="854" t="s">
        <v>1427</v>
      </c>
      <c r="V8" s="855" t="s">
        <v>11</v>
      </c>
      <c r="W8" s="856" t="s">
        <v>604</v>
      </c>
      <c r="X8" s="528" t="s">
        <v>194</v>
      </c>
      <c r="Y8" s="529" t="s">
        <v>39</v>
      </c>
      <c r="Z8" s="530" t="s">
        <v>1090</v>
      </c>
      <c r="AA8" s="531" t="s">
        <v>90</v>
      </c>
      <c r="AB8" s="532" t="s">
        <v>86</v>
      </c>
      <c r="AC8" s="533" t="s">
        <v>93</v>
      </c>
      <c r="AD8" s="534"/>
      <c r="AE8" s="535"/>
      <c r="AF8" s="536"/>
      <c r="AG8" s="853"/>
      <c r="AH8" s="521"/>
    </row>
    <row r="9" spans="1:34" ht="30" customHeight="1" thickBot="1">
      <c r="A9" s="1770"/>
      <c r="B9" s="537" t="s">
        <v>571</v>
      </c>
      <c r="C9" s="692" t="s">
        <v>268</v>
      </c>
      <c r="D9" s="538" t="s">
        <v>83</v>
      </c>
      <c r="E9" s="539" t="s">
        <v>414</v>
      </c>
      <c r="F9" s="539"/>
      <c r="G9" s="539" t="s">
        <v>831</v>
      </c>
      <c r="H9" s="854" t="s">
        <v>1427</v>
      </c>
      <c r="I9" s="855" t="s">
        <v>11</v>
      </c>
      <c r="J9" s="856" t="s">
        <v>604</v>
      </c>
      <c r="K9" s="401" t="s">
        <v>1428</v>
      </c>
      <c r="L9" s="317">
        <v>0</v>
      </c>
      <c r="M9" s="430">
        <v>0</v>
      </c>
      <c r="N9" s="416" t="s">
        <v>1428</v>
      </c>
      <c r="O9" s="1422"/>
      <c r="P9" s="431">
        <v>0</v>
      </c>
      <c r="Q9" s="540" t="s">
        <v>95</v>
      </c>
      <c r="R9" s="1437"/>
      <c r="S9" s="1437"/>
      <c r="T9" s="541" t="s">
        <v>84</v>
      </c>
      <c r="U9" s="854" t="s">
        <v>1427</v>
      </c>
      <c r="V9" s="855" t="s">
        <v>11</v>
      </c>
      <c r="W9" s="856" t="s">
        <v>604</v>
      </c>
      <c r="X9" s="542" t="s">
        <v>194</v>
      </c>
      <c r="Y9" s="543" t="s">
        <v>39</v>
      </c>
      <c r="Z9" s="544" t="s">
        <v>1090</v>
      </c>
      <c r="AA9" s="545" t="s">
        <v>90</v>
      </c>
      <c r="AB9" s="546" t="s">
        <v>86</v>
      </c>
      <c r="AC9" s="547" t="s">
        <v>93</v>
      </c>
      <c r="AD9" s="548"/>
      <c r="AE9" s="549"/>
      <c r="AF9" s="550"/>
      <c r="AG9" s="853"/>
      <c r="AH9" s="521"/>
    </row>
    <row r="10" spans="1:34" ht="30" customHeight="1">
      <c r="A10" s="1771" t="s">
        <v>573</v>
      </c>
      <c r="B10" s="551" t="s">
        <v>574</v>
      </c>
      <c r="C10" s="689" t="s">
        <v>316</v>
      </c>
      <c r="D10" s="508" t="s">
        <v>83</v>
      </c>
      <c r="E10" s="509" t="s">
        <v>414</v>
      </c>
      <c r="F10" s="509"/>
      <c r="G10" s="509" t="s">
        <v>831</v>
      </c>
      <c r="H10" s="850" t="s">
        <v>730</v>
      </c>
      <c r="I10" s="851" t="s">
        <v>11</v>
      </c>
      <c r="J10" s="852" t="s">
        <v>731</v>
      </c>
      <c r="K10" s="357" t="s">
        <v>1428</v>
      </c>
      <c r="L10" s="358">
        <v>0</v>
      </c>
      <c r="M10" s="857">
        <v>0</v>
      </c>
      <c r="N10" s="858" t="s">
        <v>1428</v>
      </c>
      <c r="O10" s="1423"/>
      <c r="P10" s="598">
        <v>0</v>
      </c>
      <c r="Q10" s="510" t="s">
        <v>95</v>
      </c>
      <c r="R10" s="1435"/>
      <c r="S10" s="1435"/>
      <c r="T10" s="511" t="s">
        <v>84</v>
      </c>
      <c r="U10" s="850" t="s">
        <v>730</v>
      </c>
      <c r="V10" s="851" t="s">
        <v>11</v>
      </c>
      <c r="W10" s="852" t="s">
        <v>731</v>
      </c>
      <c r="X10" s="512" t="s">
        <v>194</v>
      </c>
      <c r="Y10" s="513" t="s">
        <v>39</v>
      </c>
      <c r="Z10" s="514" t="s">
        <v>1090</v>
      </c>
      <c r="AA10" s="515" t="s">
        <v>90</v>
      </c>
      <c r="AB10" s="516" t="s">
        <v>86</v>
      </c>
      <c r="AC10" s="517" t="s">
        <v>93</v>
      </c>
      <c r="AD10" s="518"/>
      <c r="AE10" s="519"/>
      <c r="AF10" s="520"/>
      <c r="AG10" s="853"/>
      <c r="AH10" s="521"/>
    </row>
    <row r="11" spans="1:34" ht="30" customHeight="1">
      <c r="A11" s="1772"/>
      <c r="B11" s="552" t="s">
        <v>576</v>
      </c>
      <c r="C11" s="691" t="s">
        <v>316</v>
      </c>
      <c r="D11" s="524" t="s">
        <v>83</v>
      </c>
      <c r="E11" s="525" t="s">
        <v>414</v>
      </c>
      <c r="F11" s="525"/>
      <c r="G11" s="525" t="s">
        <v>831</v>
      </c>
      <c r="H11" s="854" t="s">
        <v>1427</v>
      </c>
      <c r="I11" s="855" t="s">
        <v>11</v>
      </c>
      <c r="J11" s="856" t="s">
        <v>604</v>
      </c>
      <c r="K11" s="380" t="s">
        <v>1428</v>
      </c>
      <c r="L11" s="381">
        <v>0</v>
      </c>
      <c r="M11" s="382">
        <v>0</v>
      </c>
      <c r="N11" s="383" t="s">
        <v>1428</v>
      </c>
      <c r="O11" s="1421"/>
      <c r="P11" s="384">
        <v>0</v>
      </c>
      <c r="Q11" s="526" t="s">
        <v>95</v>
      </c>
      <c r="R11" s="1436"/>
      <c r="S11" s="1436"/>
      <c r="T11" s="527" t="s">
        <v>84</v>
      </c>
      <c r="U11" s="854" t="s">
        <v>1427</v>
      </c>
      <c r="V11" s="855" t="s">
        <v>11</v>
      </c>
      <c r="W11" s="856" t="s">
        <v>604</v>
      </c>
      <c r="X11" s="528" t="s">
        <v>194</v>
      </c>
      <c r="Y11" s="529" t="s">
        <v>39</v>
      </c>
      <c r="Z11" s="530" t="s">
        <v>1090</v>
      </c>
      <c r="AA11" s="531" t="s">
        <v>90</v>
      </c>
      <c r="AB11" s="532" t="s">
        <v>86</v>
      </c>
      <c r="AC11" s="533" t="s">
        <v>93</v>
      </c>
      <c r="AD11" s="534"/>
      <c r="AE11" s="535"/>
      <c r="AF11" s="536"/>
      <c r="AG11" s="853"/>
      <c r="AH11" s="521"/>
    </row>
    <row r="12" spans="1:34" ht="30" customHeight="1">
      <c r="A12" s="1772"/>
      <c r="B12" s="553" t="s">
        <v>577</v>
      </c>
      <c r="C12" s="691" t="s">
        <v>316</v>
      </c>
      <c r="D12" s="524" t="s">
        <v>83</v>
      </c>
      <c r="E12" s="525" t="s">
        <v>414</v>
      </c>
      <c r="F12" s="525"/>
      <c r="G12" s="525" t="s">
        <v>831</v>
      </c>
      <c r="H12" s="854" t="s">
        <v>1427</v>
      </c>
      <c r="I12" s="855" t="s">
        <v>11</v>
      </c>
      <c r="J12" s="856" t="s">
        <v>604</v>
      </c>
      <c r="K12" s="380" t="s">
        <v>1428</v>
      </c>
      <c r="L12" s="381">
        <v>0</v>
      </c>
      <c r="M12" s="382">
        <v>0</v>
      </c>
      <c r="N12" s="383" t="s">
        <v>1428</v>
      </c>
      <c r="O12" s="1421"/>
      <c r="P12" s="384">
        <v>0</v>
      </c>
      <c r="Q12" s="526" t="s">
        <v>95</v>
      </c>
      <c r="R12" s="1436"/>
      <c r="S12" s="1436"/>
      <c r="T12" s="527" t="s">
        <v>84</v>
      </c>
      <c r="U12" s="854" t="s">
        <v>1427</v>
      </c>
      <c r="V12" s="855" t="s">
        <v>11</v>
      </c>
      <c r="W12" s="856" t="s">
        <v>604</v>
      </c>
      <c r="X12" s="528" t="s">
        <v>194</v>
      </c>
      <c r="Y12" s="529" t="s">
        <v>39</v>
      </c>
      <c r="Z12" s="530" t="s">
        <v>1090</v>
      </c>
      <c r="AA12" s="531" t="s">
        <v>90</v>
      </c>
      <c r="AB12" s="532" t="s">
        <v>86</v>
      </c>
      <c r="AC12" s="533" t="s">
        <v>93</v>
      </c>
      <c r="AD12" s="534"/>
      <c r="AE12" s="535"/>
      <c r="AF12" s="536"/>
      <c r="AG12" s="853"/>
      <c r="AH12" s="521"/>
    </row>
    <row r="13" spans="1:34" ht="30" customHeight="1">
      <c r="A13" s="1772"/>
      <c r="B13" s="553" t="s">
        <v>578</v>
      </c>
      <c r="C13" s="691" t="s">
        <v>316</v>
      </c>
      <c r="D13" s="524" t="s">
        <v>83</v>
      </c>
      <c r="E13" s="525" t="s">
        <v>414</v>
      </c>
      <c r="F13" s="525"/>
      <c r="G13" s="525" t="s">
        <v>831</v>
      </c>
      <c r="H13" s="854" t="s">
        <v>1427</v>
      </c>
      <c r="I13" s="855" t="s">
        <v>11</v>
      </c>
      <c r="J13" s="856" t="s">
        <v>604</v>
      </c>
      <c r="K13" s="380" t="s">
        <v>1428</v>
      </c>
      <c r="L13" s="381">
        <v>0</v>
      </c>
      <c r="M13" s="382">
        <v>0</v>
      </c>
      <c r="N13" s="383" t="s">
        <v>1428</v>
      </c>
      <c r="O13" s="1421"/>
      <c r="P13" s="384">
        <v>0</v>
      </c>
      <c r="Q13" s="526" t="s">
        <v>95</v>
      </c>
      <c r="R13" s="1436"/>
      <c r="S13" s="1436"/>
      <c r="T13" s="527" t="s">
        <v>84</v>
      </c>
      <c r="U13" s="854" t="s">
        <v>1427</v>
      </c>
      <c r="V13" s="855" t="s">
        <v>11</v>
      </c>
      <c r="W13" s="856" t="s">
        <v>604</v>
      </c>
      <c r="X13" s="528" t="s">
        <v>194</v>
      </c>
      <c r="Y13" s="529" t="s">
        <v>39</v>
      </c>
      <c r="Z13" s="530" t="s">
        <v>1090</v>
      </c>
      <c r="AA13" s="531" t="s">
        <v>90</v>
      </c>
      <c r="AB13" s="532" t="s">
        <v>86</v>
      </c>
      <c r="AC13" s="533" t="s">
        <v>93</v>
      </c>
      <c r="AD13" s="534"/>
      <c r="AE13" s="535"/>
      <c r="AF13" s="536"/>
      <c r="AG13" s="853"/>
      <c r="AH13" s="521"/>
    </row>
    <row r="14" spans="1:34" ht="30" customHeight="1">
      <c r="A14" s="1772"/>
      <c r="B14" s="553" t="s">
        <v>53</v>
      </c>
      <c r="C14" s="691" t="s">
        <v>316</v>
      </c>
      <c r="D14" s="524" t="s">
        <v>83</v>
      </c>
      <c r="E14" s="525" t="s">
        <v>745</v>
      </c>
      <c r="F14" s="525"/>
      <c r="G14" s="525" t="s">
        <v>1433</v>
      </c>
      <c r="H14" s="1397" t="s">
        <v>1434</v>
      </c>
      <c r="I14" s="855" t="s">
        <v>11</v>
      </c>
      <c r="J14" s="856" t="s">
        <v>1435</v>
      </c>
      <c r="K14" s="380" t="s">
        <v>433</v>
      </c>
      <c r="L14" s="381">
        <v>0</v>
      </c>
      <c r="M14" s="382">
        <v>418</v>
      </c>
      <c r="N14" s="383">
        <v>200</v>
      </c>
      <c r="O14" s="1421"/>
      <c r="P14" s="384">
        <v>0</v>
      </c>
      <c r="Q14" s="526" t="s">
        <v>310</v>
      </c>
      <c r="R14" s="1436"/>
      <c r="S14" s="1436"/>
      <c r="T14" s="527" t="s">
        <v>196</v>
      </c>
      <c r="U14" s="854"/>
      <c r="V14" s="855"/>
      <c r="W14" s="856"/>
      <c r="X14" s="528" t="s">
        <v>89</v>
      </c>
      <c r="Y14" s="529" t="s">
        <v>39</v>
      </c>
      <c r="Z14" s="530" t="s">
        <v>2166</v>
      </c>
      <c r="AA14" s="531" t="s">
        <v>92</v>
      </c>
      <c r="AB14" s="532" t="s">
        <v>86</v>
      </c>
      <c r="AC14" s="533" t="s">
        <v>93</v>
      </c>
      <c r="AD14" s="534"/>
      <c r="AE14" s="535"/>
      <c r="AF14" s="536" t="s">
        <v>2148</v>
      </c>
      <c r="AG14" s="853"/>
      <c r="AH14" s="521"/>
    </row>
    <row r="15" spans="1:34" ht="30" customHeight="1">
      <c r="A15" s="1772"/>
      <c r="B15" s="554" t="s">
        <v>54</v>
      </c>
      <c r="C15" s="692" t="s">
        <v>316</v>
      </c>
      <c r="D15" s="538" t="s">
        <v>83</v>
      </c>
      <c r="E15" s="539" t="s">
        <v>414</v>
      </c>
      <c r="F15" s="539"/>
      <c r="G15" s="539" t="s">
        <v>932</v>
      </c>
      <c r="H15" s="854" t="s">
        <v>1427</v>
      </c>
      <c r="I15" s="855" t="s">
        <v>11</v>
      </c>
      <c r="J15" s="856" t="s">
        <v>604</v>
      </c>
      <c r="K15" s="401" t="s">
        <v>433</v>
      </c>
      <c r="L15" s="381">
        <v>0</v>
      </c>
      <c r="M15" s="318">
        <v>0</v>
      </c>
      <c r="N15" s="402">
        <v>4757</v>
      </c>
      <c r="O15" s="1422"/>
      <c r="P15" s="384">
        <v>0</v>
      </c>
      <c r="Q15" s="540" t="s">
        <v>95</v>
      </c>
      <c r="R15" s="1437"/>
      <c r="S15" s="1437"/>
      <c r="T15" s="541" t="s">
        <v>96</v>
      </c>
      <c r="U15" s="854"/>
      <c r="V15" s="855"/>
      <c r="W15" s="856"/>
      <c r="X15" s="542" t="s">
        <v>194</v>
      </c>
      <c r="Y15" s="543" t="s">
        <v>39</v>
      </c>
      <c r="Z15" s="544" t="s">
        <v>1436</v>
      </c>
      <c r="AA15" s="545" t="s">
        <v>92</v>
      </c>
      <c r="AB15" s="532" t="s">
        <v>86</v>
      </c>
      <c r="AC15" s="533" t="s">
        <v>93</v>
      </c>
      <c r="AD15" s="534"/>
      <c r="AE15" s="535"/>
      <c r="AF15" s="1398"/>
      <c r="AG15" s="853"/>
      <c r="AH15" s="521"/>
    </row>
    <row r="16" spans="1:34" ht="30" customHeight="1" thickBot="1">
      <c r="A16" s="1773"/>
      <c r="B16" s="555" t="s">
        <v>585</v>
      </c>
      <c r="C16" s="693" t="s">
        <v>316</v>
      </c>
      <c r="D16" s="556" t="s">
        <v>83</v>
      </c>
      <c r="E16" s="557" t="s">
        <v>414</v>
      </c>
      <c r="F16" s="557"/>
      <c r="G16" s="557" t="s">
        <v>831</v>
      </c>
      <c r="H16" s="854" t="s">
        <v>1427</v>
      </c>
      <c r="I16" s="855" t="s">
        <v>11</v>
      </c>
      <c r="J16" s="856" t="s">
        <v>604</v>
      </c>
      <c r="K16" s="415" t="s">
        <v>1428</v>
      </c>
      <c r="L16" s="429">
        <v>0</v>
      </c>
      <c r="M16" s="430">
        <v>0</v>
      </c>
      <c r="N16" s="416" t="s">
        <v>1428</v>
      </c>
      <c r="O16" s="1424"/>
      <c r="P16" s="431">
        <v>0</v>
      </c>
      <c r="Q16" s="558" t="s">
        <v>95</v>
      </c>
      <c r="R16" s="1438"/>
      <c r="S16" s="1438"/>
      <c r="T16" s="559" t="s">
        <v>84</v>
      </c>
      <c r="U16" s="854" t="s">
        <v>1427</v>
      </c>
      <c r="V16" s="855" t="s">
        <v>11</v>
      </c>
      <c r="W16" s="856" t="s">
        <v>604</v>
      </c>
      <c r="X16" s="560" t="s">
        <v>194</v>
      </c>
      <c r="Y16" s="561" t="s">
        <v>39</v>
      </c>
      <c r="Z16" s="562" t="s">
        <v>1437</v>
      </c>
      <c r="AA16" s="563" t="s">
        <v>90</v>
      </c>
      <c r="AB16" s="564" t="s">
        <v>86</v>
      </c>
      <c r="AC16" s="565" t="s">
        <v>93</v>
      </c>
      <c r="AD16" s="566"/>
      <c r="AE16" s="567"/>
      <c r="AF16" s="568"/>
      <c r="AG16" s="853"/>
      <c r="AH16" s="521"/>
    </row>
    <row r="17" spans="1:34" ht="30" customHeight="1">
      <c r="A17" s="1774" t="s">
        <v>587</v>
      </c>
      <c r="B17" s="569" t="s">
        <v>588</v>
      </c>
      <c r="C17" s="689" t="s">
        <v>483</v>
      </c>
      <c r="D17" s="508" t="s">
        <v>83</v>
      </c>
      <c r="E17" s="509" t="s">
        <v>414</v>
      </c>
      <c r="F17" s="509"/>
      <c r="G17" s="509" t="s">
        <v>831</v>
      </c>
      <c r="H17" s="850" t="s">
        <v>730</v>
      </c>
      <c r="I17" s="851" t="s">
        <v>11</v>
      </c>
      <c r="J17" s="852" t="s">
        <v>731</v>
      </c>
      <c r="K17" s="357" t="s">
        <v>1428</v>
      </c>
      <c r="L17" s="859">
        <v>0</v>
      </c>
      <c r="M17" s="438">
        <v>0</v>
      </c>
      <c r="N17" s="858" t="s">
        <v>1428</v>
      </c>
      <c r="O17" s="1423"/>
      <c r="P17" s="598">
        <v>0</v>
      </c>
      <c r="Q17" s="510" t="s">
        <v>95</v>
      </c>
      <c r="R17" s="1435"/>
      <c r="S17" s="1435"/>
      <c r="T17" s="511" t="s">
        <v>84</v>
      </c>
      <c r="U17" s="850" t="s">
        <v>730</v>
      </c>
      <c r="V17" s="851" t="s">
        <v>11</v>
      </c>
      <c r="W17" s="852" t="s">
        <v>731</v>
      </c>
      <c r="X17" s="512" t="s">
        <v>194</v>
      </c>
      <c r="Y17" s="513" t="s">
        <v>39</v>
      </c>
      <c r="Z17" s="514" t="s">
        <v>1438</v>
      </c>
      <c r="AA17" s="515" t="s">
        <v>90</v>
      </c>
      <c r="AB17" s="516" t="s">
        <v>86</v>
      </c>
      <c r="AC17" s="517" t="s">
        <v>93</v>
      </c>
      <c r="AD17" s="518"/>
      <c r="AE17" s="519"/>
      <c r="AF17" s="520"/>
      <c r="AG17" s="853"/>
      <c r="AH17" s="521"/>
    </row>
    <row r="18" spans="1:34" ht="30" customHeight="1">
      <c r="A18" s="1775"/>
      <c r="B18" s="570" t="s">
        <v>590</v>
      </c>
      <c r="C18" s="691" t="s">
        <v>483</v>
      </c>
      <c r="D18" s="524" t="s">
        <v>83</v>
      </c>
      <c r="E18" s="525" t="s">
        <v>414</v>
      </c>
      <c r="F18" s="525"/>
      <c r="G18" s="525" t="s">
        <v>831</v>
      </c>
      <c r="H18" s="854" t="s">
        <v>1427</v>
      </c>
      <c r="I18" s="855" t="s">
        <v>11</v>
      </c>
      <c r="J18" s="856" t="s">
        <v>604</v>
      </c>
      <c r="K18" s="380" t="s">
        <v>1428</v>
      </c>
      <c r="L18" s="381">
        <v>0</v>
      </c>
      <c r="M18" s="318">
        <v>0</v>
      </c>
      <c r="N18" s="383" t="s">
        <v>1428</v>
      </c>
      <c r="O18" s="1421"/>
      <c r="P18" s="384">
        <v>0</v>
      </c>
      <c r="Q18" s="526" t="s">
        <v>95</v>
      </c>
      <c r="R18" s="1436"/>
      <c r="S18" s="1436"/>
      <c r="T18" s="527" t="s">
        <v>84</v>
      </c>
      <c r="U18" s="854" t="s">
        <v>1427</v>
      </c>
      <c r="V18" s="855" t="s">
        <v>11</v>
      </c>
      <c r="W18" s="856" t="s">
        <v>604</v>
      </c>
      <c r="X18" s="528" t="s">
        <v>194</v>
      </c>
      <c r="Y18" s="529" t="s">
        <v>39</v>
      </c>
      <c r="Z18" s="530" t="s">
        <v>1439</v>
      </c>
      <c r="AA18" s="531" t="s">
        <v>90</v>
      </c>
      <c r="AB18" s="532" t="s">
        <v>86</v>
      </c>
      <c r="AC18" s="533" t="s">
        <v>93</v>
      </c>
      <c r="AD18" s="534"/>
      <c r="AE18" s="535"/>
      <c r="AF18" s="536"/>
      <c r="AG18" s="853"/>
      <c r="AH18" s="521"/>
    </row>
    <row r="19" spans="1:34" ht="30" customHeight="1">
      <c r="A19" s="1775"/>
      <c r="B19" s="570" t="s">
        <v>59</v>
      </c>
      <c r="C19" s="691"/>
      <c r="D19" s="524" t="s">
        <v>88</v>
      </c>
      <c r="E19" s="525"/>
      <c r="F19" s="525"/>
      <c r="G19" s="525"/>
      <c r="H19" s="860"/>
      <c r="I19" s="696"/>
      <c r="J19" s="696"/>
      <c r="K19" s="380"/>
      <c r="L19" s="381"/>
      <c r="M19" s="318"/>
      <c r="N19" s="383"/>
      <c r="O19" s="1421"/>
      <c r="P19" s="384"/>
      <c r="Q19" s="526"/>
      <c r="R19" s="1436"/>
      <c r="S19" s="1436"/>
      <c r="T19" s="527"/>
      <c r="U19" s="695"/>
      <c r="V19" s="696"/>
      <c r="W19" s="696"/>
      <c r="X19" s="528"/>
      <c r="Y19" s="529"/>
      <c r="Z19" s="530"/>
      <c r="AA19" s="531"/>
      <c r="AB19" s="532"/>
      <c r="AC19" s="533"/>
      <c r="AD19" s="534"/>
      <c r="AE19" s="535"/>
      <c r="AF19" s="536"/>
      <c r="AG19" s="853"/>
      <c r="AH19" s="521"/>
    </row>
    <row r="20" spans="1:34" ht="30" customHeight="1">
      <c r="A20" s="1775"/>
      <c r="B20" s="571" t="s">
        <v>593</v>
      </c>
      <c r="C20" s="692" t="s">
        <v>1440</v>
      </c>
      <c r="D20" s="538" t="s">
        <v>83</v>
      </c>
      <c r="E20" s="539" t="s">
        <v>414</v>
      </c>
      <c r="F20" s="539"/>
      <c r="G20" s="539" t="s">
        <v>831</v>
      </c>
      <c r="H20" s="854" t="s">
        <v>1427</v>
      </c>
      <c r="I20" s="855" t="s">
        <v>11</v>
      </c>
      <c r="J20" s="856" t="s">
        <v>604</v>
      </c>
      <c r="K20" s="401" t="s">
        <v>1428</v>
      </c>
      <c r="L20" s="381">
        <v>0</v>
      </c>
      <c r="M20" s="318">
        <v>0</v>
      </c>
      <c r="N20" s="402" t="s">
        <v>1428</v>
      </c>
      <c r="O20" s="1422"/>
      <c r="P20" s="384">
        <v>0</v>
      </c>
      <c r="Q20" s="540" t="s">
        <v>95</v>
      </c>
      <c r="R20" s="1437"/>
      <c r="S20" s="1437"/>
      <c r="T20" s="541" t="s">
        <v>84</v>
      </c>
      <c r="U20" s="601" t="s">
        <v>730</v>
      </c>
      <c r="V20" s="600" t="s">
        <v>11</v>
      </c>
      <c r="W20" s="600" t="s">
        <v>731</v>
      </c>
      <c r="X20" s="542" t="s">
        <v>194</v>
      </c>
      <c r="Y20" s="543" t="s">
        <v>39</v>
      </c>
      <c r="Z20" s="544" t="s">
        <v>1090</v>
      </c>
      <c r="AA20" s="545" t="s">
        <v>90</v>
      </c>
      <c r="AB20" s="532" t="s">
        <v>86</v>
      </c>
      <c r="AC20" s="533" t="s">
        <v>93</v>
      </c>
      <c r="AD20" s="534"/>
      <c r="AE20" s="535"/>
      <c r="AF20" s="536"/>
      <c r="AG20" s="853"/>
      <c r="AH20" s="521"/>
    </row>
    <row r="21" spans="1:34" ht="30" customHeight="1" thickBot="1">
      <c r="A21" s="1776"/>
      <c r="B21" s="572" t="s">
        <v>594</v>
      </c>
      <c r="C21" s="693" t="s">
        <v>483</v>
      </c>
      <c r="D21" s="556" t="s">
        <v>83</v>
      </c>
      <c r="E21" s="557" t="s">
        <v>414</v>
      </c>
      <c r="F21" s="557"/>
      <c r="G21" s="557" t="s">
        <v>831</v>
      </c>
      <c r="H21" s="854" t="s">
        <v>1427</v>
      </c>
      <c r="I21" s="855" t="s">
        <v>11</v>
      </c>
      <c r="J21" s="856" t="s">
        <v>604</v>
      </c>
      <c r="K21" s="415" t="s">
        <v>1428</v>
      </c>
      <c r="L21" s="317">
        <v>0</v>
      </c>
      <c r="M21" s="318">
        <v>0</v>
      </c>
      <c r="N21" s="402" t="s">
        <v>1428</v>
      </c>
      <c r="O21" s="1424"/>
      <c r="P21" s="428">
        <v>0</v>
      </c>
      <c r="Q21" s="558" t="s">
        <v>95</v>
      </c>
      <c r="R21" s="1438"/>
      <c r="S21" s="1438"/>
      <c r="T21" s="559" t="s">
        <v>84</v>
      </c>
      <c r="U21" s="596" t="s">
        <v>730</v>
      </c>
      <c r="V21" s="595" t="s">
        <v>11</v>
      </c>
      <c r="W21" s="595" t="s">
        <v>731</v>
      </c>
      <c r="X21" s="560" t="s">
        <v>194</v>
      </c>
      <c r="Y21" s="561" t="s">
        <v>39</v>
      </c>
      <c r="Z21" s="562" t="s">
        <v>1437</v>
      </c>
      <c r="AA21" s="563" t="s">
        <v>90</v>
      </c>
      <c r="AB21" s="564" t="s">
        <v>86</v>
      </c>
      <c r="AC21" s="565" t="s">
        <v>93</v>
      </c>
      <c r="AD21" s="566"/>
      <c r="AE21" s="567"/>
      <c r="AF21" s="568"/>
      <c r="AG21" s="853"/>
      <c r="AH21" s="521"/>
    </row>
    <row r="22" spans="1:34" ht="30" customHeight="1" thickBot="1">
      <c r="A22" s="573" t="s">
        <v>595</v>
      </c>
      <c r="B22" s="574" t="s">
        <v>596</v>
      </c>
      <c r="C22" s="694" t="s">
        <v>483</v>
      </c>
      <c r="D22" s="575" t="s">
        <v>83</v>
      </c>
      <c r="E22" s="576" t="s">
        <v>414</v>
      </c>
      <c r="F22" s="576"/>
      <c r="G22" s="576" t="s">
        <v>831</v>
      </c>
      <c r="H22" s="861" t="s">
        <v>730</v>
      </c>
      <c r="I22" s="862" t="s">
        <v>11</v>
      </c>
      <c r="J22" s="863" t="s">
        <v>731</v>
      </c>
      <c r="K22" s="436" t="s">
        <v>1428</v>
      </c>
      <c r="L22" s="864">
        <v>0</v>
      </c>
      <c r="M22" s="865">
        <v>0</v>
      </c>
      <c r="N22" s="866" t="s">
        <v>1428</v>
      </c>
      <c r="O22" s="1425"/>
      <c r="P22" s="577">
        <v>0</v>
      </c>
      <c r="Q22" s="578" t="s">
        <v>95</v>
      </c>
      <c r="R22" s="1439"/>
      <c r="S22" s="1439"/>
      <c r="T22" s="579" t="s">
        <v>84</v>
      </c>
      <c r="U22" s="867" t="s">
        <v>730</v>
      </c>
      <c r="V22" s="868" t="s">
        <v>11</v>
      </c>
      <c r="W22" s="868" t="s">
        <v>731</v>
      </c>
      <c r="X22" s="580" t="s">
        <v>194</v>
      </c>
      <c r="Y22" s="581" t="s">
        <v>39</v>
      </c>
      <c r="Z22" s="582" t="s">
        <v>1090</v>
      </c>
      <c r="AA22" s="583" t="s">
        <v>90</v>
      </c>
      <c r="AB22" s="584" t="s">
        <v>86</v>
      </c>
      <c r="AC22" s="585" t="s">
        <v>93</v>
      </c>
      <c r="AD22" s="586"/>
      <c r="AE22" s="587"/>
      <c r="AF22" s="588"/>
      <c r="AG22" s="853"/>
      <c r="AH22" s="521"/>
    </row>
    <row r="23" spans="1:34" ht="30" customHeight="1">
      <c r="A23" s="1777" t="s">
        <v>597</v>
      </c>
      <c r="B23" s="589" t="s">
        <v>598</v>
      </c>
      <c r="C23" s="689" t="s">
        <v>198</v>
      </c>
      <c r="D23" s="508" t="s">
        <v>83</v>
      </c>
      <c r="E23" s="509" t="s">
        <v>414</v>
      </c>
      <c r="F23" s="509"/>
      <c r="G23" s="509" t="s">
        <v>831</v>
      </c>
      <c r="H23" s="869" t="s">
        <v>1427</v>
      </c>
      <c r="I23" s="870" t="s">
        <v>11</v>
      </c>
      <c r="J23" s="871" t="s">
        <v>604</v>
      </c>
      <c r="K23" s="357" t="s">
        <v>1428</v>
      </c>
      <c r="L23" s="859">
        <v>0</v>
      </c>
      <c r="M23" s="438">
        <v>0</v>
      </c>
      <c r="N23" s="858" t="s">
        <v>1428</v>
      </c>
      <c r="O23" s="1423"/>
      <c r="P23" s="598">
        <v>0</v>
      </c>
      <c r="Q23" s="510" t="s">
        <v>95</v>
      </c>
      <c r="R23" s="1435"/>
      <c r="S23" s="1435"/>
      <c r="T23" s="511" t="s">
        <v>84</v>
      </c>
      <c r="U23" s="872" t="s">
        <v>730</v>
      </c>
      <c r="V23" s="873" t="s">
        <v>11</v>
      </c>
      <c r="W23" s="873" t="s">
        <v>731</v>
      </c>
      <c r="X23" s="512" t="s">
        <v>194</v>
      </c>
      <c r="Y23" s="513" t="s">
        <v>39</v>
      </c>
      <c r="Z23" s="514" t="s">
        <v>1090</v>
      </c>
      <c r="AA23" s="515" t="s">
        <v>90</v>
      </c>
      <c r="AB23" s="516" t="s">
        <v>86</v>
      </c>
      <c r="AC23" s="517" t="s">
        <v>93</v>
      </c>
      <c r="AD23" s="518"/>
      <c r="AE23" s="519"/>
      <c r="AF23" s="520"/>
      <c r="AG23" s="853"/>
      <c r="AH23" s="521"/>
    </row>
    <row r="24" spans="1:34" ht="30" customHeight="1">
      <c r="A24" s="1778"/>
      <c r="B24" s="590" t="s">
        <v>600</v>
      </c>
      <c r="C24" s="691"/>
      <c r="D24" s="524" t="s">
        <v>88</v>
      </c>
      <c r="E24" s="525"/>
      <c r="F24" s="525"/>
      <c r="G24" s="525"/>
      <c r="H24" s="860"/>
      <c r="I24" s="696"/>
      <c r="J24" s="696"/>
      <c r="K24" s="380"/>
      <c r="L24" s="381"/>
      <c r="M24" s="318"/>
      <c r="N24" s="383"/>
      <c r="O24" s="1421"/>
      <c r="P24" s="384"/>
      <c r="Q24" s="526"/>
      <c r="R24" s="1436"/>
      <c r="S24" s="1436"/>
      <c r="T24" s="527"/>
      <c r="U24" s="695"/>
      <c r="V24" s="696"/>
      <c r="W24" s="696"/>
      <c r="X24" s="528"/>
      <c r="Y24" s="529"/>
      <c r="Z24" s="530"/>
      <c r="AA24" s="531"/>
      <c r="AB24" s="532"/>
      <c r="AC24" s="533"/>
      <c r="AD24" s="534"/>
      <c r="AE24" s="535"/>
      <c r="AF24" s="536"/>
      <c r="AG24" s="853"/>
      <c r="AH24" s="521"/>
    </row>
    <row r="25" spans="1:34" ht="30" customHeight="1">
      <c r="A25" s="1778"/>
      <c r="B25" s="591" t="s">
        <v>67</v>
      </c>
      <c r="C25" s="692"/>
      <c r="D25" s="538" t="s">
        <v>88</v>
      </c>
      <c r="E25" s="539"/>
      <c r="F25" s="539"/>
      <c r="G25" s="539"/>
      <c r="H25" s="599"/>
      <c r="I25" s="600"/>
      <c r="J25" s="600"/>
      <c r="K25" s="401"/>
      <c r="L25" s="381"/>
      <c r="M25" s="318"/>
      <c r="N25" s="402"/>
      <c r="O25" s="1422"/>
      <c r="P25" s="384"/>
      <c r="Q25" s="540"/>
      <c r="R25" s="1437"/>
      <c r="S25" s="1437"/>
      <c r="T25" s="541"/>
      <c r="U25" s="601"/>
      <c r="V25" s="600"/>
      <c r="W25" s="600"/>
      <c r="X25" s="542"/>
      <c r="Y25" s="543"/>
      <c r="Z25" s="544"/>
      <c r="AA25" s="545"/>
      <c r="AB25" s="532"/>
      <c r="AC25" s="533"/>
      <c r="AD25" s="534"/>
      <c r="AE25" s="535"/>
      <c r="AF25" s="536"/>
      <c r="AG25" s="853"/>
      <c r="AH25" s="521"/>
    </row>
    <row r="26" spans="1:34" ht="30" customHeight="1">
      <c r="A26" s="1778"/>
      <c r="B26" s="591" t="s">
        <v>184</v>
      </c>
      <c r="C26" s="692" t="s">
        <v>198</v>
      </c>
      <c r="D26" s="538" t="s">
        <v>83</v>
      </c>
      <c r="E26" s="539" t="s">
        <v>414</v>
      </c>
      <c r="F26" s="539"/>
      <c r="G26" s="539" t="s">
        <v>1441</v>
      </c>
      <c r="H26" s="599" t="s">
        <v>831</v>
      </c>
      <c r="I26" s="600" t="s">
        <v>11</v>
      </c>
      <c r="J26" s="600" t="s">
        <v>217</v>
      </c>
      <c r="K26" s="874" t="s">
        <v>1428</v>
      </c>
      <c r="L26" s="381">
        <v>0</v>
      </c>
      <c r="M26" s="318">
        <v>0</v>
      </c>
      <c r="N26" s="383" t="s">
        <v>1428</v>
      </c>
      <c r="O26" s="1426"/>
      <c r="P26" s="384">
        <v>0</v>
      </c>
      <c r="Q26" s="526" t="s">
        <v>95</v>
      </c>
      <c r="R26" s="1437"/>
      <c r="S26" s="1437"/>
      <c r="T26" s="527" t="s">
        <v>84</v>
      </c>
      <c r="U26" s="695" t="s">
        <v>730</v>
      </c>
      <c r="V26" s="696" t="s">
        <v>11</v>
      </c>
      <c r="W26" s="696" t="s">
        <v>731</v>
      </c>
      <c r="X26" s="528" t="s">
        <v>194</v>
      </c>
      <c r="Y26" s="529" t="s">
        <v>39</v>
      </c>
      <c r="Z26" s="530" t="s">
        <v>1090</v>
      </c>
      <c r="AA26" s="531" t="s">
        <v>197</v>
      </c>
      <c r="AB26" s="532" t="s">
        <v>86</v>
      </c>
      <c r="AC26" s="533" t="s">
        <v>86</v>
      </c>
      <c r="AD26" s="534"/>
      <c r="AE26" s="535"/>
      <c r="AF26" s="536"/>
      <c r="AG26" s="853"/>
      <c r="AH26" s="521"/>
    </row>
    <row r="27" spans="1:34" ht="30" customHeight="1">
      <c r="A27" s="1778"/>
      <c r="B27" s="592" t="s">
        <v>68</v>
      </c>
      <c r="C27" s="691" t="s">
        <v>1442</v>
      </c>
      <c r="D27" s="524" t="s">
        <v>83</v>
      </c>
      <c r="E27" s="525" t="s">
        <v>414</v>
      </c>
      <c r="F27" s="525"/>
      <c r="G27" s="525" t="s">
        <v>831</v>
      </c>
      <c r="H27" s="854" t="s">
        <v>1427</v>
      </c>
      <c r="I27" s="855" t="s">
        <v>11</v>
      </c>
      <c r="J27" s="856" t="s">
        <v>604</v>
      </c>
      <c r="K27" s="380" t="s">
        <v>1428</v>
      </c>
      <c r="L27" s="381">
        <v>0</v>
      </c>
      <c r="M27" s="318">
        <v>0</v>
      </c>
      <c r="N27" s="383" t="s">
        <v>1428</v>
      </c>
      <c r="O27" s="1421"/>
      <c r="P27" s="384">
        <v>0</v>
      </c>
      <c r="Q27" s="526" t="s">
        <v>95</v>
      </c>
      <c r="R27" s="1436"/>
      <c r="S27" s="1436"/>
      <c r="T27" s="527" t="s">
        <v>84</v>
      </c>
      <c r="U27" s="695" t="s">
        <v>730</v>
      </c>
      <c r="V27" s="696" t="s">
        <v>11</v>
      </c>
      <c r="W27" s="696" t="s">
        <v>731</v>
      </c>
      <c r="X27" s="528" t="s">
        <v>194</v>
      </c>
      <c r="Y27" s="529" t="s">
        <v>39</v>
      </c>
      <c r="Z27" s="530" t="s">
        <v>1090</v>
      </c>
      <c r="AA27" s="531" t="s">
        <v>197</v>
      </c>
      <c r="AB27" s="532" t="s">
        <v>86</v>
      </c>
      <c r="AC27" s="533" t="s">
        <v>93</v>
      </c>
      <c r="AD27" s="534"/>
      <c r="AE27" s="535"/>
      <c r="AF27" s="536"/>
      <c r="AG27" s="853"/>
      <c r="AH27" s="521"/>
    </row>
    <row r="28" spans="1:34" ht="30" customHeight="1">
      <c r="A28" s="1778"/>
      <c r="B28" s="590" t="s">
        <v>606</v>
      </c>
      <c r="C28" s="691" t="s">
        <v>1442</v>
      </c>
      <c r="D28" s="524" t="s">
        <v>83</v>
      </c>
      <c r="E28" s="525" t="s">
        <v>414</v>
      </c>
      <c r="F28" s="525"/>
      <c r="G28" s="525" t="s">
        <v>831</v>
      </c>
      <c r="H28" s="854" t="s">
        <v>1427</v>
      </c>
      <c r="I28" s="855" t="s">
        <v>11</v>
      </c>
      <c r="J28" s="856" t="s">
        <v>604</v>
      </c>
      <c r="K28" s="380" t="s">
        <v>1428</v>
      </c>
      <c r="L28" s="381">
        <v>0</v>
      </c>
      <c r="M28" s="318">
        <v>0</v>
      </c>
      <c r="N28" s="383" t="s">
        <v>1428</v>
      </c>
      <c r="O28" s="1421"/>
      <c r="P28" s="384">
        <v>0</v>
      </c>
      <c r="Q28" s="526" t="s">
        <v>95</v>
      </c>
      <c r="R28" s="1436"/>
      <c r="S28" s="1436"/>
      <c r="T28" s="527" t="s">
        <v>84</v>
      </c>
      <c r="U28" s="695" t="s">
        <v>730</v>
      </c>
      <c r="V28" s="696" t="s">
        <v>11</v>
      </c>
      <c r="W28" s="696" t="s">
        <v>731</v>
      </c>
      <c r="X28" s="528" t="s">
        <v>194</v>
      </c>
      <c r="Y28" s="529" t="s">
        <v>39</v>
      </c>
      <c r="Z28" s="530" t="s">
        <v>1443</v>
      </c>
      <c r="AA28" s="531" t="s">
        <v>90</v>
      </c>
      <c r="AB28" s="532" t="s">
        <v>86</v>
      </c>
      <c r="AC28" s="533" t="s">
        <v>93</v>
      </c>
      <c r="AD28" s="534"/>
      <c r="AE28" s="535"/>
      <c r="AF28" s="536"/>
      <c r="AG28" s="853"/>
      <c r="AH28" s="521"/>
    </row>
    <row r="29" spans="1:34" ht="30" customHeight="1">
      <c r="A29" s="1778"/>
      <c r="B29" s="590" t="s">
        <v>70</v>
      </c>
      <c r="C29" s="691"/>
      <c r="D29" s="524" t="s">
        <v>88</v>
      </c>
      <c r="E29" s="525"/>
      <c r="F29" s="525"/>
      <c r="G29" s="525"/>
      <c r="H29" s="860"/>
      <c r="I29" s="696"/>
      <c r="J29" s="696"/>
      <c r="K29" s="380"/>
      <c r="L29" s="381"/>
      <c r="M29" s="318"/>
      <c r="N29" s="383"/>
      <c r="O29" s="1421"/>
      <c r="P29" s="384"/>
      <c r="Q29" s="526"/>
      <c r="R29" s="1436"/>
      <c r="S29" s="1436"/>
      <c r="T29" s="527"/>
      <c r="U29" s="695"/>
      <c r="V29" s="696"/>
      <c r="W29" s="696"/>
      <c r="X29" s="528"/>
      <c r="Y29" s="529"/>
      <c r="Z29" s="530"/>
      <c r="AA29" s="531"/>
      <c r="AB29" s="532"/>
      <c r="AC29" s="533"/>
      <c r="AD29" s="534"/>
      <c r="AE29" s="535"/>
      <c r="AF29" s="536"/>
      <c r="AG29" s="853"/>
      <c r="AH29" s="521"/>
    </row>
    <row r="30" spans="1:34" ht="30" customHeight="1">
      <c r="A30" s="1778"/>
      <c r="B30" s="590" t="s">
        <v>609</v>
      </c>
      <c r="C30" s="691" t="s">
        <v>1444</v>
      </c>
      <c r="D30" s="524" t="s">
        <v>83</v>
      </c>
      <c r="E30" s="525" t="s">
        <v>414</v>
      </c>
      <c r="F30" s="525"/>
      <c r="G30" s="525" t="s">
        <v>831</v>
      </c>
      <c r="H30" s="854" t="s">
        <v>1427</v>
      </c>
      <c r="I30" s="855" t="s">
        <v>11</v>
      </c>
      <c r="J30" s="856" t="s">
        <v>604</v>
      </c>
      <c r="K30" s="380">
        <v>2746</v>
      </c>
      <c r="L30" s="381">
        <v>0</v>
      </c>
      <c r="M30" s="318">
        <v>0</v>
      </c>
      <c r="N30" s="383">
        <v>3023</v>
      </c>
      <c r="O30" s="1421"/>
      <c r="P30" s="384">
        <v>0</v>
      </c>
      <c r="Q30" s="526" t="s">
        <v>95</v>
      </c>
      <c r="R30" s="1436"/>
      <c r="S30" s="1436"/>
      <c r="T30" s="527" t="s">
        <v>84</v>
      </c>
      <c r="U30" s="695" t="s">
        <v>730</v>
      </c>
      <c r="V30" s="696" t="s">
        <v>11</v>
      </c>
      <c r="W30" s="696" t="s">
        <v>731</v>
      </c>
      <c r="X30" s="528" t="s">
        <v>194</v>
      </c>
      <c r="Y30" s="529" t="s">
        <v>39</v>
      </c>
      <c r="Z30" s="530" t="s">
        <v>1445</v>
      </c>
      <c r="AA30" s="531" t="s">
        <v>90</v>
      </c>
      <c r="AB30" s="532" t="s">
        <v>86</v>
      </c>
      <c r="AC30" s="533" t="s">
        <v>93</v>
      </c>
      <c r="AD30" s="534"/>
      <c r="AE30" s="535"/>
      <c r="AF30" s="536"/>
      <c r="AG30" s="853"/>
      <c r="AH30" s="521"/>
    </row>
    <row r="31" spans="1:34" ht="30" customHeight="1">
      <c r="A31" s="1778"/>
      <c r="B31" s="591" t="s">
        <v>611</v>
      </c>
      <c r="C31" s="692"/>
      <c r="D31" s="538" t="s">
        <v>88</v>
      </c>
      <c r="E31" s="539"/>
      <c r="F31" s="539"/>
      <c r="G31" s="539"/>
      <c r="H31" s="599"/>
      <c r="I31" s="600"/>
      <c r="J31" s="600"/>
      <c r="K31" s="401"/>
      <c r="L31" s="381"/>
      <c r="M31" s="318"/>
      <c r="N31" s="402"/>
      <c r="O31" s="1422"/>
      <c r="P31" s="384"/>
      <c r="Q31" s="540"/>
      <c r="R31" s="1437"/>
      <c r="S31" s="1437"/>
      <c r="T31" s="541"/>
      <c r="U31" s="601"/>
      <c r="V31" s="600"/>
      <c r="W31" s="600"/>
      <c r="X31" s="542"/>
      <c r="Y31" s="543"/>
      <c r="Z31" s="544"/>
      <c r="AA31" s="545"/>
      <c r="AB31" s="532"/>
      <c r="AC31" s="533"/>
      <c r="AD31" s="534"/>
      <c r="AE31" s="535"/>
      <c r="AF31" s="536"/>
      <c r="AG31" s="853"/>
      <c r="AH31" s="521"/>
    </row>
    <row r="32" spans="1:34" ht="30" customHeight="1">
      <c r="A32" s="1778"/>
      <c r="B32" s="592" t="s">
        <v>73</v>
      </c>
      <c r="C32" s="691" t="s">
        <v>1440</v>
      </c>
      <c r="D32" s="524" t="s">
        <v>83</v>
      </c>
      <c r="E32" s="525" t="s">
        <v>414</v>
      </c>
      <c r="F32" s="525"/>
      <c r="G32" s="525" t="s">
        <v>831</v>
      </c>
      <c r="H32" s="854" t="s">
        <v>1427</v>
      </c>
      <c r="I32" s="855" t="s">
        <v>11</v>
      </c>
      <c r="J32" s="856" t="s">
        <v>604</v>
      </c>
      <c r="K32" s="380" t="s">
        <v>1428</v>
      </c>
      <c r="L32" s="381">
        <v>0</v>
      </c>
      <c r="M32" s="318">
        <v>0</v>
      </c>
      <c r="N32" s="383" t="s">
        <v>1428</v>
      </c>
      <c r="O32" s="1421"/>
      <c r="P32" s="384">
        <v>0</v>
      </c>
      <c r="Q32" s="526" t="s">
        <v>95</v>
      </c>
      <c r="R32" s="1436"/>
      <c r="S32" s="1436"/>
      <c r="T32" s="527" t="s">
        <v>84</v>
      </c>
      <c r="U32" s="695" t="s">
        <v>730</v>
      </c>
      <c r="V32" s="696" t="s">
        <v>11</v>
      </c>
      <c r="W32" s="696" t="s">
        <v>731</v>
      </c>
      <c r="X32" s="528" t="s">
        <v>194</v>
      </c>
      <c r="Y32" s="529" t="s">
        <v>39</v>
      </c>
      <c r="Z32" s="530" t="s">
        <v>1352</v>
      </c>
      <c r="AA32" s="531" t="s">
        <v>90</v>
      </c>
      <c r="AB32" s="532" t="s">
        <v>86</v>
      </c>
      <c r="AC32" s="533" t="s">
        <v>93</v>
      </c>
      <c r="AD32" s="534"/>
      <c r="AE32" s="535"/>
      <c r="AF32" s="536"/>
      <c r="AG32" s="853"/>
      <c r="AH32" s="521"/>
    </row>
    <row r="33" spans="1:34" ht="30" customHeight="1">
      <c r="A33" s="1778"/>
      <c r="B33" s="590" t="s">
        <v>612</v>
      </c>
      <c r="C33" s="691" t="s">
        <v>1440</v>
      </c>
      <c r="D33" s="524" t="s">
        <v>83</v>
      </c>
      <c r="E33" s="525" t="s">
        <v>414</v>
      </c>
      <c r="F33" s="525"/>
      <c r="G33" s="525" t="s">
        <v>831</v>
      </c>
      <c r="H33" s="854" t="s">
        <v>1427</v>
      </c>
      <c r="I33" s="855" t="s">
        <v>11</v>
      </c>
      <c r="J33" s="856" t="s">
        <v>604</v>
      </c>
      <c r="K33" s="380" t="s">
        <v>1428</v>
      </c>
      <c r="L33" s="381">
        <v>0</v>
      </c>
      <c r="M33" s="318">
        <v>0</v>
      </c>
      <c r="N33" s="383" t="s">
        <v>1428</v>
      </c>
      <c r="O33" s="1421"/>
      <c r="P33" s="384">
        <v>0</v>
      </c>
      <c r="Q33" s="526" t="s">
        <v>95</v>
      </c>
      <c r="R33" s="1436"/>
      <c r="S33" s="1436"/>
      <c r="T33" s="527" t="s">
        <v>84</v>
      </c>
      <c r="U33" s="695" t="s">
        <v>730</v>
      </c>
      <c r="V33" s="696" t="s">
        <v>11</v>
      </c>
      <c r="W33" s="696" t="s">
        <v>731</v>
      </c>
      <c r="X33" s="528" t="s">
        <v>194</v>
      </c>
      <c r="Y33" s="529" t="s">
        <v>39</v>
      </c>
      <c r="Z33" s="530" t="s">
        <v>1352</v>
      </c>
      <c r="AA33" s="531" t="s">
        <v>90</v>
      </c>
      <c r="AB33" s="532" t="s">
        <v>86</v>
      </c>
      <c r="AC33" s="533" t="s">
        <v>93</v>
      </c>
      <c r="AD33" s="534"/>
      <c r="AE33" s="535"/>
      <c r="AF33" s="536"/>
      <c r="AG33" s="853"/>
      <c r="AH33" s="521"/>
    </row>
    <row r="34" spans="1:34" ht="30" customHeight="1" thickBot="1">
      <c r="A34" s="1779"/>
      <c r="B34" s="593" t="s">
        <v>75</v>
      </c>
      <c r="C34" s="693"/>
      <c r="D34" s="556" t="s">
        <v>88</v>
      </c>
      <c r="E34" s="557"/>
      <c r="F34" s="557"/>
      <c r="G34" s="557"/>
      <c r="H34" s="594"/>
      <c r="I34" s="595"/>
      <c r="J34" s="595"/>
      <c r="K34" s="415"/>
      <c r="L34" s="429"/>
      <c r="M34" s="430"/>
      <c r="N34" s="416"/>
      <c r="O34" s="1424"/>
      <c r="P34" s="431"/>
      <c r="Q34" s="558"/>
      <c r="R34" s="1438"/>
      <c r="S34" s="1438"/>
      <c r="T34" s="559"/>
      <c r="U34" s="596"/>
      <c r="V34" s="595"/>
      <c r="W34" s="595"/>
      <c r="X34" s="560"/>
      <c r="Y34" s="561"/>
      <c r="Z34" s="562"/>
      <c r="AA34" s="563"/>
      <c r="AB34" s="564"/>
      <c r="AC34" s="565"/>
      <c r="AD34" s="566"/>
      <c r="AE34" s="567"/>
      <c r="AF34" s="568"/>
      <c r="AG34" s="853"/>
      <c r="AH34" s="521"/>
    </row>
    <row r="35" spans="1:34" ht="30" customHeight="1">
      <c r="A35" s="1780" t="s">
        <v>617</v>
      </c>
      <c r="B35" s="597" t="s">
        <v>618</v>
      </c>
      <c r="C35" s="689"/>
      <c r="D35" s="508" t="s">
        <v>88</v>
      </c>
      <c r="E35" s="509"/>
      <c r="F35" s="509"/>
      <c r="G35" s="509"/>
      <c r="H35" s="875"/>
      <c r="I35" s="873"/>
      <c r="J35" s="873"/>
      <c r="K35" s="357"/>
      <c r="L35" s="358"/>
      <c r="M35" s="359"/>
      <c r="N35" s="360"/>
      <c r="O35" s="1423"/>
      <c r="P35" s="361"/>
      <c r="Q35" s="510"/>
      <c r="R35" s="1435"/>
      <c r="S35" s="1435"/>
      <c r="T35" s="511"/>
      <c r="U35" s="872"/>
      <c r="V35" s="873"/>
      <c r="W35" s="873"/>
      <c r="X35" s="512"/>
      <c r="Y35" s="513"/>
      <c r="Z35" s="514"/>
      <c r="AA35" s="515"/>
      <c r="AB35" s="516"/>
      <c r="AC35" s="517"/>
      <c r="AD35" s="518"/>
      <c r="AE35" s="519"/>
      <c r="AF35" s="520"/>
      <c r="AG35" s="853"/>
      <c r="AH35" s="521"/>
    </row>
    <row r="36" spans="1:34" ht="30" customHeight="1">
      <c r="A36" s="1781"/>
      <c r="B36" s="1390" t="s">
        <v>78</v>
      </c>
      <c r="C36" s="692"/>
      <c r="D36" s="538" t="s">
        <v>88</v>
      </c>
      <c r="E36" s="539"/>
      <c r="F36" s="539"/>
      <c r="G36" s="539"/>
      <c r="H36" s="599"/>
      <c r="I36" s="600"/>
      <c r="J36" s="600"/>
      <c r="K36" s="401"/>
      <c r="L36" s="317"/>
      <c r="M36" s="318"/>
      <c r="N36" s="402"/>
      <c r="O36" s="1422"/>
      <c r="P36" s="428"/>
      <c r="Q36" s="540"/>
      <c r="R36" s="1437"/>
      <c r="S36" s="1437"/>
      <c r="T36" s="541"/>
      <c r="U36" s="601"/>
      <c r="V36" s="600"/>
      <c r="W36" s="600"/>
      <c r="X36" s="542"/>
      <c r="Y36" s="543"/>
      <c r="Z36" s="544"/>
      <c r="AA36" s="545"/>
      <c r="AB36" s="532"/>
      <c r="AC36" s="533"/>
      <c r="AD36" s="534"/>
      <c r="AE36" s="535"/>
      <c r="AF36" s="536"/>
      <c r="AG36" s="853"/>
      <c r="AH36" s="521"/>
    </row>
    <row r="37" spans="1:34" ht="30" customHeight="1" thickBot="1">
      <c r="A37" s="1782"/>
      <c r="B37" s="602" t="s">
        <v>79</v>
      </c>
      <c r="C37" s="693"/>
      <c r="D37" s="556" t="s">
        <v>88</v>
      </c>
      <c r="E37" s="557"/>
      <c r="F37" s="557"/>
      <c r="G37" s="557"/>
      <c r="H37" s="594"/>
      <c r="I37" s="595"/>
      <c r="J37" s="595"/>
      <c r="K37" s="415"/>
      <c r="L37" s="429"/>
      <c r="M37" s="430"/>
      <c r="N37" s="416"/>
      <c r="O37" s="1424"/>
      <c r="P37" s="431"/>
      <c r="Q37" s="558"/>
      <c r="R37" s="1438"/>
      <c r="S37" s="1438"/>
      <c r="T37" s="559"/>
      <c r="U37" s="596"/>
      <c r="V37" s="595"/>
      <c r="W37" s="595"/>
      <c r="X37" s="560"/>
      <c r="Y37" s="561"/>
      <c r="Z37" s="562"/>
      <c r="AA37" s="563"/>
      <c r="AB37" s="564"/>
      <c r="AC37" s="565"/>
      <c r="AD37" s="566"/>
      <c r="AE37" s="567"/>
      <c r="AF37" s="568"/>
      <c r="AG37" s="853"/>
      <c r="AH37" s="521"/>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53"/>
      <c r="AH38" s="521"/>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53"/>
      <c r="AH39" s="521"/>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53"/>
      <c r="AH40" s="521"/>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53"/>
      <c r="AH41" s="521"/>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53"/>
      <c r="AH42" s="521"/>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53"/>
      <c r="AH43" s="521"/>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53"/>
      <c r="AH44" s="521"/>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53"/>
      <c r="AH45" s="521"/>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53"/>
      <c r="AH46" s="521"/>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53"/>
      <c r="AH47" s="521"/>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53"/>
      <c r="AH48" s="521"/>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53"/>
      <c r="AH49" s="521"/>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53"/>
      <c r="AH50" s="521"/>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53"/>
      <c r="AH51" s="521"/>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53"/>
      <c r="AH52" s="521"/>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53"/>
      <c r="AH53" s="521"/>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53"/>
      <c r="AH54" s="521"/>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53"/>
      <c r="AH55" s="521"/>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53"/>
      <c r="AH56" s="521"/>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53"/>
      <c r="AH57" s="521"/>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53"/>
      <c r="AH58" s="521"/>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53"/>
      <c r="AH59" s="521"/>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53"/>
      <c r="AH60" s="521"/>
    </row>
    <row r="61" spans="1:34" ht="20.149999999999999" customHeight="1">
      <c r="C61" s="697"/>
      <c r="D61" s="697"/>
      <c r="E61" s="697"/>
      <c r="F61" s="697"/>
      <c r="G61" s="697"/>
      <c r="H61" s="697"/>
      <c r="I61" s="697"/>
      <c r="J61" s="697"/>
      <c r="K61" s="698"/>
      <c r="L61" s="698"/>
      <c r="M61" s="698"/>
      <c r="N61" s="698"/>
      <c r="O61" s="10"/>
      <c r="P61" s="698"/>
      <c r="Q61" s="699"/>
      <c r="T61" s="699"/>
      <c r="U61" s="699"/>
      <c r="V61" s="699"/>
      <c r="W61" s="699"/>
      <c r="X61" s="699"/>
      <c r="Y61" s="699"/>
      <c r="Z61" s="700"/>
      <c r="AA61" s="699"/>
      <c r="AB61" s="701"/>
      <c r="AC61" s="701"/>
      <c r="AD61" s="690"/>
      <c r="AE61" s="690"/>
      <c r="AF61" s="690"/>
      <c r="AG61" s="690"/>
      <c r="AH61" s="521"/>
    </row>
    <row r="62" spans="1:34">
      <c r="C62" s="605"/>
      <c r="D62" s="605"/>
      <c r="K62" s="608">
        <f>SUM(K5:K37)</f>
        <v>101971</v>
      </c>
      <c r="L62" s="608">
        <f>SUM(L5:L37)</f>
        <v>3212</v>
      </c>
      <c r="M62" s="608">
        <f>SUM(M5:M37)</f>
        <v>327514</v>
      </c>
      <c r="N62" s="608">
        <f>SUM(N5:N37)</f>
        <v>45680</v>
      </c>
      <c r="O62" s="10"/>
      <c r="P62" s="608">
        <f>SUM(P5:P37)</f>
        <v>0</v>
      </c>
    </row>
    <row r="63" spans="1:34" ht="18.75" customHeight="1">
      <c r="C63" s="605"/>
      <c r="D63" s="605"/>
      <c r="L63" s="1765" t="s">
        <v>764</v>
      </c>
      <c r="M63" s="1765"/>
      <c r="N63" s="1766"/>
      <c r="O63" s="10"/>
      <c r="P63" s="609">
        <f>K62+(L62+M62+N62+P62)*5</f>
        <v>1984001</v>
      </c>
    </row>
    <row r="64" spans="1:34">
      <c r="C64" s="605"/>
      <c r="D64" s="605"/>
      <c r="L64" s="603"/>
      <c r="N64" s="603"/>
      <c r="O64" s="10"/>
    </row>
    <row r="65" spans="3:15">
      <c r="C65" s="605"/>
      <c r="D65" s="605"/>
      <c r="L65" s="603"/>
      <c r="N65" s="603"/>
      <c r="O65" s="10"/>
    </row>
    <row r="66" spans="3:15">
      <c r="C66" s="605"/>
      <c r="D66" s="605"/>
      <c r="L66" s="603"/>
      <c r="N66" s="603"/>
      <c r="O66" s="10"/>
    </row>
    <row r="67" spans="3:15">
      <c r="C67" s="605"/>
      <c r="D67" s="605"/>
      <c r="L67" s="603"/>
      <c r="N67" s="603"/>
      <c r="O67" s="10"/>
    </row>
    <row r="68" spans="3:15">
      <c r="C68" s="605"/>
      <c r="D68" s="605"/>
      <c r="L68" s="603"/>
      <c r="N68" s="603"/>
      <c r="O68" s="10"/>
    </row>
    <row r="69" spans="3:15">
      <c r="C69" s="605"/>
      <c r="D69" s="605"/>
      <c r="L69" s="603"/>
      <c r="N69" s="603"/>
      <c r="O69" s="10"/>
    </row>
    <row r="70" spans="3:15">
      <c r="C70" s="605"/>
      <c r="D70" s="605"/>
      <c r="L70" s="603"/>
      <c r="N70" s="603"/>
      <c r="O70" s="10"/>
    </row>
    <row r="71" spans="3:15">
      <c r="C71" s="605"/>
      <c r="D71" s="605"/>
      <c r="L71" s="603"/>
      <c r="N71" s="603"/>
      <c r="O71" s="10"/>
    </row>
    <row r="72" spans="3:15">
      <c r="C72" s="605"/>
      <c r="D72" s="605"/>
      <c r="L72" s="603"/>
      <c r="N72" s="603"/>
      <c r="O72" s="10"/>
    </row>
    <row r="73" spans="3:15">
      <c r="C73" s="605"/>
      <c r="D73" s="605"/>
      <c r="L73" s="603"/>
      <c r="N73" s="603"/>
      <c r="O73" s="10"/>
    </row>
    <row r="74" spans="3:15">
      <c r="C74" s="605"/>
      <c r="D74" s="605"/>
      <c r="L74" s="603"/>
      <c r="N74" s="603"/>
      <c r="O74" s="10"/>
    </row>
    <row r="75" spans="3:15">
      <c r="C75" s="605"/>
      <c r="D75" s="605"/>
      <c r="L75" s="603"/>
      <c r="N75" s="603"/>
      <c r="O75" s="10"/>
    </row>
    <row r="76" spans="3:15">
      <c r="C76" s="605"/>
      <c r="D76" s="605"/>
      <c r="L76" s="603"/>
      <c r="N76" s="603"/>
      <c r="O76" s="10"/>
    </row>
    <row r="77" spans="3:15">
      <c r="C77" s="605"/>
      <c r="D77" s="605"/>
      <c r="L77" s="603"/>
      <c r="N77" s="603"/>
      <c r="O77" s="10"/>
    </row>
    <row r="78" spans="3:15">
      <c r="C78" s="605"/>
      <c r="D78" s="605"/>
      <c r="L78" s="603"/>
      <c r="N78" s="603"/>
      <c r="O78" s="10"/>
    </row>
    <row r="79" spans="3:15">
      <c r="C79" s="605"/>
      <c r="D79" s="605"/>
      <c r="L79" s="603"/>
      <c r="N79" s="603"/>
      <c r="O79" s="10"/>
    </row>
    <row r="80" spans="3:15">
      <c r="C80" s="605"/>
      <c r="D80" s="605"/>
      <c r="L80" s="603"/>
      <c r="N80" s="603"/>
      <c r="O80" s="10"/>
    </row>
    <row r="81" spans="3:15">
      <c r="C81" s="605"/>
      <c r="D81" s="605"/>
      <c r="L81" s="603"/>
      <c r="N81" s="603"/>
      <c r="O81" s="10"/>
    </row>
    <row r="82" spans="3:15">
      <c r="C82" s="605"/>
      <c r="D82" s="605"/>
      <c r="L82" s="603"/>
      <c r="N82" s="603"/>
      <c r="O82" s="10"/>
    </row>
    <row r="83" spans="3:15">
      <c r="C83" s="605"/>
      <c r="D83" s="605"/>
      <c r="L83" s="603"/>
      <c r="N83" s="603"/>
      <c r="O83" s="10"/>
    </row>
    <row r="84" spans="3:15">
      <c r="C84" s="605"/>
      <c r="D84" s="605"/>
      <c r="L84" s="603"/>
      <c r="N84" s="603"/>
      <c r="O84" s="10"/>
    </row>
    <row r="85" spans="3:15">
      <c r="C85" s="605"/>
      <c r="D85" s="605"/>
      <c r="L85" s="603"/>
      <c r="N85" s="603"/>
      <c r="O85" s="10"/>
    </row>
    <row r="86" spans="3:15">
      <c r="C86" s="605"/>
      <c r="D86" s="605"/>
      <c r="L86" s="603"/>
      <c r="N86" s="603"/>
      <c r="O86" s="10"/>
    </row>
    <row r="87" spans="3:15">
      <c r="C87" s="605"/>
      <c r="D87" s="605"/>
      <c r="L87" s="603"/>
      <c r="N87" s="603"/>
      <c r="O87" s="10"/>
    </row>
    <row r="88" spans="3:15">
      <c r="C88" s="605"/>
      <c r="D88" s="605"/>
      <c r="L88" s="603"/>
      <c r="N88" s="603"/>
      <c r="O88" s="10"/>
    </row>
    <row r="89" spans="3:15">
      <c r="C89" s="605"/>
      <c r="D89" s="605"/>
      <c r="L89" s="603"/>
      <c r="N89" s="603"/>
      <c r="O89" s="10"/>
    </row>
    <row r="90" spans="3:15">
      <c r="C90" s="605"/>
      <c r="D90" s="605"/>
      <c r="L90" s="603"/>
      <c r="N90" s="603"/>
      <c r="O90" s="10"/>
    </row>
    <row r="91" spans="3:15">
      <c r="C91" s="605"/>
      <c r="D91" s="605"/>
      <c r="L91" s="603"/>
      <c r="N91" s="603"/>
      <c r="O91" s="10"/>
    </row>
    <row r="92" spans="3:15">
      <c r="C92" s="605"/>
      <c r="D92" s="605"/>
      <c r="L92" s="603"/>
      <c r="N92" s="603"/>
      <c r="O92" s="10"/>
    </row>
    <row r="93" spans="3:15">
      <c r="C93" s="605"/>
      <c r="D93" s="605"/>
      <c r="L93" s="603"/>
      <c r="N93" s="603"/>
      <c r="O93" s="10"/>
    </row>
    <row r="94" spans="3:15">
      <c r="C94" s="605"/>
      <c r="D94" s="605"/>
      <c r="L94" s="603"/>
      <c r="N94" s="603"/>
      <c r="O94" s="10"/>
    </row>
    <row r="95" spans="3:15">
      <c r="C95" s="605"/>
      <c r="D95" s="605"/>
      <c r="L95" s="603"/>
      <c r="N95" s="603"/>
      <c r="O95" s="10"/>
    </row>
    <row r="96" spans="3:15">
      <c r="C96" s="605"/>
      <c r="D96" s="605"/>
      <c r="L96" s="603"/>
      <c r="N96" s="603"/>
      <c r="O96" s="10"/>
    </row>
    <row r="97" spans="3:15">
      <c r="C97" s="605"/>
      <c r="D97" s="605"/>
      <c r="L97" s="603"/>
      <c r="N97" s="603"/>
      <c r="O97" s="10"/>
    </row>
    <row r="98" spans="3:15">
      <c r="C98" s="605"/>
      <c r="D98" s="605"/>
      <c r="L98" s="603"/>
      <c r="N98" s="603"/>
      <c r="O98" s="10"/>
    </row>
    <row r="99" spans="3:15">
      <c r="C99" s="605"/>
      <c r="D99" s="605"/>
      <c r="L99" s="603"/>
      <c r="N99" s="603"/>
      <c r="O99" s="10"/>
    </row>
    <row r="100" spans="3:15">
      <c r="C100" s="605"/>
      <c r="D100" s="605"/>
      <c r="L100" s="603"/>
      <c r="N100" s="603"/>
      <c r="O100" s="10"/>
    </row>
    <row r="101" spans="3:15">
      <c r="C101" s="605"/>
      <c r="D101" s="605"/>
      <c r="L101" s="603"/>
      <c r="N101" s="603"/>
      <c r="O101" s="10"/>
    </row>
    <row r="102" spans="3:15">
      <c r="C102" s="605"/>
      <c r="D102" s="605"/>
      <c r="L102" s="603"/>
      <c r="N102" s="603"/>
      <c r="O102" s="10"/>
    </row>
    <row r="103" spans="3:15">
      <c r="C103" s="605"/>
      <c r="D103" s="605"/>
      <c r="L103" s="603"/>
      <c r="N103" s="603"/>
      <c r="O103" s="10"/>
    </row>
    <row r="104" spans="3:15">
      <c r="C104" s="605"/>
      <c r="D104" s="605"/>
      <c r="L104" s="603"/>
      <c r="N104" s="603"/>
      <c r="O104" s="10"/>
    </row>
    <row r="105" spans="3:15">
      <c r="C105" s="605"/>
      <c r="D105" s="605"/>
      <c r="L105" s="603"/>
      <c r="N105" s="603"/>
      <c r="O105" s="10"/>
    </row>
    <row r="106" spans="3:15">
      <c r="C106" s="605"/>
      <c r="D106" s="605"/>
      <c r="L106" s="603"/>
      <c r="N106" s="603"/>
      <c r="O106" s="10"/>
    </row>
    <row r="107" spans="3:15">
      <c r="C107" s="605"/>
      <c r="D107" s="605"/>
      <c r="L107" s="603"/>
      <c r="N107" s="603"/>
      <c r="O107" s="10"/>
    </row>
    <row r="108" spans="3:15">
      <c r="C108" s="605"/>
      <c r="D108" s="605"/>
      <c r="L108" s="603"/>
      <c r="N108" s="603"/>
      <c r="O108" s="10"/>
    </row>
    <row r="109" spans="3:15">
      <c r="C109" s="605"/>
      <c r="D109" s="605"/>
      <c r="L109" s="603"/>
      <c r="N109" s="603"/>
      <c r="O109" s="10"/>
    </row>
    <row r="110" spans="3:15">
      <c r="C110" s="605"/>
      <c r="D110" s="605"/>
      <c r="L110" s="603"/>
      <c r="N110" s="603"/>
      <c r="O110" s="10"/>
    </row>
    <row r="111" spans="3:15">
      <c r="C111" s="605"/>
      <c r="D111" s="605"/>
      <c r="L111" s="603"/>
      <c r="N111" s="603"/>
      <c r="O111" s="10"/>
    </row>
    <row r="112" spans="3:15">
      <c r="C112" s="605"/>
      <c r="D112" s="605"/>
      <c r="L112" s="603"/>
      <c r="N112" s="603"/>
      <c r="O112" s="10"/>
    </row>
    <row r="113" spans="3:15">
      <c r="C113" s="605"/>
      <c r="D113" s="605"/>
      <c r="L113" s="603"/>
      <c r="N113" s="603"/>
      <c r="O113" s="10"/>
    </row>
    <row r="114" spans="3:15">
      <c r="C114" s="605"/>
      <c r="D114" s="605"/>
      <c r="L114" s="603"/>
      <c r="N114" s="603"/>
      <c r="O114" s="10"/>
    </row>
    <row r="115" spans="3:15">
      <c r="C115" s="605"/>
      <c r="D115" s="605"/>
      <c r="L115" s="603"/>
      <c r="N115" s="603"/>
      <c r="O115" s="10"/>
    </row>
    <row r="116" spans="3:15">
      <c r="C116" s="605"/>
      <c r="D116" s="605"/>
      <c r="L116" s="603"/>
      <c r="N116" s="603"/>
      <c r="O116" s="10"/>
    </row>
    <row r="117" spans="3:15">
      <c r="C117" s="605"/>
      <c r="D117" s="605"/>
      <c r="L117" s="603"/>
      <c r="N117" s="603"/>
      <c r="O117" s="10"/>
    </row>
    <row r="118" spans="3:15">
      <c r="C118" s="605"/>
      <c r="D118" s="605"/>
      <c r="L118" s="603"/>
      <c r="N118" s="603"/>
      <c r="O118" s="10"/>
    </row>
    <row r="119" spans="3:15">
      <c r="C119" s="605"/>
      <c r="D119" s="605"/>
      <c r="L119" s="603"/>
      <c r="N119" s="603"/>
      <c r="O119" s="10"/>
    </row>
    <row r="120" spans="3:15">
      <c r="C120" s="605"/>
      <c r="D120" s="605"/>
      <c r="L120" s="603"/>
      <c r="N120" s="603"/>
      <c r="O120" s="10"/>
    </row>
    <row r="121" spans="3:15">
      <c r="C121" s="605"/>
      <c r="D121" s="605"/>
      <c r="L121" s="603"/>
      <c r="N121" s="603"/>
      <c r="O121" s="10"/>
    </row>
    <row r="122" spans="3:15">
      <c r="C122" s="605"/>
      <c r="D122" s="605"/>
      <c r="L122" s="603"/>
      <c r="N122" s="603"/>
      <c r="O122" s="10"/>
    </row>
    <row r="123" spans="3:15">
      <c r="C123" s="605"/>
      <c r="D123" s="605"/>
      <c r="L123" s="603"/>
      <c r="N123" s="603"/>
      <c r="O123" s="10"/>
    </row>
    <row r="124" spans="3:15">
      <c r="C124" s="605"/>
      <c r="D124" s="605"/>
      <c r="L124" s="603"/>
      <c r="N124" s="603"/>
      <c r="O124" s="10"/>
    </row>
    <row r="125" spans="3:15">
      <c r="C125" s="605"/>
      <c r="D125" s="605"/>
      <c r="L125" s="603"/>
      <c r="N125" s="603"/>
      <c r="O125" s="10"/>
    </row>
    <row r="126" spans="3:15">
      <c r="C126" s="605"/>
      <c r="D126" s="605"/>
      <c r="L126" s="603"/>
      <c r="N126" s="603"/>
      <c r="O126" s="10"/>
    </row>
    <row r="127" spans="3:15">
      <c r="C127" s="605"/>
      <c r="D127" s="605"/>
      <c r="L127" s="603"/>
      <c r="N127" s="603"/>
      <c r="O127" s="10"/>
    </row>
    <row r="128" spans="3:15">
      <c r="C128" s="605"/>
      <c r="D128" s="605"/>
      <c r="L128" s="603"/>
      <c r="N128" s="603"/>
      <c r="O128" s="10"/>
    </row>
    <row r="129" spans="3:15">
      <c r="C129" s="605"/>
      <c r="D129" s="605"/>
      <c r="L129" s="603"/>
      <c r="N129" s="603"/>
      <c r="O129" s="10"/>
    </row>
    <row r="130" spans="3:15">
      <c r="C130" s="605"/>
      <c r="D130" s="605"/>
      <c r="L130" s="603"/>
      <c r="N130" s="603"/>
      <c r="O130" s="10"/>
    </row>
    <row r="131" spans="3:15">
      <c r="C131" s="605"/>
      <c r="D131" s="605"/>
      <c r="L131" s="603"/>
      <c r="N131" s="603"/>
      <c r="O131" s="10"/>
    </row>
    <row r="132" spans="3:15">
      <c r="C132" s="605"/>
      <c r="D132" s="605"/>
      <c r="L132" s="603"/>
      <c r="N132" s="603"/>
      <c r="O132" s="10"/>
    </row>
    <row r="133" spans="3:15">
      <c r="C133" s="605"/>
      <c r="D133" s="605"/>
      <c r="L133" s="603"/>
      <c r="N133" s="603"/>
      <c r="O133" s="10"/>
    </row>
    <row r="134" spans="3:15">
      <c r="C134" s="605"/>
      <c r="D134" s="605"/>
      <c r="L134" s="603"/>
      <c r="N134" s="603"/>
      <c r="O134" s="10"/>
    </row>
    <row r="135" spans="3:15">
      <c r="C135" s="605"/>
      <c r="D135" s="605"/>
      <c r="L135" s="603"/>
      <c r="N135" s="603"/>
      <c r="O135" s="10"/>
    </row>
    <row r="136" spans="3:15">
      <c r="C136" s="605"/>
      <c r="D136" s="605"/>
      <c r="L136" s="603"/>
      <c r="N136" s="603"/>
      <c r="O136" s="10"/>
    </row>
    <row r="137" spans="3:15">
      <c r="C137" s="605"/>
      <c r="D137" s="605"/>
      <c r="L137" s="603"/>
      <c r="N137" s="603"/>
      <c r="O137" s="10"/>
    </row>
    <row r="138" spans="3:15">
      <c r="C138" s="605"/>
      <c r="D138" s="605"/>
      <c r="L138" s="603"/>
      <c r="N138" s="603"/>
      <c r="O138" s="10"/>
    </row>
    <row r="139" spans="3:15">
      <c r="C139" s="605"/>
      <c r="D139" s="605"/>
      <c r="L139" s="603"/>
      <c r="N139" s="603"/>
      <c r="O139" s="10"/>
    </row>
    <row r="140" spans="3:15">
      <c r="C140" s="605"/>
      <c r="D140" s="605"/>
      <c r="L140" s="603"/>
      <c r="N140" s="603"/>
      <c r="O140" s="10"/>
    </row>
    <row r="141" spans="3:15">
      <c r="C141" s="605"/>
      <c r="D141" s="605"/>
      <c r="L141" s="603"/>
      <c r="N141" s="603"/>
      <c r="O141" s="10"/>
    </row>
    <row r="142" spans="3:15">
      <c r="C142" s="605"/>
      <c r="D142" s="605"/>
      <c r="L142" s="603"/>
      <c r="N142" s="603"/>
    </row>
    <row r="143" spans="3:15">
      <c r="C143" s="605"/>
      <c r="D143" s="605"/>
      <c r="L143" s="603"/>
      <c r="N143" s="603"/>
    </row>
    <row r="144" spans="3:15">
      <c r="C144" s="605"/>
      <c r="D144" s="605"/>
      <c r="L144" s="603"/>
      <c r="N144" s="603"/>
    </row>
    <row r="145" spans="3:14">
      <c r="C145" s="605"/>
      <c r="D145" s="605"/>
      <c r="L145" s="603"/>
      <c r="N145" s="603"/>
    </row>
    <row r="146" spans="3:14">
      <c r="C146" s="605"/>
      <c r="D146" s="605"/>
      <c r="L146" s="603"/>
      <c r="N146" s="603"/>
    </row>
    <row r="147" spans="3:14">
      <c r="C147" s="605"/>
      <c r="D147" s="605"/>
      <c r="L147" s="603"/>
      <c r="N147" s="603"/>
    </row>
    <row r="148" spans="3:14">
      <c r="C148" s="605"/>
      <c r="D148" s="605"/>
      <c r="L148" s="603"/>
      <c r="N148" s="603"/>
    </row>
    <row r="149" spans="3:14">
      <c r="C149" s="605"/>
      <c r="D149" s="605"/>
      <c r="L149" s="603"/>
      <c r="N149" s="603"/>
    </row>
    <row r="150" spans="3:14">
      <c r="C150" s="605"/>
      <c r="D150" s="605"/>
      <c r="L150" s="603"/>
      <c r="N150" s="603"/>
    </row>
    <row r="151" spans="3:14">
      <c r="C151" s="605"/>
      <c r="D151" s="605"/>
      <c r="L151" s="603"/>
      <c r="N151" s="603"/>
    </row>
    <row r="152" spans="3:14">
      <c r="C152" s="605"/>
      <c r="D152" s="605"/>
      <c r="L152" s="603"/>
      <c r="N152" s="603"/>
    </row>
    <row r="153" spans="3:14">
      <c r="C153" s="605"/>
      <c r="D153" s="605"/>
      <c r="L153" s="603"/>
      <c r="N153" s="603"/>
    </row>
    <row r="154" spans="3:14">
      <c r="C154" s="605"/>
      <c r="D154" s="605"/>
      <c r="L154" s="603"/>
      <c r="N154" s="603"/>
    </row>
    <row r="155" spans="3:14">
      <c r="H155" s="603"/>
      <c r="I155" s="603"/>
      <c r="J155" s="603"/>
      <c r="K155" s="603"/>
      <c r="L155" s="603"/>
      <c r="N155" s="603"/>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800-000000000000}">
      <formula1>"①AWS,②OCI,③Azure,④GC,⑤さくら"</formula1>
    </dataValidation>
    <dataValidation type="list" allowBlank="1" showInputMessage="1" showErrorMessage="1" sqref="R5:R37 R41:R60" xr:uid="{00000000-0002-0000-2800-000001000000}">
      <formula1>"①システム事業者,②別途用意している(LGCS),③別途用意している(その他),"</formula1>
    </dataValidation>
    <dataValidation type="list" allowBlank="1" showInputMessage="1" sqref="D38:D40" xr:uid="{00000000-0002-0000-2800-000002000000}">
      <formula1>"①導入済,②無償版導入済（実証実験を含む）,③今年度導入予定,④導入予定なし,⑤当該事務自体を実施していない"</formula1>
    </dataValidation>
    <dataValidation type="list" allowBlank="1" showInputMessage="1" sqref="D41:D60" xr:uid="{00000000-0002-0000-28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4.5" style="10" bestFit="1"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28" t="s">
        <v>3</v>
      </c>
      <c r="D2" s="626" t="s">
        <v>4</v>
      </c>
      <c r="E2" s="1" t="s">
        <v>3</v>
      </c>
      <c r="F2" s="193" t="s">
        <v>3</v>
      </c>
      <c r="G2" s="1" t="s">
        <v>3</v>
      </c>
      <c r="H2" s="1717" t="s">
        <v>5</v>
      </c>
      <c r="I2" s="1718"/>
      <c r="J2" s="1719"/>
      <c r="K2" s="629"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26" t="s">
        <v>7</v>
      </c>
      <c r="AE2" s="627"/>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1052</v>
      </c>
      <c r="D5" s="81" t="s">
        <v>83</v>
      </c>
      <c r="E5" s="82" t="s">
        <v>425</v>
      </c>
      <c r="F5" s="82" t="s">
        <v>384</v>
      </c>
      <c r="G5" s="82" t="s">
        <v>1053</v>
      </c>
      <c r="H5" s="823" t="s">
        <v>1054</v>
      </c>
      <c r="I5" s="821" t="s">
        <v>11</v>
      </c>
      <c r="J5" s="838" t="s">
        <v>1055</v>
      </c>
      <c r="K5" s="85">
        <v>0</v>
      </c>
      <c r="L5" s="86">
        <v>1446</v>
      </c>
      <c r="M5" s="87">
        <v>11618</v>
      </c>
      <c r="N5" s="88">
        <v>16040</v>
      </c>
      <c r="O5" s="1420"/>
      <c r="P5" s="89">
        <v>0</v>
      </c>
      <c r="Q5" s="90" t="s">
        <v>36</v>
      </c>
      <c r="R5" s="1435"/>
      <c r="S5" s="1435"/>
      <c r="T5" s="91" t="s">
        <v>96</v>
      </c>
      <c r="U5" s="92"/>
      <c r="V5" s="84"/>
      <c r="W5" s="84"/>
      <c r="X5" s="93" t="s">
        <v>303</v>
      </c>
      <c r="Y5" s="94" t="s">
        <v>39</v>
      </c>
      <c r="Z5" s="95" t="s">
        <v>1056</v>
      </c>
      <c r="AA5" s="96" t="s">
        <v>92</v>
      </c>
      <c r="AB5" s="97" t="s">
        <v>206</v>
      </c>
      <c r="AC5" s="98" t="s">
        <v>206</v>
      </c>
      <c r="AD5" s="99"/>
      <c r="AE5" s="100"/>
      <c r="AF5" s="101"/>
      <c r="AG5" s="837"/>
      <c r="AH5" s="7"/>
    </row>
    <row r="6" spans="1:34" ht="30" customHeight="1">
      <c r="A6" s="1703"/>
      <c r="B6" s="34" t="s">
        <v>44</v>
      </c>
      <c r="C6" s="184" t="s">
        <v>1052</v>
      </c>
      <c r="D6" s="102" t="s">
        <v>83</v>
      </c>
      <c r="E6" s="103" t="s">
        <v>425</v>
      </c>
      <c r="F6" s="103" t="s">
        <v>384</v>
      </c>
      <c r="G6" s="103" t="s">
        <v>1053</v>
      </c>
      <c r="H6" s="813" t="s">
        <v>1057</v>
      </c>
      <c r="I6" s="814" t="s">
        <v>11</v>
      </c>
      <c r="J6" s="815" t="s">
        <v>1058</v>
      </c>
      <c r="K6" s="104" t="s">
        <v>919</v>
      </c>
      <c r="L6" s="105" t="s">
        <v>919</v>
      </c>
      <c r="M6" s="106" t="s">
        <v>919</v>
      </c>
      <c r="N6" s="107" t="s">
        <v>919</v>
      </c>
      <c r="O6" s="1421"/>
      <c r="P6" s="108">
        <v>0</v>
      </c>
      <c r="Q6" s="109" t="s">
        <v>36</v>
      </c>
      <c r="R6" s="1436"/>
      <c r="S6" s="1436"/>
      <c r="T6" s="110" t="s">
        <v>96</v>
      </c>
      <c r="U6" s="111"/>
      <c r="V6" s="200"/>
      <c r="W6" s="200"/>
      <c r="X6" s="112" t="s">
        <v>303</v>
      </c>
      <c r="Y6" s="113" t="s">
        <v>39</v>
      </c>
      <c r="Z6" s="114" t="s">
        <v>1056</v>
      </c>
      <c r="AA6" s="115" t="s">
        <v>92</v>
      </c>
      <c r="AB6" s="117" t="s">
        <v>206</v>
      </c>
      <c r="AC6" s="118" t="s">
        <v>206</v>
      </c>
      <c r="AD6" s="119"/>
      <c r="AE6" s="120"/>
      <c r="AF6" s="121"/>
      <c r="AG6" s="837"/>
      <c r="AH6" s="7"/>
    </row>
    <row r="7" spans="1:34" ht="30" customHeight="1">
      <c r="A7" s="1703"/>
      <c r="B7" s="34" t="s">
        <v>45</v>
      </c>
      <c r="C7" s="184" t="s">
        <v>306</v>
      </c>
      <c r="D7" s="102" t="s">
        <v>83</v>
      </c>
      <c r="E7" s="103" t="s">
        <v>346</v>
      </c>
      <c r="F7" s="103"/>
      <c r="G7" s="103" t="s">
        <v>1059</v>
      </c>
      <c r="H7" s="813" t="s">
        <v>1057</v>
      </c>
      <c r="I7" s="814" t="s">
        <v>11</v>
      </c>
      <c r="J7" s="815" t="s">
        <v>1058</v>
      </c>
      <c r="K7" s="104" t="s">
        <v>1060</v>
      </c>
      <c r="L7" s="105">
        <v>3339</v>
      </c>
      <c r="M7" s="106">
        <v>2178</v>
      </c>
      <c r="N7" s="107">
        <v>2112</v>
      </c>
      <c r="O7" s="1421"/>
      <c r="P7" s="108">
        <v>0</v>
      </c>
      <c r="Q7" s="109" t="s">
        <v>310</v>
      </c>
      <c r="R7" s="1436"/>
      <c r="S7" s="1436"/>
      <c r="T7" s="110" t="s">
        <v>84</v>
      </c>
      <c r="U7" s="813" t="s">
        <v>1061</v>
      </c>
      <c r="V7" s="814" t="s">
        <v>11</v>
      </c>
      <c r="W7" s="815" t="s">
        <v>1062</v>
      </c>
      <c r="X7" s="112" t="s">
        <v>89</v>
      </c>
      <c r="Y7" s="113" t="s">
        <v>39</v>
      </c>
      <c r="Z7" s="114" t="s">
        <v>568</v>
      </c>
      <c r="AA7" s="115" t="s">
        <v>90</v>
      </c>
      <c r="AB7" s="117" t="s">
        <v>206</v>
      </c>
      <c r="AC7" s="118" t="s">
        <v>206</v>
      </c>
      <c r="AD7" s="119"/>
      <c r="AE7" s="120"/>
      <c r="AF7" s="121"/>
      <c r="AG7" s="837"/>
      <c r="AH7" s="7"/>
    </row>
    <row r="8" spans="1:34" ht="30" customHeight="1">
      <c r="A8" s="1703"/>
      <c r="B8" s="34" t="s">
        <v>46</v>
      </c>
      <c r="C8" s="184" t="s">
        <v>1052</v>
      </c>
      <c r="D8" s="102" t="s">
        <v>83</v>
      </c>
      <c r="E8" s="103" t="s">
        <v>425</v>
      </c>
      <c r="F8" s="103" t="s">
        <v>205</v>
      </c>
      <c r="G8" s="103" t="s">
        <v>1053</v>
      </c>
      <c r="H8" s="813" t="s">
        <v>1057</v>
      </c>
      <c r="I8" s="814" t="s">
        <v>11</v>
      </c>
      <c r="J8" s="815" t="s">
        <v>1058</v>
      </c>
      <c r="K8" s="104" t="s">
        <v>919</v>
      </c>
      <c r="L8" s="105" t="s">
        <v>919</v>
      </c>
      <c r="M8" s="106" t="s">
        <v>919</v>
      </c>
      <c r="N8" s="107" t="s">
        <v>919</v>
      </c>
      <c r="O8" s="1421"/>
      <c r="P8" s="108">
        <v>0</v>
      </c>
      <c r="Q8" s="109" t="s">
        <v>36</v>
      </c>
      <c r="R8" s="1436"/>
      <c r="S8" s="1436"/>
      <c r="T8" s="110" t="s">
        <v>96</v>
      </c>
      <c r="U8" s="111"/>
      <c r="V8" s="200"/>
      <c r="W8" s="200"/>
      <c r="X8" s="112" t="s">
        <v>303</v>
      </c>
      <c r="Y8" s="113" t="s">
        <v>39</v>
      </c>
      <c r="Z8" s="114" t="s">
        <v>1056</v>
      </c>
      <c r="AA8" s="115" t="s">
        <v>92</v>
      </c>
      <c r="AB8" s="117" t="s">
        <v>206</v>
      </c>
      <c r="AC8" s="118" t="s">
        <v>206</v>
      </c>
      <c r="AD8" s="119"/>
      <c r="AE8" s="120"/>
      <c r="AF8" s="121"/>
      <c r="AG8" s="837"/>
      <c r="AH8" s="7"/>
    </row>
    <row r="9" spans="1:34" ht="30" customHeight="1" thickBot="1">
      <c r="A9" s="1703"/>
      <c r="B9" s="35" t="s">
        <v>47</v>
      </c>
      <c r="C9" s="185" t="s">
        <v>1052</v>
      </c>
      <c r="D9" s="122" t="s">
        <v>83</v>
      </c>
      <c r="E9" s="123" t="s">
        <v>425</v>
      </c>
      <c r="F9" s="123" t="s">
        <v>205</v>
      </c>
      <c r="G9" s="123" t="s">
        <v>1053</v>
      </c>
      <c r="H9" s="813" t="s">
        <v>1057</v>
      </c>
      <c r="I9" s="814" t="s">
        <v>11</v>
      </c>
      <c r="J9" s="815" t="s">
        <v>1058</v>
      </c>
      <c r="K9" s="124" t="s">
        <v>919</v>
      </c>
      <c r="L9" s="125" t="s">
        <v>919</v>
      </c>
      <c r="M9" s="126" t="s">
        <v>919</v>
      </c>
      <c r="N9" s="127" t="s">
        <v>919</v>
      </c>
      <c r="O9" s="1422"/>
      <c r="P9" s="128">
        <v>0</v>
      </c>
      <c r="Q9" s="129" t="s">
        <v>36</v>
      </c>
      <c r="R9" s="1437"/>
      <c r="S9" s="1437"/>
      <c r="T9" s="130" t="s">
        <v>96</v>
      </c>
      <c r="U9" s="131"/>
      <c r="V9" s="80"/>
      <c r="W9" s="80"/>
      <c r="X9" s="132" t="s">
        <v>303</v>
      </c>
      <c r="Y9" s="133" t="s">
        <v>39</v>
      </c>
      <c r="Z9" s="134" t="s">
        <v>1056</v>
      </c>
      <c r="AA9" s="135" t="s">
        <v>92</v>
      </c>
      <c r="AB9" s="136" t="s">
        <v>206</v>
      </c>
      <c r="AC9" s="137" t="s">
        <v>206</v>
      </c>
      <c r="AD9" s="138"/>
      <c r="AE9" s="139"/>
      <c r="AF9" s="140"/>
      <c r="AG9" s="837"/>
      <c r="AH9" s="7"/>
    </row>
    <row r="10" spans="1:34" ht="30" customHeight="1">
      <c r="A10" s="1704" t="s">
        <v>48</v>
      </c>
      <c r="B10" s="36" t="s">
        <v>49</v>
      </c>
      <c r="C10" s="183" t="s">
        <v>316</v>
      </c>
      <c r="D10" s="81" t="s">
        <v>83</v>
      </c>
      <c r="E10" s="82" t="s">
        <v>425</v>
      </c>
      <c r="F10" s="82" t="s">
        <v>205</v>
      </c>
      <c r="G10" s="82" t="s">
        <v>1053</v>
      </c>
      <c r="H10" s="823" t="s">
        <v>1057</v>
      </c>
      <c r="I10" s="821" t="s">
        <v>11</v>
      </c>
      <c r="J10" s="838" t="s">
        <v>1058</v>
      </c>
      <c r="K10" s="85" t="s">
        <v>919</v>
      </c>
      <c r="L10" s="86" t="s">
        <v>919</v>
      </c>
      <c r="M10" s="87" t="s">
        <v>919</v>
      </c>
      <c r="N10" s="88" t="s">
        <v>919</v>
      </c>
      <c r="O10" s="1423"/>
      <c r="P10" s="89">
        <v>0</v>
      </c>
      <c r="Q10" s="90" t="s">
        <v>36</v>
      </c>
      <c r="R10" s="1435"/>
      <c r="S10" s="1435"/>
      <c r="T10" s="91" t="s">
        <v>96</v>
      </c>
      <c r="U10" s="92"/>
      <c r="V10" s="84"/>
      <c r="W10" s="84"/>
      <c r="X10" s="93" t="s">
        <v>303</v>
      </c>
      <c r="Y10" s="94" t="s">
        <v>39</v>
      </c>
      <c r="Z10" s="95" t="s">
        <v>1056</v>
      </c>
      <c r="AA10" s="96" t="s">
        <v>92</v>
      </c>
      <c r="AB10" s="97" t="s">
        <v>86</v>
      </c>
      <c r="AC10" s="98" t="s">
        <v>86</v>
      </c>
      <c r="AD10" s="99"/>
      <c r="AE10" s="100"/>
      <c r="AF10" s="101"/>
      <c r="AG10" s="837"/>
      <c r="AH10" s="7"/>
    </row>
    <row r="11" spans="1:34" ht="30" customHeight="1">
      <c r="A11" s="1705"/>
      <c r="B11" s="37" t="s">
        <v>50</v>
      </c>
      <c r="C11" s="184" t="s">
        <v>1063</v>
      </c>
      <c r="D11" s="102" t="s">
        <v>83</v>
      </c>
      <c r="E11" s="103" t="s">
        <v>425</v>
      </c>
      <c r="F11" s="103" t="s">
        <v>205</v>
      </c>
      <c r="G11" s="103" t="s">
        <v>1053</v>
      </c>
      <c r="H11" s="813" t="s">
        <v>1057</v>
      </c>
      <c r="I11" s="814" t="s">
        <v>11</v>
      </c>
      <c r="J11" s="815" t="s">
        <v>1058</v>
      </c>
      <c r="K11" s="104" t="s">
        <v>919</v>
      </c>
      <c r="L11" s="105" t="s">
        <v>919</v>
      </c>
      <c r="M11" s="106" t="s">
        <v>919</v>
      </c>
      <c r="N11" s="107" t="s">
        <v>919</v>
      </c>
      <c r="O11" s="1421"/>
      <c r="P11" s="108">
        <v>0</v>
      </c>
      <c r="Q11" s="109" t="s">
        <v>36</v>
      </c>
      <c r="R11" s="1436"/>
      <c r="S11" s="1436"/>
      <c r="T11" s="110" t="s">
        <v>96</v>
      </c>
      <c r="U11" s="111"/>
      <c r="V11" s="200"/>
      <c r="W11" s="200"/>
      <c r="X11" s="112" t="s">
        <v>303</v>
      </c>
      <c r="Y11" s="113" t="s">
        <v>39</v>
      </c>
      <c r="Z11" s="114" t="s">
        <v>1056</v>
      </c>
      <c r="AA11" s="115" t="s">
        <v>92</v>
      </c>
      <c r="AB11" s="117" t="s">
        <v>86</v>
      </c>
      <c r="AC11" s="118" t="s">
        <v>86</v>
      </c>
      <c r="AD11" s="119"/>
      <c r="AE11" s="120"/>
      <c r="AF11" s="121"/>
      <c r="AG11" s="837"/>
      <c r="AH11" s="7"/>
    </row>
    <row r="12" spans="1:34" ht="30" customHeight="1">
      <c r="A12" s="1705"/>
      <c r="B12" s="38" t="s">
        <v>51</v>
      </c>
      <c r="C12" s="184" t="s">
        <v>1063</v>
      </c>
      <c r="D12" s="102" t="s">
        <v>83</v>
      </c>
      <c r="E12" s="103" t="s">
        <v>425</v>
      </c>
      <c r="F12" s="103" t="s">
        <v>205</v>
      </c>
      <c r="G12" s="103" t="s">
        <v>1053</v>
      </c>
      <c r="H12" s="813" t="s">
        <v>1057</v>
      </c>
      <c r="I12" s="814" t="s">
        <v>11</v>
      </c>
      <c r="J12" s="815" t="s">
        <v>1058</v>
      </c>
      <c r="K12" s="104" t="s">
        <v>919</v>
      </c>
      <c r="L12" s="105" t="s">
        <v>919</v>
      </c>
      <c r="M12" s="106" t="s">
        <v>919</v>
      </c>
      <c r="N12" s="107" t="s">
        <v>919</v>
      </c>
      <c r="O12" s="1421"/>
      <c r="P12" s="108">
        <v>0</v>
      </c>
      <c r="Q12" s="109" t="s">
        <v>36</v>
      </c>
      <c r="R12" s="1436"/>
      <c r="S12" s="1436"/>
      <c r="T12" s="110" t="s">
        <v>96</v>
      </c>
      <c r="U12" s="111"/>
      <c r="V12" s="200"/>
      <c r="W12" s="200"/>
      <c r="X12" s="112" t="s">
        <v>303</v>
      </c>
      <c r="Y12" s="113" t="s">
        <v>39</v>
      </c>
      <c r="Z12" s="114" t="s">
        <v>1056</v>
      </c>
      <c r="AA12" s="115" t="s">
        <v>92</v>
      </c>
      <c r="AB12" s="117" t="s">
        <v>86</v>
      </c>
      <c r="AC12" s="118" t="s">
        <v>86</v>
      </c>
      <c r="AD12" s="119"/>
      <c r="AE12" s="120"/>
      <c r="AF12" s="121"/>
      <c r="AG12" s="837"/>
      <c r="AH12" s="7"/>
    </row>
    <row r="13" spans="1:34" ht="30" customHeight="1">
      <c r="A13" s="1705"/>
      <c r="B13" s="38" t="s">
        <v>52</v>
      </c>
      <c r="C13" s="184" t="s">
        <v>1063</v>
      </c>
      <c r="D13" s="102" t="s">
        <v>83</v>
      </c>
      <c r="E13" s="103" t="s">
        <v>1064</v>
      </c>
      <c r="F13" s="103" t="s">
        <v>205</v>
      </c>
      <c r="G13" s="103" t="s">
        <v>1053</v>
      </c>
      <c r="H13" s="813" t="s">
        <v>1057</v>
      </c>
      <c r="I13" s="814" t="s">
        <v>11</v>
      </c>
      <c r="J13" s="815" t="s">
        <v>1058</v>
      </c>
      <c r="K13" s="104" t="s">
        <v>919</v>
      </c>
      <c r="L13" s="105" t="s">
        <v>919</v>
      </c>
      <c r="M13" s="106" t="s">
        <v>919</v>
      </c>
      <c r="N13" s="107" t="s">
        <v>919</v>
      </c>
      <c r="O13" s="1421"/>
      <c r="P13" s="108">
        <v>0</v>
      </c>
      <c r="Q13" s="109" t="s">
        <v>36</v>
      </c>
      <c r="R13" s="1436"/>
      <c r="S13" s="1436"/>
      <c r="T13" s="110" t="s">
        <v>96</v>
      </c>
      <c r="U13" s="111"/>
      <c r="V13" s="200"/>
      <c r="W13" s="200"/>
      <c r="X13" s="112" t="s">
        <v>303</v>
      </c>
      <c r="Y13" s="113" t="s">
        <v>39</v>
      </c>
      <c r="Z13" s="114" t="s">
        <v>1056</v>
      </c>
      <c r="AA13" s="115" t="s">
        <v>92</v>
      </c>
      <c r="AB13" s="117" t="s">
        <v>86</v>
      </c>
      <c r="AC13" s="118" t="s">
        <v>86</v>
      </c>
      <c r="AD13" s="119"/>
      <c r="AE13" s="120"/>
      <c r="AF13" s="121"/>
      <c r="AG13" s="837"/>
      <c r="AH13" s="7"/>
    </row>
    <row r="14" spans="1:34" ht="30" customHeight="1">
      <c r="A14" s="1705"/>
      <c r="B14" s="38" t="s">
        <v>53</v>
      </c>
      <c r="C14" s="184" t="s">
        <v>316</v>
      </c>
      <c r="D14" s="102" t="s">
        <v>83</v>
      </c>
      <c r="E14" s="103" t="s">
        <v>425</v>
      </c>
      <c r="F14" s="103" t="s">
        <v>1065</v>
      </c>
      <c r="G14" s="103" t="s">
        <v>1053</v>
      </c>
      <c r="H14" s="813" t="s">
        <v>868</v>
      </c>
      <c r="I14" s="814" t="s">
        <v>11</v>
      </c>
      <c r="J14" s="815" t="s">
        <v>1066</v>
      </c>
      <c r="K14" s="104" t="s">
        <v>1060</v>
      </c>
      <c r="L14" s="105">
        <v>0</v>
      </c>
      <c r="M14" s="106">
        <v>456</v>
      </c>
      <c r="N14" s="107">
        <v>316</v>
      </c>
      <c r="O14" s="1421"/>
      <c r="P14" s="108">
        <v>0</v>
      </c>
      <c r="Q14" s="109" t="s">
        <v>91</v>
      </c>
      <c r="R14" s="1436"/>
      <c r="S14" s="1436"/>
      <c r="T14" s="110" t="s">
        <v>84</v>
      </c>
      <c r="U14" s="813" t="s">
        <v>868</v>
      </c>
      <c r="V14" s="814" t="s">
        <v>11</v>
      </c>
      <c r="W14" s="815" t="s">
        <v>1066</v>
      </c>
      <c r="X14" s="112" t="s">
        <v>89</v>
      </c>
      <c r="Y14" s="113" t="s">
        <v>39</v>
      </c>
      <c r="Z14" s="114" t="s">
        <v>320</v>
      </c>
      <c r="AA14" s="115" t="s">
        <v>92</v>
      </c>
      <c r="AB14" s="117" t="s">
        <v>86</v>
      </c>
      <c r="AC14" s="118" t="s">
        <v>86</v>
      </c>
      <c r="AD14" s="119"/>
      <c r="AE14" s="120"/>
      <c r="AF14" s="121"/>
      <c r="AG14" s="837"/>
      <c r="AH14" s="7"/>
    </row>
    <row r="15" spans="1:34" ht="30" customHeight="1">
      <c r="A15" s="1705"/>
      <c r="B15" s="39" t="s">
        <v>54</v>
      </c>
      <c r="C15" s="185" t="s">
        <v>316</v>
      </c>
      <c r="D15" s="122" t="s">
        <v>83</v>
      </c>
      <c r="E15" s="123" t="s">
        <v>205</v>
      </c>
      <c r="F15" s="123"/>
      <c r="G15" s="123" t="s">
        <v>1067</v>
      </c>
      <c r="H15" s="813" t="s">
        <v>1068</v>
      </c>
      <c r="I15" s="814" t="s">
        <v>11</v>
      </c>
      <c r="J15" s="815" t="s">
        <v>1069</v>
      </c>
      <c r="K15" s="124">
        <v>1134</v>
      </c>
      <c r="L15" s="125">
        <v>0</v>
      </c>
      <c r="M15" s="126">
        <v>0</v>
      </c>
      <c r="N15" s="127">
        <v>898</v>
      </c>
      <c r="O15" s="1422"/>
      <c r="P15" s="128">
        <v>0</v>
      </c>
      <c r="Q15" s="129" t="s">
        <v>91</v>
      </c>
      <c r="R15" s="1437"/>
      <c r="S15" s="1437"/>
      <c r="T15" s="130" t="s">
        <v>196</v>
      </c>
      <c r="U15" s="131"/>
      <c r="V15" s="80"/>
      <c r="W15" s="80"/>
      <c r="X15" s="132" t="s">
        <v>89</v>
      </c>
      <c r="Y15" s="133" t="s">
        <v>39</v>
      </c>
      <c r="Z15" s="134" t="s">
        <v>1070</v>
      </c>
      <c r="AA15" s="135" t="s">
        <v>92</v>
      </c>
      <c r="AB15" s="117" t="s">
        <v>86</v>
      </c>
      <c r="AC15" s="118" t="s">
        <v>86</v>
      </c>
      <c r="AD15" s="119"/>
      <c r="AE15" s="120"/>
      <c r="AF15" s="121"/>
      <c r="AG15" s="837"/>
      <c r="AH15" s="7"/>
    </row>
    <row r="16" spans="1:34" ht="30" customHeight="1" thickBot="1">
      <c r="A16" s="1706"/>
      <c r="B16" s="40" t="s">
        <v>55</v>
      </c>
      <c r="C16" s="186" t="s">
        <v>316</v>
      </c>
      <c r="D16" s="141" t="s">
        <v>83</v>
      </c>
      <c r="E16" s="142" t="s">
        <v>94</v>
      </c>
      <c r="F16" s="142"/>
      <c r="G16" s="142" t="s">
        <v>1071</v>
      </c>
      <c r="H16" s="813" t="s">
        <v>293</v>
      </c>
      <c r="I16" s="814" t="s">
        <v>11</v>
      </c>
      <c r="J16" s="815" t="s">
        <v>897</v>
      </c>
      <c r="K16" s="145" t="s">
        <v>1060</v>
      </c>
      <c r="L16" s="146">
        <v>0</v>
      </c>
      <c r="M16" s="147">
        <v>385</v>
      </c>
      <c r="N16" s="148">
        <v>0</v>
      </c>
      <c r="O16" s="1424"/>
      <c r="P16" s="149">
        <v>0</v>
      </c>
      <c r="Q16" s="150" t="s">
        <v>310</v>
      </c>
      <c r="R16" s="1438"/>
      <c r="S16" s="1438"/>
      <c r="T16" s="151" t="s">
        <v>84</v>
      </c>
      <c r="U16" s="813" t="s">
        <v>1072</v>
      </c>
      <c r="V16" s="814" t="s">
        <v>11</v>
      </c>
      <c r="W16" s="815" t="s">
        <v>897</v>
      </c>
      <c r="X16" s="153" t="s">
        <v>89</v>
      </c>
      <c r="Y16" s="154" t="s">
        <v>39</v>
      </c>
      <c r="Z16" s="155" t="s">
        <v>1073</v>
      </c>
      <c r="AA16" s="156" t="s">
        <v>90</v>
      </c>
      <c r="AB16" s="158" t="s">
        <v>86</v>
      </c>
      <c r="AC16" s="159" t="s">
        <v>86</v>
      </c>
      <c r="AD16" s="160"/>
      <c r="AE16" s="161"/>
      <c r="AF16" s="162"/>
      <c r="AG16" s="837"/>
      <c r="AH16" s="7"/>
    </row>
    <row r="17" spans="1:34" ht="30" customHeight="1">
      <c r="A17" s="1707" t="s">
        <v>56</v>
      </c>
      <c r="B17" s="41" t="s">
        <v>57</v>
      </c>
      <c r="C17" s="183" t="s">
        <v>1074</v>
      </c>
      <c r="D17" s="81" t="s">
        <v>83</v>
      </c>
      <c r="E17" s="82" t="s">
        <v>425</v>
      </c>
      <c r="F17" s="82" t="s">
        <v>205</v>
      </c>
      <c r="G17" s="82" t="s">
        <v>1075</v>
      </c>
      <c r="H17" s="823" t="s">
        <v>1057</v>
      </c>
      <c r="I17" s="821" t="s">
        <v>11</v>
      </c>
      <c r="J17" s="838" t="s">
        <v>1058</v>
      </c>
      <c r="K17" s="85" t="s">
        <v>919</v>
      </c>
      <c r="L17" s="86">
        <v>142</v>
      </c>
      <c r="M17" s="87">
        <v>1037</v>
      </c>
      <c r="N17" s="88">
        <v>1575</v>
      </c>
      <c r="O17" s="1423"/>
      <c r="P17" s="89">
        <v>0</v>
      </c>
      <c r="Q17" s="90" t="s">
        <v>36</v>
      </c>
      <c r="R17" s="1435"/>
      <c r="S17" s="1435"/>
      <c r="T17" s="91" t="s">
        <v>96</v>
      </c>
      <c r="U17" s="92"/>
      <c r="V17" s="84"/>
      <c r="W17" s="84"/>
      <c r="X17" s="93" t="s">
        <v>303</v>
      </c>
      <c r="Y17" s="94" t="s">
        <v>39</v>
      </c>
      <c r="Z17" s="95" t="s">
        <v>1056</v>
      </c>
      <c r="AA17" s="96" t="s">
        <v>92</v>
      </c>
      <c r="AB17" s="97" t="s">
        <v>86</v>
      </c>
      <c r="AC17" s="98" t="s">
        <v>86</v>
      </c>
      <c r="AD17" s="99"/>
      <c r="AE17" s="100"/>
      <c r="AF17" s="101"/>
      <c r="AG17" s="837"/>
      <c r="AH17" s="7"/>
    </row>
    <row r="18" spans="1:34" ht="30" customHeight="1">
      <c r="A18" s="1708"/>
      <c r="B18" s="42" t="s">
        <v>58</v>
      </c>
      <c r="C18" s="184" t="s">
        <v>1074</v>
      </c>
      <c r="D18" s="102" t="s">
        <v>83</v>
      </c>
      <c r="E18" s="103" t="s">
        <v>425</v>
      </c>
      <c r="F18" s="103" t="s">
        <v>205</v>
      </c>
      <c r="G18" s="103" t="s">
        <v>1053</v>
      </c>
      <c r="H18" s="813" t="s">
        <v>1057</v>
      </c>
      <c r="I18" s="814" t="s">
        <v>11</v>
      </c>
      <c r="J18" s="815" t="s">
        <v>1058</v>
      </c>
      <c r="K18" s="104" t="s">
        <v>919</v>
      </c>
      <c r="L18" s="105" t="s">
        <v>1076</v>
      </c>
      <c r="M18" s="106" t="s">
        <v>1076</v>
      </c>
      <c r="N18" s="107" t="s">
        <v>1076</v>
      </c>
      <c r="O18" s="1421"/>
      <c r="P18" s="108">
        <v>0</v>
      </c>
      <c r="Q18" s="109" t="s">
        <v>36</v>
      </c>
      <c r="R18" s="1436"/>
      <c r="S18" s="1436"/>
      <c r="T18" s="110" t="s">
        <v>96</v>
      </c>
      <c r="U18" s="111"/>
      <c r="V18" s="200"/>
      <c r="W18" s="200"/>
      <c r="X18" s="112" t="s">
        <v>303</v>
      </c>
      <c r="Y18" s="113" t="s">
        <v>39</v>
      </c>
      <c r="Z18" s="114" t="s">
        <v>1056</v>
      </c>
      <c r="AA18" s="115" t="s">
        <v>92</v>
      </c>
      <c r="AB18" s="117" t="s">
        <v>86</v>
      </c>
      <c r="AC18" s="118" t="s">
        <v>86</v>
      </c>
      <c r="AD18" s="119"/>
      <c r="AE18" s="120"/>
      <c r="AF18" s="121"/>
      <c r="AG18" s="837"/>
      <c r="AH18" s="7"/>
    </row>
    <row r="19" spans="1:34" ht="30" customHeight="1">
      <c r="A19" s="1708"/>
      <c r="B19" s="42" t="s">
        <v>59</v>
      </c>
      <c r="C19" s="184" t="s">
        <v>1074</v>
      </c>
      <c r="D19" s="102" t="s">
        <v>83</v>
      </c>
      <c r="E19" s="103" t="s">
        <v>425</v>
      </c>
      <c r="F19" s="103" t="s">
        <v>205</v>
      </c>
      <c r="G19" s="103" t="s">
        <v>1053</v>
      </c>
      <c r="H19" s="813" t="s">
        <v>1057</v>
      </c>
      <c r="I19" s="814" t="s">
        <v>11</v>
      </c>
      <c r="J19" s="815" t="s">
        <v>1058</v>
      </c>
      <c r="K19" s="104" t="s">
        <v>919</v>
      </c>
      <c r="L19" s="105" t="s">
        <v>1076</v>
      </c>
      <c r="M19" s="106" t="s">
        <v>1076</v>
      </c>
      <c r="N19" s="107" t="s">
        <v>1076</v>
      </c>
      <c r="O19" s="1421"/>
      <c r="P19" s="108">
        <v>0</v>
      </c>
      <c r="Q19" s="109" t="s">
        <v>95</v>
      </c>
      <c r="R19" s="1436"/>
      <c r="S19" s="1436"/>
      <c r="T19" s="110" t="s">
        <v>96</v>
      </c>
      <c r="U19" s="111"/>
      <c r="V19" s="200"/>
      <c r="W19" s="200"/>
      <c r="X19" s="112" t="s">
        <v>303</v>
      </c>
      <c r="Y19" s="113" t="s">
        <v>39</v>
      </c>
      <c r="Z19" s="114" t="s">
        <v>1077</v>
      </c>
      <c r="AA19" s="115" t="s">
        <v>92</v>
      </c>
      <c r="AB19" s="117" t="s">
        <v>86</v>
      </c>
      <c r="AC19" s="118" t="s">
        <v>86</v>
      </c>
      <c r="AD19" s="119"/>
      <c r="AE19" s="120"/>
      <c r="AF19" s="121"/>
      <c r="AG19" s="837"/>
      <c r="AH19" s="7"/>
    </row>
    <row r="20" spans="1:34" ht="30" customHeight="1">
      <c r="A20" s="1708"/>
      <c r="B20" s="43" t="s">
        <v>60</v>
      </c>
      <c r="C20" s="185"/>
      <c r="D20" s="122" t="s">
        <v>88</v>
      </c>
      <c r="E20" s="123"/>
      <c r="F20" s="123"/>
      <c r="G20" s="123"/>
      <c r="H20" s="79"/>
      <c r="I20" s="80"/>
      <c r="J20" s="80"/>
      <c r="K20" s="124"/>
      <c r="L20" s="125"/>
      <c r="M20" s="126"/>
      <c r="N20" s="127"/>
      <c r="O20" s="1422"/>
      <c r="P20" s="128"/>
      <c r="Q20" s="129"/>
      <c r="R20" s="1437"/>
      <c r="S20" s="1437"/>
      <c r="T20" s="130"/>
      <c r="U20" s="131"/>
      <c r="V20" s="80"/>
      <c r="W20" s="80"/>
      <c r="X20" s="132"/>
      <c r="Y20" s="133"/>
      <c r="Z20" s="134"/>
      <c r="AA20" s="135"/>
      <c r="AB20" s="117"/>
      <c r="AC20" s="118"/>
      <c r="AD20" s="119"/>
      <c r="AE20" s="120"/>
      <c r="AF20" s="121"/>
      <c r="AG20" s="837"/>
      <c r="AH20" s="7"/>
    </row>
    <row r="21" spans="1:34" ht="30" customHeight="1" thickBot="1">
      <c r="A21" s="1709"/>
      <c r="B21" s="44" t="s">
        <v>61</v>
      </c>
      <c r="C21" s="186" t="s">
        <v>1078</v>
      </c>
      <c r="D21" s="141" t="s">
        <v>83</v>
      </c>
      <c r="E21" s="142" t="s">
        <v>94</v>
      </c>
      <c r="F21" s="142"/>
      <c r="G21" s="142" t="s">
        <v>1079</v>
      </c>
      <c r="H21" s="840" t="s">
        <v>293</v>
      </c>
      <c r="I21" s="841" t="s">
        <v>11</v>
      </c>
      <c r="J21" s="842" t="s">
        <v>1080</v>
      </c>
      <c r="K21" s="145" t="s">
        <v>1081</v>
      </c>
      <c r="L21" s="146">
        <v>1210</v>
      </c>
      <c r="M21" s="147">
        <v>0</v>
      </c>
      <c r="N21" s="148">
        <v>0</v>
      </c>
      <c r="O21" s="1424"/>
      <c r="P21" s="149">
        <v>0</v>
      </c>
      <c r="Q21" s="150" t="s">
        <v>310</v>
      </c>
      <c r="R21" s="1438"/>
      <c r="S21" s="1438"/>
      <c r="T21" s="151" t="s">
        <v>84</v>
      </c>
      <c r="U21" s="846" t="s">
        <v>293</v>
      </c>
      <c r="V21" s="847" t="s">
        <v>11</v>
      </c>
      <c r="W21" s="848" t="s">
        <v>1080</v>
      </c>
      <c r="X21" s="153" t="s">
        <v>89</v>
      </c>
      <c r="Y21" s="154" t="s">
        <v>39</v>
      </c>
      <c r="Z21" s="155" t="s">
        <v>1073</v>
      </c>
      <c r="AA21" s="156" t="s">
        <v>90</v>
      </c>
      <c r="AB21" s="158" t="s">
        <v>86</v>
      </c>
      <c r="AC21" s="159" t="s">
        <v>86</v>
      </c>
      <c r="AD21" s="160"/>
      <c r="AE21" s="161"/>
      <c r="AF21" s="162"/>
      <c r="AG21" s="837"/>
      <c r="AH21" s="7"/>
    </row>
    <row r="22" spans="1:34" ht="30" customHeight="1" thickBot="1">
      <c r="A22" s="45" t="s">
        <v>62</v>
      </c>
      <c r="B22" s="46" t="s">
        <v>63</v>
      </c>
      <c r="C22" s="187" t="s">
        <v>1074</v>
      </c>
      <c r="D22" s="163" t="s">
        <v>83</v>
      </c>
      <c r="E22" s="164" t="s">
        <v>425</v>
      </c>
      <c r="F22" s="164" t="s">
        <v>205</v>
      </c>
      <c r="G22" s="164" t="s">
        <v>1053</v>
      </c>
      <c r="H22" s="831" t="s">
        <v>1057</v>
      </c>
      <c r="I22" s="832" t="s">
        <v>11</v>
      </c>
      <c r="J22" s="833" t="s">
        <v>1058</v>
      </c>
      <c r="K22" s="167" t="s">
        <v>919</v>
      </c>
      <c r="L22" s="168" t="s">
        <v>1076</v>
      </c>
      <c r="M22" s="169" t="s">
        <v>1076</v>
      </c>
      <c r="N22" s="170" t="s">
        <v>1076</v>
      </c>
      <c r="O22" s="1425"/>
      <c r="P22" s="229">
        <v>0</v>
      </c>
      <c r="Q22" s="171" t="s">
        <v>36</v>
      </c>
      <c r="R22" s="1439"/>
      <c r="S22" s="1439"/>
      <c r="T22" s="172" t="s">
        <v>96</v>
      </c>
      <c r="U22" s="173"/>
      <c r="V22" s="166"/>
      <c r="W22" s="166"/>
      <c r="X22" s="174" t="s">
        <v>303</v>
      </c>
      <c r="Y22" s="175" t="s">
        <v>39</v>
      </c>
      <c r="Z22" s="176" t="s">
        <v>1056</v>
      </c>
      <c r="AA22" s="177" t="s">
        <v>92</v>
      </c>
      <c r="AB22" s="178" t="s">
        <v>86</v>
      </c>
      <c r="AC22" s="179" t="s">
        <v>86</v>
      </c>
      <c r="AD22" s="180"/>
      <c r="AE22" s="181"/>
      <c r="AF22" s="182"/>
      <c r="AG22" s="837"/>
      <c r="AH22" s="7"/>
    </row>
    <row r="23" spans="1:34" ht="30" customHeight="1">
      <c r="A23" s="1710" t="s">
        <v>64</v>
      </c>
      <c r="B23" s="47" t="s">
        <v>65</v>
      </c>
      <c r="C23" s="183" t="s">
        <v>1082</v>
      </c>
      <c r="D23" s="81" t="s">
        <v>83</v>
      </c>
      <c r="E23" s="82" t="s">
        <v>425</v>
      </c>
      <c r="F23" s="82" t="s">
        <v>205</v>
      </c>
      <c r="G23" s="82" t="s">
        <v>1053</v>
      </c>
      <c r="H23" s="844" t="s">
        <v>1057</v>
      </c>
      <c r="I23" s="835" t="s">
        <v>11</v>
      </c>
      <c r="J23" s="845" t="s">
        <v>1058</v>
      </c>
      <c r="K23" s="85" t="s">
        <v>919</v>
      </c>
      <c r="L23" s="86" t="s">
        <v>936</v>
      </c>
      <c r="M23" s="87" t="s">
        <v>919</v>
      </c>
      <c r="N23" s="88" t="s">
        <v>919</v>
      </c>
      <c r="O23" s="1423"/>
      <c r="P23" s="89">
        <v>0</v>
      </c>
      <c r="Q23" s="90" t="s">
        <v>36</v>
      </c>
      <c r="R23" s="1435"/>
      <c r="S23" s="1435"/>
      <c r="T23" s="91" t="s">
        <v>96</v>
      </c>
      <c r="U23" s="92"/>
      <c r="V23" s="84"/>
      <c r="W23" s="84"/>
      <c r="X23" s="93" t="s">
        <v>303</v>
      </c>
      <c r="Y23" s="94" t="s">
        <v>39</v>
      </c>
      <c r="Z23" s="95" t="s">
        <v>1056</v>
      </c>
      <c r="AA23" s="96" t="s">
        <v>92</v>
      </c>
      <c r="AB23" s="97" t="s">
        <v>86</v>
      </c>
      <c r="AC23" s="98" t="s">
        <v>86</v>
      </c>
      <c r="AD23" s="99"/>
      <c r="AE23" s="100"/>
      <c r="AF23" s="101"/>
      <c r="AG23" s="837"/>
      <c r="AH23" s="7"/>
    </row>
    <row r="24" spans="1:34" ht="30" customHeight="1">
      <c r="A24" s="1711"/>
      <c r="B24" s="48" t="s">
        <v>66</v>
      </c>
      <c r="C24" s="184"/>
      <c r="D24" s="102" t="s">
        <v>88</v>
      </c>
      <c r="E24" s="103"/>
      <c r="F24" s="103"/>
      <c r="G24" s="103"/>
      <c r="H24" s="199"/>
      <c r="I24" s="200"/>
      <c r="J24" s="200"/>
      <c r="K24" s="104"/>
      <c r="L24" s="105"/>
      <c r="M24" s="106"/>
      <c r="N24" s="107"/>
      <c r="O24" s="1421"/>
      <c r="P24" s="108"/>
      <c r="Q24" s="109"/>
      <c r="R24" s="1436"/>
      <c r="S24" s="1436"/>
      <c r="T24" s="110"/>
      <c r="U24" s="111"/>
      <c r="V24" s="200"/>
      <c r="W24" s="200"/>
      <c r="X24" s="112"/>
      <c r="Y24" s="113"/>
      <c r="Z24" s="114"/>
      <c r="AA24" s="115"/>
      <c r="AB24" s="117"/>
      <c r="AC24" s="118"/>
      <c r="AD24" s="119"/>
      <c r="AE24" s="120"/>
      <c r="AF24" s="121"/>
      <c r="AG24" s="837"/>
      <c r="AH24" s="7"/>
    </row>
    <row r="25" spans="1:34" ht="30" customHeight="1">
      <c r="A25" s="1711"/>
      <c r="B25" s="49" t="s">
        <v>67</v>
      </c>
      <c r="C25" s="185"/>
      <c r="D25" s="122" t="s">
        <v>88</v>
      </c>
      <c r="E25" s="123"/>
      <c r="F25" s="123"/>
      <c r="G25" s="123"/>
      <c r="H25" s="79"/>
      <c r="I25" s="80"/>
      <c r="J25" s="80"/>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5" t="s">
        <v>1083</v>
      </c>
      <c r="D26" s="122" t="s">
        <v>83</v>
      </c>
      <c r="E26" s="123" t="s">
        <v>425</v>
      </c>
      <c r="F26" s="123" t="s">
        <v>205</v>
      </c>
      <c r="G26" s="123" t="s">
        <v>1053</v>
      </c>
      <c r="H26" s="813" t="s">
        <v>1057</v>
      </c>
      <c r="I26" s="814" t="s">
        <v>11</v>
      </c>
      <c r="J26" s="815" t="s">
        <v>1058</v>
      </c>
      <c r="K26" s="124">
        <v>0</v>
      </c>
      <c r="L26" s="125" t="s">
        <v>936</v>
      </c>
      <c r="M26" s="126" t="s">
        <v>936</v>
      </c>
      <c r="N26" s="127" t="s">
        <v>936</v>
      </c>
      <c r="O26" s="1426"/>
      <c r="P26" s="128">
        <v>0</v>
      </c>
      <c r="Q26" s="129" t="s">
        <v>235</v>
      </c>
      <c r="R26" s="1437"/>
      <c r="S26" s="1437"/>
      <c r="T26" s="130" t="s">
        <v>266</v>
      </c>
      <c r="U26" s="131"/>
      <c r="V26" s="80"/>
      <c r="W26" s="80"/>
      <c r="X26" s="132" t="s">
        <v>38</v>
      </c>
      <c r="Y26" s="133" t="s">
        <v>334</v>
      </c>
      <c r="Z26" s="134" t="s">
        <v>1084</v>
      </c>
      <c r="AA26" s="135" t="s">
        <v>41</v>
      </c>
      <c r="AB26" s="117" t="s">
        <v>86</v>
      </c>
      <c r="AC26" s="118" t="s">
        <v>86</v>
      </c>
      <c r="AD26" s="119" t="s">
        <v>478</v>
      </c>
      <c r="AE26" s="120" t="s">
        <v>87</v>
      </c>
      <c r="AF26" s="121"/>
      <c r="AG26" s="837"/>
      <c r="AH26" s="7"/>
    </row>
    <row r="27" spans="1:34" ht="30" customHeight="1">
      <c r="A27" s="1711"/>
      <c r="B27" s="50" t="s">
        <v>68</v>
      </c>
      <c r="C27" s="184" t="s">
        <v>1074</v>
      </c>
      <c r="D27" s="102" t="s">
        <v>83</v>
      </c>
      <c r="E27" s="103" t="s">
        <v>425</v>
      </c>
      <c r="F27" s="103" t="s">
        <v>205</v>
      </c>
      <c r="G27" s="103" t="s">
        <v>1053</v>
      </c>
      <c r="H27" s="813" t="s">
        <v>1057</v>
      </c>
      <c r="I27" s="814" t="s">
        <v>11</v>
      </c>
      <c r="J27" s="815" t="s">
        <v>1058</v>
      </c>
      <c r="K27" s="104" t="s">
        <v>919</v>
      </c>
      <c r="L27" s="105" t="s">
        <v>1076</v>
      </c>
      <c r="M27" s="106" t="s">
        <v>1076</v>
      </c>
      <c r="N27" s="107" t="s">
        <v>1076</v>
      </c>
      <c r="O27" s="1421"/>
      <c r="P27" s="108">
        <v>0</v>
      </c>
      <c r="Q27" s="109" t="s">
        <v>235</v>
      </c>
      <c r="R27" s="1436"/>
      <c r="S27" s="1436"/>
      <c r="T27" s="110" t="s">
        <v>266</v>
      </c>
      <c r="U27" s="111"/>
      <c r="V27" s="200"/>
      <c r="W27" s="200"/>
      <c r="X27" s="112" t="s">
        <v>38</v>
      </c>
      <c r="Y27" s="113" t="s">
        <v>334</v>
      </c>
      <c r="Z27" s="114" t="s">
        <v>1084</v>
      </c>
      <c r="AA27" s="115" t="s">
        <v>41</v>
      </c>
      <c r="AB27" s="117" t="s">
        <v>86</v>
      </c>
      <c r="AC27" s="118" t="s">
        <v>86</v>
      </c>
      <c r="AD27" s="119"/>
      <c r="AE27" s="120"/>
      <c r="AF27" s="121"/>
      <c r="AG27" s="837"/>
      <c r="AH27" s="7"/>
    </row>
    <row r="28" spans="1:34" ht="30" customHeight="1">
      <c r="A28" s="1711"/>
      <c r="B28" s="48" t="s">
        <v>69</v>
      </c>
      <c r="C28" s="184" t="s">
        <v>198</v>
      </c>
      <c r="D28" s="102" t="s">
        <v>83</v>
      </c>
      <c r="E28" s="103" t="s">
        <v>425</v>
      </c>
      <c r="F28" s="103" t="s">
        <v>205</v>
      </c>
      <c r="G28" s="103" t="s">
        <v>1053</v>
      </c>
      <c r="H28" s="813" t="s">
        <v>1057</v>
      </c>
      <c r="I28" s="814" t="s">
        <v>11</v>
      </c>
      <c r="J28" s="815" t="s">
        <v>1058</v>
      </c>
      <c r="K28" s="104" t="s">
        <v>919</v>
      </c>
      <c r="L28" s="105" t="s">
        <v>919</v>
      </c>
      <c r="M28" s="106" t="s">
        <v>919</v>
      </c>
      <c r="N28" s="107" t="s">
        <v>919</v>
      </c>
      <c r="O28" s="1421"/>
      <c r="P28" s="108">
        <v>0</v>
      </c>
      <c r="Q28" s="109" t="s">
        <v>36</v>
      </c>
      <c r="R28" s="1436"/>
      <c r="S28" s="1436"/>
      <c r="T28" s="110" t="s">
        <v>96</v>
      </c>
      <c r="U28" s="111"/>
      <c r="V28" s="200"/>
      <c r="W28" s="200"/>
      <c r="X28" s="112" t="s">
        <v>303</v>
      </c>
      <c r="Y28" s="113" t="s">
        <v>39</v>
      </c>
      <c r="Z28" s="114" t="s">
        <v>1056</v>
      </c>
      <c r="AA28" s="115" t="s">
        <v>92</v>
      </c>
      <c r="AB28" s="117" t="s">
        <v>86</v>
      </c>
      <c r="AC28" s="118" t="s">
        <v>86</v>
      </c>
      <c r="AD28" s="119"/>
      <c r="AE28" s="120"/>
      <c r="AF28" s="121"/>
      <c r="AG28" s="837"/>
      <c r="AH28" s="7"/>
    </row>
    <row r="29" spans="1:34" ht="30" customHeight="1">
      <c r="A29" s="1711"/>
      <c r="B29" s="48" t="s">
        <v>70</v>
      </c>
      <c r="C29" s="184"/>
      <c r="D29" s="102" t="s">
        <v>88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184" t="s">
        <v>1085</v>
      </c>
      <c r="D30" s="102" t="s">
        <v>83</v>
      </c>
      <c r="E30" s="103" t="s">
        <v>425</v>
      </c>
      <c r="F30" s="103" t="s">
        <v>205</v>
      </c>
      <c r="G30" s="103" t="s">
        <v>1053</v>
      </c>
      <c r="H30" s="813" t="s">
        <v>1057</v>
      </c>
      <c r="I30" s="814" t="s">
        <v>11</v>
      </c>
      <c r="J30" s="815" t="s">
        <v>1058</v>
      </c>
      <c r="K30" s="104" t="s">
        <v>919</v>
      </c>
      <c r="L30" s="105">
        <v>153</v>
      </c>
      <c r="M30" s="106">
        <v>1233</v>
      </c>
      <c r="N30" s="107">
        <v>1702</v>
      </c>
      <c r="O30" s="1421"/>
      <c r="P30" s="108">
        <v>0</v>
      </c>
      <c r="Q30" s="109" t="s">
        <v>36</v>
      </c>
      <c r="R30" s="1436"/>
      <c r="S30" s="1436"/>
      <c r="T30" s="110" t="s">
        <v>96</v>
      </c>
      <c r="U30" s="111"/>
      <c r="V30" s="200"/>
      <c r="W30" s="200"/>
      <c r="X30" s="112" t="s">
        <v>303</v>
      </c>
      <c r="Y30" s="113" t="s">
        <v>39</v>
      </c>
      <c r="Z30" s="114" t="s">
        <v>1056</v>
      </c>
      <c r="AA30" s="115" t="s">
        <v>92</v>
      </c>
      <c r="AB30" s="117" t="s">
        <v>86</v>
      </c>
      <c r="AC30" s="118" t="s">
        <v>364</v>
      </c>
      <c r="AD30" s="119"/>
      <c r="AE30" s="120"/>
      <c r="AF30" s="121"/>
      <c r="AG30" s="837"/>
      <c r="AH30" s="7"/>
    </row>
    <row r="31" spans="1:34" ht="30" customHeight="1">
      <c r="A31" s="1711"/>
      <c r="B31" s="49" t="s">
        <v>72</v>
      </c>
      <c r="C31" s="185"/>
      <c r="D31" s="122" t="s">
        <v>88</v>
      </c>
      <c r="E31" s="123"/>
      <c r="F31" s="123"/>
      <c r="G31" s="123"/>
      <c r="H31" s="79"/>
      <c r="I31" s="80"/>
      <c r="J31" s="80"/>
      <c r="K31" s="124"/>
      <c r="L31" s="125"/>
      <c r="M31" s="126"/>
      <c r="N31" s="127"/>
      <c r="O31" s="1422"/>
      <c r="P31" s="128"/>
      <c r="Q31" s="129"/>
      <c r="R31" s="1437"/>
      <c r="S31" s="1437"/>
      <c r="T31" s="130"/>
      <c r="U31" s="131"/>
      <c r="V31" s="80"/>
      <c r="W31" s="80"/>
      <c r="X31" s="132"/>
      <c r="Y31" s="133"/>
      <c r="Z31" s="134"/>
      <c r="AA31" s="135"/>
      <c r="AB31" s="117"/>
      <c r="AC31" s="118"/>
      <c r="AD31" s="119"/>
      <c r="AE31" s="120"/>
      <c r="AF31" s="121"/>
      <c r="AG31" s="837"/>
      <c r="AH31" s="7"/>
    </row>
    <row r="32" spans="1:34" ht="30" customHeight="1">
      <c r="A32" s="1711"/>
      <c r="B32" s="50" t="s">
        <v>73</v>
      </c>
      <c r="C32" s="184" t="s">
        <v>1086</v>
      </c>
      <c r="D32" s="102" t="s">
        <v>83</v>
      </c>
      <c r="E32" s="103" t="s">
        <v>425</v>
      </c>
      <c r="F32" s="103" t="s">
        <v>205</v>
      </c>
      <c r="G32" s="103" t="s">
        <v>1053</v>
      </c>
      <c r="H32" s="813" t="s">
        <v>1057</v>
      </c>
      <c r="I32" s="814" t="s">
        <v>11</v>
      </c>
      <c r="J32" s="815" t="s">
        <v>1058</v>
      </c>
      <c r="K32" s="104" t="s">
        <v>919</v>
      </c>
      <c r="L32" s="105" t="s">
        <v>919</v>
      </c>
      <c r="M32" s="106" t="s">
        <v>919</v>
      </c>
      <c r="N32" s="107" t="s">
        <v>919</v>
      </c>
      <c r="O32" s="1421"/>
      <c r="P32" s="108">
        <v>0</v>
      </c>
      <c r="Q32" s="109" t="s">
        <v>95</v>
      </c>
      <c r="R32" s="1436"/>
      <c r="S32" s="1436"/>
      <c r="T32" s="110" t="s">
        <v>96</v>
      </c>
      <c r="U32" s="111"/>
      <c r="V32" s="200"/>
      <c r="W32" s="200"/>
      <c r="X32" s="112" t="s">
        <v>303</v>
      </c>
      <c r="Y32" s="113" t="s">
        <v>39</v>
      </c>
      <c r="Z32" s="114" t="s">
        <v>1077</v>
      </c>
      <c r="AA32" s="115" t="s">
        <v>92</v>
      </c>
      <c r="AB32" s="117" t="s">
        <v>86</v>
      </c>
      <c r="AC32" s="118" t="s">
        <v>86</v>
      </c>
      <c r="AD32" s="119" t="s">
        <v>482</v>
      </c>
      <c r="AE32" s="120"/>
      <c r="AF32" s="121"/>
      <c r="AG32" s="837"/>
      <c r="AH32" s="7"/>
    </row>
    <row r="33" spans="1:34" ht="30" customHeight="1">
      <c r="A33" s="1711"/>
      <c r="B33" s="48" t="s">
        <v>74</v>
      </c>
      <c r="C33" s="184" t="s">
        <v>1086</v>
      </c>
      <c r="D33" s="102" t="s">
        <v>83</v>
      </c>
      <c r="E33" s="103" t="s">
        <v>425</v>
      </c>
      <c r="F33" s="103" t="s">
        <v>205</v>
      </c>
      <c r="G33" s="103" t="s">
        <v>1053</v>
      </c>
      <c r="H33" s="813" t="s">
        <v>1057</v>
      </c>
      <c r="I33" s="814" t="s">
        <v>11</v>
      </c>
      <c r="J33" s="815" t="s">
        <v>1058</v>
      </c>
      <c r="K33" s="104" t="s">
        <v>919</v>
      </c>
      <c r="L33" s="105" t="s">
        <v>919</v>
      </c>
      <c r="M33" s="106" t="s">
        <v>919</v>
      </c>
      <c r="N33" s="107" t="s">
        <v>919</v>
      </c>
      <c r="O33" s="1421"/>
      <c r="P33" s="108">
        <v>0</v>
      </c>
      <c r="Q33" s="109" t="s">
        <v>95</v>
      </c>
      <c r="R33" s="1436"/>
      <c r="S33" s="1436"/>
      <c r="T33" s="110" t="s">
        <v>96</v>
      </c>
      <c r="U33" s="111"/>
      <c r="V33" s="200"/>
      <c r="W33" s="200"/>
      <c r="X33" s="112" t="s">
        <v>303</v>
      </c>
      <c r="Y33" s="113" t="s">
        <v>39</v>
      </c>
      <c r="Z33" s="114" t="s">
        <v>1077</v>
      </c>
      <c r="AA33" s="115" t="s">
        <v>92</v>
      </c>
      <c r="AB33" s="117" t="s">
        <v>86</v>
      </c>
      <c r="AC33" s="118" t="s">
        <v>86</v>
      </c>
      <c r="AD33" s="119" t="s">
        <v>482</v>
      </c>
      <c r="AE33" s="120"/>
      <c r="AF33" s="121"/>
      <c r="AG33" s="837"/>
      <c r="AH33" s="7"/>
    </row>
    <row r="34" spans="1:34" ht="30" customHeight="1" thickBot="1">
      <c r="A34" s="1712"/>
      <c r="B34" s="51" t="s">
        <v>75</v>
      </c>
      <c r="C34" s="186"/>
      <c r="D34" s="141" t="s">
        <v>88</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c r="D35" s="81" t="s">
        <v>88</v>
      </c>
      <c r="E35" s="82"/>
      <c r="F35" s="82"/>
      <c r="G35" s="82"/>
      <c r="H35" s="83"/>
      <c r="I35" s="84"/>
      <c r="J35" s="84"/>
      <c r="K35" s="85"/>
      <c r="L35" s="86"/>
      <c r="M35" s="87"/>
      <c r="N35" s="88"/>
      <c r="O35" s="1423"/>
      <c r="P35" s="89"/>
      <c r="Q35" s="90"/>
      <c r="R35" s="1435"/>
      <c r="S35" s="1435"/>
      <c r="T35" s="91"/>
      <c r="U35" s="92"/>
      <c r="V35" s="84"/>
      <c r="W35" s="84"/>
      <c r="X35" s="93"/>
      <c r="Y35" s="94"/>
      <c r="Z35" s="95"/>
      <c r="AA35" s="96"/>
      <c r="AB35" s="97"/>
      <c r="AC35" s="98"/>
      <c r="AD35" s="99"/>
      <c r="AE35" s="100"/>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198</v>
      </c>
      <c r="D37" s="141" t="s">
        <v>83</v>
      </c>
      <c r="E37" s="142" t="s">
        <v>425</v>
      </c>
      <c r="F37" s="142" t="s">
        <v>205</v>
      </c>
      <c r="G37" s="142" t="s">
        <v>1053</v>
      </c>
      <c r="H37" s="849" t="s">
        <v>1057</v>
      </c>
      <c r="I37" s="847" t="s">
        <v>11</v>
      </c>
      <c r="J37" s="848" t="s">
        <v>1058</v>
      </c>
      <c r="K37" s="145" t="s">
        <v>919</v>
      </c>
      <c r="L37" s="146" t="s">
        <v>919</v>
      </c>
      <c r="M37" s="147" t="s">
        <v>919</v>
      </c>
      <c r="N37" s="148" t="s">
        <v>919</v>
      </c>
      <c r="O37" s="1424"/>
      <c r="P37" s="149">
        <v>0</v>
      </c>
      <c r="Q37" s="150" t="s">
        <v>36</v>
      </c>
      <c r="R37" s="1438"/>
      <c r="S37" s="1438"/>
      <c r="T37" s="151" t="s">
        <v>96</v>
      </c>
      <c r="U37" s="152"/>
      <c r="V37" s="144"/>
      <c r="W37" s="144"/>
      <c r="X37" s="153" t="s">
        <v>303</v>
      </c>
      <c r="Y37" s="154" t="s">
        <v>39</v>
      </c>
      <c r="Z37" s="155" t="s">
        <v>1056</v>
      </c>
      <c r="AA37" s="156" t="s">
        <v>92</v>
      </c>
      <c r="AB37" s="158" t="s">
        <v>86</v>
      </c>
      <c r="AC37" s="159" t="s">
        <v>86</v>
      </c>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1134</v>
      </c>
      <c r="L62" s="57">
        <f>SUM(L5:L37)</f>
        <v>6290</v>
      </c>
      <c r="M62" s="57">
        <f>SUM(M5:M37)</f>
        <v>16907</v>
      </c>
      <c r="N62" s="57">
        <f>SUM(N5:N37)</f>
        <v>22643</v>
      </c>
      <c r="O62" s="10"/>
      <c r="P62" s="57">
        <f>SUM(P5:P37)</f>
        <v>0</v>
      </c>
    </row>
    <row r="63" spans="1:34" ht="18.75" customHeight="1">
      <c r="C63" s="11"/>
      <c r="D63" s="11"/>
      <c r="L63" s="1700" t="s">
        <v>80</v>
      </c>
      <c r="M63" s="1700"/>
      <c r="N63" s="1701"/>
      <c r="O63" s="10"/>
      <c r="P63" s="9">
        <f>K62+(L62+M62+N62+P62)*5</f>
        <v>230334</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900-000000000000}">
      <formula1>"①AWS,②OCI,③Azure,④GC,⑤さくら"</formula1>
    </dataValidation>
    <dataValidation type="list" allowBlank="1" showInputMessage="1" showErrorMessage="1" sqref="R5:R37 R41:R60" xr:uid="{00000000-0002-0000-2900-000001000000}">
      <formula1>"①システム事業者,②別途用意している(LGCS),③別途用意している(その他),"</formula1>
    </dataValidation>
    <dataValidation type="list" allowBlank="1" showInputMessage="1" sqref="D38:D40" xr:uid="{00000000-0002-0000-2900-000002000000}">
      <formula1>"①導入済,②無償版導入済（実証実験を含む）,③今年度導入予定,④導入予定なし,⑤当該事務自体を実施していない"</formula1>
    </dataValidation>
    <dataValidation type="list" allowBlank="1" showInputMessage="1" sqref="D41:D60" xr:uid="{00000000-0002-0000-29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8.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49" t="s">
        <v>3</v>
      </c>
      <c r="D2" s="747" t="s">
        <v>4</v>
      </c>
      <c r="E2" s="1" t="s">
        <v>3</v>
      </c>
      <c r="F2" s="193" t="s">
        <v>3</v>
      </c>
      <c r="G2" s="1" t="s">
        <v>3</v>
      </c>
      <c r="H2" s="1717" t="s">
        <v>5</v>
      </c>
      <c r="I2" s="1718"/>
      <c r="J2" s="1719"/>
      <c r="K2" s="750"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47" t="s">
        <v>7</v>
      </c>
      <c r="AE2" s="748"/>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1633</v>
      </c>
      <c r="D5" s="81" t="s">
        <v>83</v>
      </c>
      <c r="E5" s="82" t="s">
        <v>201</v>
      </c>
      <c r="F5" s="82"/>
      <c r="G5" s="82" t="s">
        <v>785</v>
      </c>
      <c r="H5" s="823" t="s">
        <v>1634</v>
      </c>
      <c r="I5" s="821" t="s">
        <v>11</v>
      </c>
      <c r="J5" s="838" t="s">
        <v>849</v>
      </c>
      <c r="K5" s="85">
        <v>31752</v>
      </c>
      <c r="L5" s="86">
        <v>0</v>
      </c>
      <c r="M5" s="87">
        <v>0</v>
      </c>
      <c r="N5" s="88">
        <v>26303</v>
      </c>
      <c r="O5" s="1420"/>
      <c r="P5" s="89">
        <v>0</v>
      </c>
      <c r="Q5" s="90" t="s">
        <v>36</v>
      </c>
      <c r="R5" s="1435"/>
      <c r="S5" s="1435"/>
      <c r="T5" s="91" t="s">
        <v>96</v>
      </c>
      <c r="U5" s="92" t="s">
        <v>785</v>
      </c>
      <c r="V5" s="84" t="s">
        <v>11</v>
      </c>
      <c r="W5" s="84" t="s">
        <v>300</v>
      </c>
      <c r="X5" s="93" t="s">
        <v>303</v>
      </c>
      <c r="Y5" s="94" t="s">
        <v>39</v>
      </c>
      <c r="Z5" s="95" t="s">
        <v>560</v>
      </c>
      <c r="AA5" s="96" t="s">
        <v>90</v>
      </c>
      <c r="AB5" s="97" t="s">
        <v>86</v>
      </c>
      <c r="AC5" s="98" t="s">
        <v>86</v>
      </c>
      <c r="AD5" s="99"/>
      <c r="AE5" s="100"/>
      <c r="AF5" s="101"/>
      <c r="AG5" s="837"/>
      <c r="AH5" s="7"/>
    </row>
    <row r="6" spans="1:34" ht="30" customHeight="1">
      <c r="A6" s="1703"/>
      <c r="B6" s="34" t="s">
        <v>44</v>
      </c>
      <c r="C6" s="184" t="s">
        <v>1635</v>
      </c>
      <c r="D6" s="102" t="s">
        <v>83</v>
      </c>
      <c r="E6" s="103" t="s">
        <v>201</v>
      </c>
      <c r="F6" s="103"/>
      <c r="G6" s="103" t="s">
        <v>785</v>
      </c>
      <c r="H6" s="813" t="s">
        <v>1634</v>
      </c>
      <c r="I6" s="814" t="s">
        <v>11</v>
      </c>
      <c r="J6" s="815" t="s">
        <v>1636</v>
      </c>
      <c r="K6" s="104" t="s">
        <v>919</v>
      </c>
      <c r="L6" s="105">
        <v>0</v>
      </c>
      <c r="M6" s="106">
        <v>0</v>
      </c>
      <c r="N6" s="107" t="s">
        <v>919</v>
      </c>
      <c r="O6" s="1421"/>
      <c r="P6" s="108">
        <v>0</v>
      </c>
      <c r="Q6" s="109" t="s">
        <v>36</v>
      </c>
      <c r="R6" s="1436"/>
      <c r="S6" s="1436"/>
      <c r="T6" s="110" t="s">
        <v>96</v>
      </c>
      <c r="U6" s="111" t="s">
        <v>785</v>
      </c>
      <c r="V6" s="200" t="s">
        <v>11</v>
      </c>
      <c r="W6" s="200" t="s">
        <v>300</v>
      </c>
      <c r="X6" s="112" t="s">
        <v>303</v>
      </c>
      <c r="Y6" s="113" t="s">
        <v>39</v>
      </c>
      <c r="Z6" s="114" t="s">
        <v>560</v>
      </c>
      <c r="AA6" s="115" t="s">
        <v>90</v>
      </c>
      <c r="AB6" s="117" t="s">
        <v>86</v>
      </c>
      <c r="AC6" s="118" t="s">
        <v>86</v>
      </c>
      <c r="AD6" s="119"/>
      <c r="AE6" s="120"/>
      <c r="AF6" s="121"/>
      <c r="AG6" s="837"/>
      <c r="AH6" s="7"/>
    </row>
    <row r="7" spans="1:34" ht="30" customHeight="1">
      <c r="A7" s="1703"/>
      <c r="B7" s="34" t="s">
        <v>45</v>
      </c>
      <c r="C7" s="184" t="s">
        <v>1635</v>
      </c>
      <c r="D7" s="102" t="s">
        <v>83</v>
      </c>
      <c r="E7" s="103" t="s">
        <v>238</v>
      </c>
      <c r="F7" s="103"/>
      <c r="G7" s="103" t="s">
        <v>1637</v>
      </c>
      <c r="H7" s="813" t="s">
        <v>1482</v>
      </c>
      <c r="I7" s="814" t="s">
        <v>11</v>
      </c>
      <c r="J7" s="815" t="s">
        <v>1638</v>
      </c>
      <c r="K7" s="104" t="s">
        <v>656</v>
      </c>
      <c r="L7" s="105">
        <v>0</v>
      </c>
      <c r="M7" s="106">
        <v>3295</v>
      </c>
      <c r="N7" s="107">
        <v>0</v>
      </c>
      <c r="O7" s="1421"/>
      <c r="P7" s="108">
        <v>0</v>
      </c>
      <c r="Q7" s="109" t="s">
        <v>91</v>
      </c>
      <c r="R7" s="1436"/>
      <c r="S7" s="1436"/>
      <c r="T7" s="110" t="s">
        <v>84</v>
      </c>
      <c r="U7" s="111" t="s">
        <v>1637</v>
      </c>
      <c r="V7" s="200" t="s">
        <v>11</v>
      </c>
      <c r="W7" s="200" t="s">
        <v>1289</v>
      </c>
      <c r="X7" s="112" t="s">
        <v>89</v>
      </c>
      <c r="Y7" s="113" t="s">
        <v>39</v>
      </c>
      <c r="Z7" s="114" t="s">
        <v>1639</v>
      </c>
      <c r="AA7" s="115" t="s">
        <v>90</v>
      </c>
      <c r="AB7" s="117" t="s">
        <v>86</v>
      </c>
      <c r="AC7" s="118" t="s">
        <v>86</v>
      </c>
      <c r="AD7" s="119"/>
      <c r="AE7" s="120"/>
      <c r="AF7" s="121"/>
      <c r="AG7" s="837"/>
      <c r="AH7" s="7"/>
    </row>
    <row r="8" spans="1:34" ht="30" customHeight="1">
      <c r="A8" s="1703"/>
      <c r="B8" s="34" t="s">
        <v>46</v>
      </c>
      <c r="C8" s="184" t="s">
        <v>1633</v>
      </c>
      <c r="D8" s="102" t="s">
        <v>83</v>
      </c>
      <c r="E8" s="103" t="s">
        <v>201</v>
      </c>
      <c r="F8" s="103"/>
      <c r="G8" s="103" t="s">
        <v>785</v>
      </c>
      <c r="H8" s="813" t="s">
        <v>1634</v>
      </c>
      <c r="I8" s="814" t="s">
        <v>11</v>
      </c>
      <c r="J8" s="815" t="s">
        <v>1636</v>
      </c>
      <c r="K8" s="104" t="s">
        <v>919</v>
      </c>
      <c r="L8" s="105">
        <v>0</v>
      </c>
      <c r="M8" s="106">
        <v>0</v>
      </c>
      <c r="N8" s="107" t="s">
        <v>919</v>
      </c>
      <c r="O8" s="1421"/>
      <c r="P8" s="108">
        <v>0</v>
      </c>
      <c r="Q8" s="109" t="s">
        <v>36</v>
      </c>
      <c r="R8" s="1436"/>
      <c r="S8" s="1436"/>
      <c r="T8" s="110" t="s">
        <v>96</v>
      </c>
      <c r="U8" s="111" t="s">
        <v>785</v>
      </c>
      <c r="V8" s="200" t="s">
        <v>11</v>
      </c>
      <c r="W8" s="200" t="s">
        <v>300</v>
      </c>
      <c r="X8" s="112" t="s">
        <v>303</v>
      </c>
      <c r="Y8" s="113" t="s">
        <v>39</v>
      </c>
      <c r="Z8" s="114" t="s">
        <v>560</v>
      </c>
      <c r="AA8" s="115" t="s">
        <v>90</v>
      </c>
      <c r="AB8" s="117" t="s">
        <v>86</v>
      </c>
      <c r="AC8" s="118" t="s">
        <v>86</v>
      </c>
      <c r="AD8" s="119"/>
      <c r="AE8" s="120"/>
      <c r="AF8" s="121"/>
      <c r="AG8" s="837"/>
      <c r="AH8" s="7"/>
    </row>
    <row r="9" spans="1:34" ht="30" customHeight="1" thickBot="1">
      <c r="A9" s="1703"/>
      <c r="B9" s="35" t="s">
        <v>47</v>
      </c>
      <c r="C9" s="185" t="s">
        <v>1640</v>
      </c>
      <c r="D9" s="122" t="s">
        <v>83</v>
      </c>
      <c r="E9" s="123" t="s">
        <v>201</v>
      </c>
      <c r="F9" s="123"/>
      <c r="G9" s="123" t="s">
        <v>785</v>
      </c>
      <c r="H9" s="813" t="s">
        <v>1634</v>
      </c>
      <c r="I9" s="814" t="s">
        <v>11</v>
      </c>
      <c r="J9" s="815" t="s">
        <v>1636</v>
      </c>
      <c r="K9" s="124" t="s">
        <v>919</v>
      </c>
      <c r="L9" s="146">
        <v>0</v>
      </c>
      <c r="M9" s="147">
        <v>0</v>
      </c>
      <c r="N9" s="148" t="s">
        <v>919</v>
      </c>
      <c r="O9" s="1422"/>
      <c r="P9" s="149">
        <v>0</v>
      </c>
      <c r="Q9" s="129" t="s">
        <v>36</v>
      </c>
      <c r="R9" s="1437"/>
      <c r="S9" s="1437"/>
      <c r="T9" s="130" t="s">
        <v>96</v>
      </c>
      <c r="U9" s="131" t="s">
        <v>785</v>
      </c>
      <c r="V9" s="80" t="s">
        <v>11</v>
      </c>
      <c r="W9" s="80" t="s">
        <v>300</v>
      </c>
      <c r="X9" s="132" t="s">
        <v>303</v>
      </c>
      <c r="Y9" s="133" t="s">
        <v>39</v>
      </c>
      <c r="Z9" s="134" t="s">
        <v>560</v>
      </c>
      <c r="AA9" s="135" t="s">
        <v>90</v>
      </c>
      <c r="AB9" s="136" t="s">
        <v>86</v>
      </c>
      <c r="AC9" s="137" t="s">
        <v>86</v>
      </c>
      <c r="AD9" s="138"/>
      <c r="AE9" s="139"/>
      <c r="AF9" s="140"/>
      <c r="AG9" s="837"/>
      <c r="AH9" s="7"/>
    </row>
    <row r="10" spans="1:34" ht="30" customHeight="1">
      <c r="A10" s="1704" t="s">
        <v>48</v>
      </c>
      <c r="B10" s="36" t="s">
        <v>49</v>
      </c>
      <c r="C10" s="183" t="s">
        <v>1641</v>
      </c>
      <c r="D10" s="81" t="s">
        <v>83</v>
      </c>
      <c r="E10" s="82" t="s">
        <v>201</v>
      </c>
      <c r="F10" s="82"/>
      <c r="G10" s="82" t="s">
        <v>785</v>
      </c>
      <c r="H10" s="823" t="s">
        <v>1634</v>
      </c>
      <c r="I10" s="821" t="s">
        <v>11</v>
      </c>
      <c r="J10" s="838" t="s">
        <v>849</v>
      </c>
      <c r="K10" s="85" t="s">
        <v>919</v>
      </c>
      <c r="L10" s="839">
        <v>0</v>
      </c>
      <c r="M10" s="631">
        <v>0</v>
      </c>
      <c r="N10" s="340" t="s">
        <v>919</v>
      </c>
      <c r="O10" s="1423"/>
      <c r="P10" s="190">
        <v>0</v>
      </c>
      <c r="Q10" s="90" t="s">
        <v>36</v>
      </c>
      <c r="R10" s="1435"/>
      <c r="S10" s="1435"/>
      <c r="T10" s="91" t="s">
        <v>96</v>
      </c>
      <c r="U10" s="92" t="s">
        <v>785</v>
      </c>
      <c r="V10" s="84" t="s">
        <v>11</v>
      </c>
      <c r="W10" s="84" t="s">
        <v>300</v>
      </c>
      <c r="X10" s="93" t="s">
        <v>303</v>
      </c>
      <c r="Y10" s="94" t="s">
        <v>39</v>
      </c>
      <c r="Z10" s="95" t="s">
        <v>560</v>
      </c>
      <c r="AA10" s="96" t="s">
        <v>90</v>
      </c>
      <c r="AB10" s="97" t="s">
        <v>86</v>
      </c>
      <c r="AC10" s="98" t="s">
        <v>86</v>
      </c>
      <c r="AD10" s="99"/>
      <c r="AE10" s="100"/>
      <c r="AF10" s="101"/>
      <c r="AG10" s="837"/>
      <c r="AH10" s="7"/>
    </row>
    <row r="11" spans="1:34" ht="30" customHeight="1">
      <c r="A11" s="1705"/>
      <c r="B11" s="37" t="s">
        <v>50</v>
      </c>
      <c r="C11" s="184" t="s">
        <v>1642</v>
      </c>
      <c r="D11" s="102" t="s">
        <v>83</v>
      </c>
      <c r="E11" s="103" t="s">
        <v>201</v>
      </c>
      <c r="F11" s="103"/>
      <c r="G11" s="103" t="s">
        <v>785</v>
      </c>
      <c r="H11" s="813" t="s">
        <v>1634</v>
      </c>
      <c r="I11" s="814" t="s">
        <v>11</v>
      </c>
      <c r="J11" s="815" t="s">
        <v>1636</v>
      </c>
      <c r="K11" s="104" t="s">
        <v>919</v>
      </c>
      <c r="L11" s="105">
        <v>0</v>
      </c>
      <c r="M11" s="106">
        <v>0</v>
      </c>
      <c r="N11" s="107" t="s">
        <v>919</v>
      </c>
      <c r="O11" s="1421"/>
      <c r="P11" s="108">
        <v>0</v>
      </c>
      <c r="Q11" s="109" t="s">
        <v>36</v>
      </c>
      <c r="R11" s="1436"/>
      <c r="S11" s="1436"/>
      <c r="T11" s="110" t="s">
        <v>96</v>
      </c>
      <c r="U11" s="111" t="s">
        <v>785</v>
      </c>
      <c r="V11" s="200" t="s">
        <v>11</v>
      </c>
      <c r="W11" s="200" t="s">
        <v>300</v>
      </c>
      <c r="X11" s="112" t="s">
        <v>303</v>
      </c>
      <c r="Y11" s="113" t="s">
        <v>39</v>
      </c>
      <c r="Z11" s="114" t="s">
        <v>560</v>
      </c>
      <c r="AA11" s="115" t="s">
        <v>90</v>
      </c>
      <c r="AB11" s="117" t="s">
        <v>86</v>
      </c>
      <c r="AC11" s="118" t="s">
        <v>86</v>
      </c>
      <c r="AD11" s="119"/>
      <c r="AE11" s="120"/>
      <c r="AF11" s="121"/>
      <c r="AG11" s="837"/>
      <c r="AH11" s="7"/>
    </row>
    <row r="12" spans="1:34" ht="30" customHeight="1">
      <c r="A12" s="1705"/>
      <c r="B12" s="38" t="s">
        <v>51</v>
      </c>
      <c r="C12" s="184" t="s">
        <v>1643</v>
      </c>
      <c r="D12" s="102" t="s">
        <v>83</v>
      </c>
      <c r="E12" s="103" t="s">
        <v>201</v>
      </c>
      <c r="F12" s="103"/>
      <c r="G12" s="103" t="s">
        <v>785</v>
      </c>
      <c r="H12" s="813" t="s">
        <v>1634</v>
      </c>
      <c r="I12" s="814" t="s">
        <v>11</v>
      </c>
      <c r="J12" s="815" t="s">
        <v>1636</v>
      </c>
      <c r="K12" s="104" t="s">
        <v>919</v>
      </c>
      <c r="L12" s="105">
        <v>0</v>
      </c>
      <c r="M12" s="106">
        <v>0</v>
      </c>
      <c r="N12" s="107" t="s">
        <v>919</v>
      </c>
      <c r="O12" s="1421"/>
      <c r="P12" s="108">
        <v>0</v>
      </c>
      <c r="Q12" s="109" t="s">
        <v>36</v>
      </c>
      <c r="R12" s="1436"/>
      <c r="S12" s="1436"/>
      <c r="T12" s="110" t="s">
        <v>96</v>
      </c>
      <c r="U12" s="111" t="s">
        <v>785</v>
      </c>
      <c r="V12" s="200" t="s">
        <v>11</v>
      </c>
      <c r="W12" s="200" t="s">
        <v>300</v>
      </c>
      <c r="X12" s="112" t="s">
        <v>303</v>
      </c>
      <c r="Y12" s="113" t="s">
        <v>39</v>
      </c>
      <c r="Z12" s="114" t="s">
        <v>560</v>
      </c>
      <c r="AA12" s="115" t="s">
        <v>90</v>
      </c>
      <c r="AB12" s="117" t="s">
        <v>86</v>
      </c>
      <c r="AC12" s="118" t="s">
        <v>86</v>
      </c>
      <c r="AD12" s="119"/>
      <c r="AE12" s="120"/>
      <c r="AF12" s="121"/>
      <c r="AG12" s="837"/>
      <c r="AH12" s="7"/>
    </row>
    <row r="13" spans="1:34" ht="30" customHeight="1">
      <c r="A13" s="1705"/>
      <c r="B13" s="38" t="s">
        <v>52</v>
      </c>
      <c r="C13" s="184" t="s">
        <v>1641</v>
      </c>
      <c r="D13" s="102" t="s">
        <v>83</v>
      </c>
      <c r="E13" s="103" t="s">
        <v>201</v>
      </c>
      <c r="F13" s="103"/>
      <c r="G13" s="103" t="s">
        <v>785</v>
      </c>
      <c r="H13" s="813" t="s">
        <v>1634</v>
      </c>
      <c r="I13" s="814" t="s">
        <v>11</v>
      </c>
      <c r="J13" s="815" t="s">
        <v>1636</v>
      </c>
      <c r="K13" s="104" t="s">
        <v>919</v>
      </c>
      <c r="L13" s="105">
        <v>0</v>
      </c>
      <c r="M13" s="106">
        <v>0</v>
      </c>
      <c r="N13" s="107" t="s">
        <v>919</v>
      </c>
      <c r="O13" s="1421"/>
      <c r="P13" s="108">
        <v>0</v>
      </c>
      <c r="Q13" s="109" t="s">
        <v>36</v>
      </c>
      <c r="R13" s="1436"/>
      <c r="S13" s="1436"/>
      <c r="T13" s="110" t="s">
        <v>96</v>
      </c>
      <c r="U13" s="111" t="s">
        <v>785</v>
      </c>
      <c r="V13" s="200" t="s">
        <v>11</v>
      </c>
      <c r="W13" s="200" t="s">
        <v>300</v>
      </c>
      <c r="X13" s="112" t="s">
        <v>303</v>
      </c>
      <c r="Y13" s="113" t="s">
        <v>39</v>
      </c>
      <c r="Z13" s="114" t="s">
        <v>560</v>
      </c>
      <c r="AA13" s="115" t="s">
        <v>90</v>
      </c>
      <c r="AB13" s="117" t="s">
        <v>86</v>
      </c>
      <c r="AC13" s="118" t="s">
        <v>86</v>
      </c>
      <c r="AD13" s="119"/>
      <c r="AE13" s="120"/>
      <c r="AF13" s="121"/>
      <c r="AG13" s="837"/>
      <c r="AH13" s="7"/>
    </row>
    <row r="14" spans="1:34" ht="30" customHeight="1">
      <c r="A14" s="1705"/>
      <c r="B14" s="38" t="s">
        <v>53</v>
      </c>
      <c r="C14" s="184" t="s">
        <v>1644</v>
      </c>
      <c r="D14" s="102" t="s">
        <v>83</v>
      </c>
      <c r="E14" s="103" t="s">
        <v>650</v>
      </c>
      <c r="F14" s="103"/>
      <c r="G14" s="103" t="s">
        <v>239</v>
      </c>
      <c r="H14" s="813" t="s">
        <v>1645</v>
      </c>
      <c r="I14" s="814" t="s">
        <v>11</v>
      </c>
      <c r="J14" s="815" t="s">
        <v>1646</v>
      </c>
      <c r="K14" s="104" t="s">
        <v>656</v>
      </c>
      <c r="L14" s="105">
        <v>0</v>
      </c>
      <c r="M14" s="106">
        <v>264</v>
      </c>
      <c r="N14" s="107">
        <v>121</v>
      </c>
      <c r="O14" s="1421"/>
      <c r="P14" s="108">
        <v>0</v>
      </c>
      <c r="Q14" s="109" t="s">
        <v>91</v>
      </c>
      <c r="R14" s="1436"/>
      <c r="S14" s="1436"/>
      <c r="T14" s="110" t="s">
        <v>84</v>
      </c>
      <c r="U14" s="111" t="s">
        <v>239</v>
      </c>
      <c r="V14" s="200" t="s">
        <v>11</v>
      </c>
      <c r="W14" s="200" t="s">
        <v>274</v>
      </c>
      <c r="X14" s="112" t="s">
        <v>89</v>
      </c>
      <c r="Y14" s="113" t="s">
        <v>39</v>
      </c>
      <c r="Z14" s="114" t="s">
        <v>479</v>
      </c>
      <c r="AA14" s="115" t="s">
        <v>90</v>
      </c>
      <c r="AB14" s="117" t="s">
        <v>86</v>
      </c>
      <c r="AC14" s="118" t="s">
        <v>86</v>
      </c>
      <c r="AD14" s="119"/>
      <c r="AE14" s="120"/>
      <c r="AF14" s="121"/>
      <c r="AG14" s="837"/>
      <c r="AH14" s="7"/>
    </row>
    <row r="15" spans="1:34" ht="30" customHeight="1">
      <c r="A15" s="1705"/>
      <c r="B15" s="39" t="s">
        <v>54</v>
      </c>
      <c r="C15" s="185" t="s">
        <v>1647</v>
      </c>
      <c r="D15" s="122" t="s">
        <v>83</v>
      </c>
      <c r="E15" s="123" t="s">
        <v>321</v>
      </c>
      <c r="F15" s="123"/>
      <c r="G15" s="123" t="s">
        <v>1648</v>
      </c>
      <c r="H15" s="813" t="s">
        <v>1649</v>
      </c>
      <c r="I15" s="814" t="s">
        <v>11</v>
      </c>
      <c r="J15" s="815" t="s">
        <v>1650</v>
      </c>
      <c r="K15" s="124" t="s">
        <v>656</v>
      </c>
      <c r="L15" s="105">
        <v>0</v>
      </c>
      <c r="M15" s="126">
        <v>0</v>
      </c>
      <c r="N15" s="127">
        <v>1974</v>
      </c>
      <c r="O15" s="1422"/>
      <c r="P15" s="128">
        <v>330</v>
      </c>
      <c r="Q15" s="129" t="s">
        <v>95</v>
      </c>
      <c r="R15" s="1437"/>
      <c r="S15" s="1437"/>
      <c r="T15" s="130" t="s">
        <v>96</v>
      </c>
      <c r="U15" s="131" t="s">
        <v>977</v>
      </c>
      <c r="V15" s="80" t="s">
        <v>11</v>
      </c>
      <c r="W15" s="80" t="s">
        <v>767</v>
      </c>
      <c r="X15" s="132" t="s">
        <v>303</v>
      </c>
      <c r="Y15" s="133" t="s">
        <v>39</v>
      </c>
      <c r="Z15" s="134" t="s">
        <v>1651</v>
      </c>
      <c r="AA15" s="115" t="s">
        <v>92</v>
      </c>
      <c r="AB15" s="117" t="s">
        <v>86</v>
      </c>
      <c r="AC15" s="118" t="s">
        <v>86</v>
      </c>
      <c r="AD15" s="119"/>
      <c r="AE15" s="120"/>
      <c r="AF15" s="121"/>
      <c r="AG15" s="837"/>
      <c r="AH15" s="7"/>
    </row>
    <row r="16" spans="1:34" ht="30" customHeight="1" thickBot="1">
      <c r="A16" s="1706"/>
      <c r="B16" s="40" t="s">
        <v>55</v>
      </c>
      <c r="C16" s="186" t="s">
        <v>1641</v>
      </c>
      <c r="D16" s="141" t="s">
        <v>83</v>
      </c>
      <c r="E16" s="142" t="s">
        <v>201</v>
      </c>
      <c r="F16" s="142"/>
      <c r="G16" s="142" t="s">
        <v>785</v>
      </c>
      <c r="H16" s="813" t="s">
        <v>1634</v>
      </c>
      <c r="I16" s="814" t="s">
        <v>11</v>
      </c>
      <c r="J16" s="815" t="s">
        <v>1636</v>
      </c>
      <c r="K16" s="145" t="s">
        <v>919</v>
      </c>
      <c r="L16" s="146">
        <v>0</v>
      </c>
      <c r="M16" s="147">
        <v>0</v>
      </c>
      <c r="N16" s="148" t="s">
        <v>919</v>
      </c>
      <c r="O16" s="1424"/>
      <c r="P16" s="149">
        <v>0</v>
      </c>
      <c r="Q16" s="150" t="s">
        <v>36</v>
      </c>
      <c r="R16" s="1438"/>
      <c r="S16" s="1438"/>
      <c r="T16" s="151" t="s">
        <v>96</v>
      </c>
      <c r="U16" s="152" t="s">
        <v>785</v>
      </c>
      <c r="V16" s="144" t="s">
        <v>11</v>
      </c>
      <c r="W16" s="144" t="s">
        <v>300</v>
      </c>
      <c r="X16" s="153" t="s">
        <v>303</v>
      </c>
      <c r="Y16" s="154" t="s">
        <v>39</v>
      </c>
      <c r="Z16" s="155" t="s">
        <v>560</v>
      </c>
      <c r="AA16" s="156" t="s">
        <v>90</v>
      </c>
      <c r="AB16" s="158" t="s">
        <v>86</v>
      </c>
      <c r="AC16" s="159" t="s">
        <v>86</v>
      </c>
      <c r="AD16" s="160"/>
      <c r="AE16" s="161"/>
      <c r="AF16" s="162"/>
      <c r="AG16" s="837"/>
      <c r="AH16" s="7"/>
    </row>
    <row r="17" spans="1:34" ht="30" customHeight="1">
      <c r="A17" s="1707" t="s">
        <v>56</v>
      </c>
      <c r="B17" s="41" t="s">
        <v>57</v>
      </c>
      <c r="C17" s="183" t="s">
        <v>1652</v>
      </c>
      <c r="D17" s="81" t="s">
        <v>83</v>
      </c>
      <c r="E17" s="82" t="s">
        <v>201</v>
      </c>
      <c r="F17" s="82"/>
      <c r="G17" s="82" t="s">
        <v>785</v>
      </c>
      <c r="H17" s="823" t="s">
        <v>1634</v>
      </c>
      <c r="I17" s="821" t="s">
        <v>11</v>
      </c>
      <c r="J17" s="838" t="s">
        <v>849</v>
      </c>
      <c r="K17" s="85" t="s">
        <v>919</v>
      </c>
      <c r="L17" s="839">
        <v>0</v>
      </c>
      <c r="M17" s="169">
        <v>0</v>
      </c>
      <c r="N17" s="88" t="s">
        <v>919</v>
      </c>
      <c r="O17" s="1423"/>
      <c r="P17" s="89">
        <v>0</v>
      </c>
      <c r="Q17" s="90" t="s">
        <v>36</v>
      </c>
      <c r="R17" s="1435"/>
      <c r="S17" s="1435"/>
      <c r="T17" s="91" t="s">
        <v>96</v>
      </c>
      <c r="U17" s="92" t="s">
        <v>785</v>
      </c>
      <c r="V17" s="84" t="s">
        <v>11</v>
      </c>
      <c r="W17" s="84" t="s">
        <v>300</v>
      </c>
      <c r="X17" s="93" t="s">
        <v>303</v>
      </c>
      <c r="Y17" s="94" t="s">
        <v>39</v>
      </c>
      <c r="Z17" s="95" t="s">
        <v>560</v>
      </c>
      <c r="AA17" s="96" t="s">
        <v>90</v>
      </c>
      <c r="AB17" s="97" t="s">
        <v>86</v>
      </c>
      <c r="AC17" s="98" t="s">
        <v>86</v>
      </c>
      <c r="AD17" s="99"/>
      <c r="AE17" s="100"/>
      <c r="AF17" s="101"/>
      <c r="AG17" s="837"/>
      <c r="AH17" s="7"/>
    </row>
    <row r="18" spans="1:34" ht="30" customHeight="1">
      <c r="A18" s="1708"/>
      <c r="B18" s="42" t="s">
        <v>58</v>
      </c>
      <c r="C18" s="184" t="s">
        <v>1652</v>
      </c>
      <c r="D18" s="102" t="s">
        <v>83</v>
      </c>
      <c r="E18" s="103" t="s">
        <v>201</v>
      </c>
      <c r="F18" s="103"/>
      <c r="G18" s="103" t="s">
        <v>785</v>
      </c>
      <c r="H18" s="813" t="s">
        <v>1634</v>
      </c>
      <c r="I18" s="814" t="s">
        <v>11</v>
      </c>
      <c r="J18" s="815" t="s">
        <v>1636</v>
      </c>
      <c r="K18" s="104" t="s">
        <v>919</v>
      </c>
      <c r="L18" s="105">
        <v>0</v>
      </c>
      <c r="M18" s="126">
        <v>0</v>
      </c>
      <c r="N18" s="107" t="s">
        <v>919</v>
      </c>
      <c r="O18" s="1421"/>
      <c r="P18" s="108">
        <v>0</v>
      </c>
      <c r="Q18" s="109" t="s">
        <v>36</v>
      </c>
      <c r="R18" s="1436"/>
      <c r="S18" s="1436"/>
      <c r="T18" s="110" t="s">
        <v>96</v>
      </c>
      <c r="U18" s="111" t="s">
        <v>785</v>
      </c>
      <c r="V18" s="200" t="s">
        <v>11</v>
      </c>
      <c r="W18" s="200" t="s">
        <v>300</v>
      </c>
      <c r="X18" s="112" t="s">
        <v>303</v>
      </c>
      <c r="Y18" s="113" t="s">
        <v>39</v>
      </c>
      <c r="Z18" s="114" t="s">
        <v>226</v>
      </c>
      <c r="AA18" s="115" t="s">
        <v>90</v>
      </c>
      <c r="AB18" s="117" t="s">
        <v>86</v>
      </c>
      <c r="AC18" s="118" t="s">
        <v>86</v>
      </c>
      <c r="AD18" s="119"/>
      <c r="AE18" s="120"/>
      <c r="AF18" s="121"/>
      <c r="AG18" s="837"/>
      <c r="AH18" s="7"/>
    </row>
    <row r="19" spans="1:34" ht="30" customHeight="1">
      <c r="A19" s="1708"/>
      <c r="B19" s="42" t="s">
        <v>59</v>
      </c>
      <c r="C19" s="184" t="s">
        <v>1653</v>
      </c>
      <c r="D19" s="102" t="s">
        <v>83</v>
      </c>
      <c r="E19" s="103" t="s">
        <v>201</v>
      </c>
      <c r="F19" s="103"/>
      <c r="G19" s="103" t="s">
        <v>785</v>
      </c>
      <c r="H19" s="813" t="s">
        <v>1634</v>
      </c>
      <c r="I19" s="814" t="s">
        <v>11</v>
      </c>
      <c r="J19" s="815" t="s">
        <v>1636</v>
      </c>
      <c r="K19" s="104" t="s">
        <v>919</v>
      </c>
      <c r="L19" s="105">
        <v>0</v>
      </c>
      <c r="M19" s="126">
        <v>0</v>
      </c>
      <c r="N19" s="107" t="s">
        <v>919</v>
      </c>
      <c r="O19" s="1421"/>
      <c r="P19" s="108">
        <v>0</v>
      </c>
      <c r="Q19" s="109" t="s">
        <v>36</v>
      </c>
      <c r="R19" s="1436"/>
      <c r="S19" s="1436"/>
      <c r="T19" s="110" t="s">
        <v>96</v>
      </c>
      <c r="U19" s="111" t="s">
        <v>785</v>
      </c>
      <c r="V19" s="200" t="s">
        <v>11</v>
      </c>
      <c r="W19" s="200" t="s">
        <v>300</v>
      </c>
      <c r="X19" s="112" t="s">
        <v>303</v>
      </c>
      <c r="Y19" s="113" t="s">
        <v>39</v>
      </c>
      <c r="Z19" s="114" t="s">
        <v>336</v>
      </c>
      <c r="AA19" s="115" t="s">
        <v>92</v>
      </c>
      <c r="AB19" s="117" t="s">
        <v>86</v>
      </c>
      <c r="AC19" s="118" t="s">
        <v>86</v>
      </c>
      <c r="AD19" s="119"/>
      <c r="AE19" s="120"/>
      <c r="AF19" s="121"/>
      <c r="AG19" s="837"/>
      <c r="AH19" s="7"/>
    </row>
    <row r="20" spans="1:34" ht="30" customHeight="1">
      <c r="A20" s="1708"/>
      <c r="B20" s="43" t="s">
        <v>60</v>
      </c>
      <c r="C20" s="185" t="s">
        <v>1652</v>
      </c>
      <c r="D20" s="122" t="s">
        <v>83</v>
      </c>
      <c r="E20" s="123" t="s">
        <v>201</v>
      </c>
      <c r="F20" s="123"/>
      <c r="G20" s="123" t="s">
        <v>785</v>
      </c>
      <c r="H20" s="813" t="s">
        <v>1634</v>
      </c>
      <c r="I20" s="814" t="s">
        <v>11</v>
      </c>
      <c r="J20" s="815" t="s">
        <v>1636</v>
      </c>
      <c r="K20" s="124" t="s">
        <v>919</v>
      </c>
      <c r="L20" s="105">
        <v>0</v>
      </c>
      <c r="M20" s="126">
        <v>0</v>
      </c>
      <c r="N20" s="127" t="s">
        <v>919</v>
      </c>
      <c r="O20" s="1422"/>
      <c r="P20" s="108">
        <v>0</v>
      </c>
      <c r="Q20" s="129" t="s">
        <v>36</v>
      </c>
      <c r="R20" s="1437"/>
      <c r="S20" s="1437"/>
      <c r="T20" s="130" t="s">
        <v>96</v>
      </c>
      <c r="U20" s="131" t="s">
        <v>785</v>
      </c>
      <c r="V20" s="80" t="s">
        <v>11</v>
      </c>
      <c r="W20" s="80" t="s">
        <v>300</v>
      </c>
      <c r="X20" s="132" t="s">
        <v>303</v>
      </c>
      <c r="Y20" s="133" t="s">
        <v>39</v>
      </c>
      <c r="Z20" s="134" t="s">
        <v>560</v>
      </c>
      <c r="AA20" s="135" t="s">
        <v>90</v>
      </c>
      <c r="AB20" s="117" t="s">
        <v>86</v>
      </c>
      <c r="AC20" s="118" t="s">
        <v>86</v>
      </c>
      <c r="AD20" s="119"/>
      <c r="AE20" s="120"/>
      <c r="AF20" s="121"/>
      <c r="AG20" s="837"/>
      <c r="AH20" s="7"/>
    </row>
    <row r="21" spans="1:34" ht="30" customHeight="1" thickBot="1">
      <c r="A21" s="1709"/>
      <c r="B21" s="44" t="s">
        <v>61</v>
      </c>
      <c r="C21" s="186" t="s">
        <v>1652</v>
      </c>
      <c r="D21" s="141" t="s">
        <v>83</v>
      </c>
      <c r="E21" s="142" t="s">
        <v>201</v>
      </c>
      <c r="F21" s="142"/>
      <c r="G21" s="142" t="s">
        <v>785</v>
      </c>
      <c r="H21" s="840" t="s">
        <v>1634</v>
      </c>
      <c r="I21" s="841" t="s">
        <v>11</v>
      </c>
      <c r="J21" s="842" t="s">
        <v>1636</v>
      </c>
      <c r="K21" s="145" t="s">
        <v>919</v>
      </c>
      <c r="L21" s="125">
        <v>0</v>
      </c>
      <c r="M21" s="126">
        <v>0</v>
      </c>
      <c r="N21" s="127" t="s">
        <v>919</v>
      </c>
      <c r="O21" s="1424"/>
      <c r="P21" s="128">
        <v>0</v>
      </c>
      <c r="Q21" s="150" t="s">
        <v>36</v>
      </c>
      <c r="R21" s="1438"/>
      <c r="S21" s="1438"/>
      <c r="T21" s="151" t="s">
        <v>96</v>
      </c>
      <c r="U21" s="152" t="s">
        <v>785</v>
      </c>
      <c r="V21" s="144" t="s">
        <v>11</v>
      </c>
      <c r="W21" s="144" t="s">
        <v>300</v>
      </c>
      <c r="X21" s="153" t="s">
        <v>303</v>
      </c>
      <c r="Y21" s="154" t="s">
        <v>39</v>
      </c>
      <c r="Z21" s="155" t="s">
        <v>560</v>
      </c>
      <c r="AA21" s="156" t="s">
        <v>90</v>
      </c>
      <c r="AB21" s="158" t="s">
        <v>86</v>
      </c>
      <c r="AC21" s="159" t="s">
        <v>86</v>
      </c>
      <c r="AD21" s="160"/>
      <c r="AE21" s="161"/>
      <c r="AF21" s="162"/>
      <c r="AG21" s="837"/>
      <c r="AH21" s="7"/>
    </row>
    <row r="22" spans="1:34" ht="30" customHeight="1" thickBot="1">
      <c r="A22" s="45" t="s">
        <v>62</v>
      </c>
      <c r="B22" s="46" t="s">
        <v>63</v>
      </c>
      <c r="C22" s="187" t="s">
        <v>1652</v>
      </c>
      <c r="D22" s="163" t="s">
        <v>83</v>
      </c>
      <c r="E22" s="164" t="s">
        <v>201</v>
      </c>
      <c r="F22" s="164"/>
      <c r="G22" s="164" t="s">
        <v>785</v>
      </c>
      <c r="H22" s="831" t="s">
        <v>1634</v>
      </c>
      <c r="I22" s="832" t="s">
        <v>11</v>
      </c>
      <c r="J22" s="833" t="s">
        <v>1636</v>
      </c>
      <c r="K22" s="1416" t="s">
        <v>919</v>
      </c>
      <c r="L22" s="1415">
        <v>0</v>
      </c>
      <c r="M22" s="843">
        <v>0</v>
      </c>
      <c r="N22" s="343" t="s">
        <v>919</v>
      </c>
      <c r="O22" s="1425"/>
      <c r="P22" s="188">
        <v>0</v>
      </c>
      <c r="Q22" s="171" t="s">
        <v>36</v>
      </c>
      <c r="R22" s="1439"/>
      <c r="S22" s="1439"/>
      <c r="T22" s="172" t="s">
        <v>96</v>
      </c>
      <c r="U22" s="173" t="s">
        <v>785</v>
      </c>
      <c r="V22" s="166" t="s">
        <v>11</v>
      </c>
      <c r="W22" s="166" t="s">
        <v>300</v>
      </c>
      <c r="X22" s="174" t="s">
        <v>303</v>
      </c>
      <c r="Y22" s="175" t="s">
        <v>39</v>
      </c>
      <c r="Z22" s="176" t="s">
        <v>560</v>
      </c>
      <c r="AA22" s="177" t="s">
        <v>90</v>
      </c>
      <c r="AB22" s="178" t="s">
        <v>86</v>
      </c>
      <c r="AC22" s="179" t="s">
        <v>86</v>
      </c>
      <c r="AD22" s="180"/>
      <c r="AE22" s="181"/>
      <c r="AF22" s="182"/>
      <c r="AG22" s="837"/>
      <c r="AH22" s="7"/>
    </row>
    <row r="23" spans="1:34" ht="30" customHeight="1">
      <c r="A23" s="1710" t="s">
        <v>64</v>
      </c>
      <c r="B23" s="47" t="s">
        <v>65</v>
      </c>
      <c r="C23" s="183" t="s">
        <v>1654</v>
      </c>
      <c r="D23" s="81" t="s">
        <v>83</v>
      </c>
      <c r="E23" s="82" t="s">
        <v>201</v>
      </c>
      <c r="F23" s="82"/>
      <c r="G23" s="82" t="s">
        <v>785</v>
      </c>
      <c r="H23" s="844" t="s">
        <v>1634</v>
      </c>
      <c r="I23" s="835" t="s">
        <v>11</v>
      </c>
      <c r="J23" s="845" t="s">
        <v>1636</v>
      </c>
      <c r="K23" s="85" t="s">
        <v>919</v>
      </c>
      <c r="L23" s="839">
        <v>0</v>
      </c>
      <c r="M23" s="169">
        <v>0</v>
      </c>
      <c r="N23" s="340" t="s">
        <v>919</v>
      </c>
      <c r="O23" s="1423"/>
      <c r="P23" s="190">
        <v>0</v>
      </c>
      <c r="Q23" s="90" t="s">
        <v>36</v>
      </c>
      <c r="R23" s="1435"/>
      <c r="S23" s="1435"/>
      <c r="T23" s="91" t="s">
        <v>96</v>
      </c>
      <c r="U23" s="92" t="s">
        <v>785</v>
      </c>
      <c r="V23" s="84" t="s">
        <v>11</v>
      </c>
      <c r="W23" s="84" t="s">
        <v>300</v>
      </c>
      <c r="X23" s="93" t="s">
        <v>303</v>
      </c>
      <c r="Y23" s="94" t="s">
        <v>39</v>
      </c>
      <c r="Z23" s="95" t="s">
        <v>560</v>
      </c>
      <c r="AA23" s="96" t="s">
        <v>90</v>
      </c>
      <c r="AB23" s="97" t="s">
        <v>86</v>
      </c>
      <c r="AC23" s="98" t="s">
        <v>86</v>
      </c>
      <c r="AD23" s="99"/>
      <c r="AE23" s="100"/>
      <c r="AF23" s="101"/>
      <c r="AG23" s="837"/>
      <c r="AH23" s="7"/>
    </row>
    <row r="24" spans="1:34" ht="30" customHeight="1">
      <c r="A24" s="1711"/>
      <c r="B24" s="48" t="s">
        <v>66</v>
      </c>
      <c r="C24" s="184"/>
      <c r="D24" s="102" t="s">
        <v>88</v>
      </c>
      <c r="E24" s="103"/>
      <c r="F24" s="103"/>
      <c r="G24" s="103"/>
      <c r="H24" s="199"/>
      <c r="I24" s="200"/>
      <c r="J24" s="200"/>
      <c r="K24" s="104"/>
      <c r="L24" s="105"/>
      <c r="M24" s="126"/>
      <c r="N24" s="107"/>
      <c r="O24" s="1421"/>
      <c r="P24" s="108"/>
      <c r="Q24" s="109"/>
      <c r="R24" s="1436"/>
      <c r="S24" s="1436"/>
      <c r="T24" s="110"/>
      <c r="U24" s="111"/>
      <c r="V24" s="200"/>
      <c r="W24" s="200"/>
      <c r="X24" s="112"/>
      <c r="Y24" s="113"/>
      <c r="Z24" s="114"/>
      <c r="AA24" s="115"/>
      <c r="AB24" s="117"/>
      <c r="AC24" s="118"/>
      <c r="AD24" s="119"/>
      <c r="AE24" s="120"/>
      <c r="AF24" s="121"/>
      <c r="AG24" s="837"/>
      <c r="AH24" s="7"/>
    </row>
    <row r="25" spans="1:34" ht="30" customHeight="1">
      <c r="A25" s="1711"/>
      <c r="B25" s="49" t="s">
        <v>67</v>
      </c>
      <c r="C25" s="185"/>
      <c r="D25" s="122" t="s">
        <v>88</v>
      </c>
      <c r="E25" s="123"/>
      <c r="F25" s="123"/>
      <c r="G25" s="123"/>
      <c r="H25" s="79"/>
      <c r="I25" s="80"/>
      <c r="J25" s="80"/>
      <c r="K25" s="124"/>
      <c r="L25" s="105"/>
      <c r="M25" s="126"/>
      <c r="N25" s="127"/>
      <c r="O25" s="1422"/>
      <c r="P25" s="10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185" t="s">
        <v>1654</v>
      </c>
      <c r="D26" s="122" t="s">
        <v>83</v>
      </c>
      <c r="E26" s="123" t="s">
        <v>1655</v>
      </c>
      <c r="F26" s="123"/>
      <c r="G26" s="123" t="s">
        <v>785</v>
      </c>
      <c r="H26" s="813" t="s">
        <v>1634</v>
      </c>
      <c r="I26" s="814" t="s">
        <v>11</v>
      </c>
      <c r="J26" s="815" t="s">
        <v>1636</v>
      </c>
      <c r="K26" s="124" t="s">
        <v>919</v>
      </c>
      <c r="L26" s="105">
        <v>0</v>
      </c>
      <c r="M26" s="126">
        <v>0</v>
      </c>
      <c r="N26" s="127" t="s">
        <v>919</v>
      </c>
      <c r="O26" s="1426"/>
      <c r="P26" s="108">
        <v>0</v>
      </c>
      <c r="Q26" s="129" t="s">
        <v>36</v>
      </c>
      <c r="R26" s="1437"/>
      <c r="S26" s="1437"/>
      <c r="T26" s="130" t="s">
        <v>96</v>
      </c>
      <c r="U26" s="131" t="s">
        <v>785</v>
      </c>
      <c r="V26" s="80" t="s">
        <v>11</v>
      </c>
      <c r="W26" s="80" t="s">
        <v>300</v>
      </c>
      <c r="X26" s="132" t="s">
        <v>303</v>
      </c>
      <c r="Y26" s="133" t="s">
        <v>39</v>
      </c>
      <c r="Z26" s="134" t="s">
        <v>560</v>
      </c>
      <c r="AA26" s="135" t="s">
        <v>90</v>
      </c>
      <c r="AB26" s="117" t="s">
        <v>86</v>
      </c>
      <c r="AC26" s="118" t="s">
        <v>86</v>
      </c>
      <c r="AD26" s="119"/>
      <c r="AE26" s="120"/>
      <c r="AF26" s="121"/>
      <c r="AG26" s="837"/>
      <c r="AH26" s="7"/>
    </row>
    <row r="27" spans="1:34" ht="30" customHeight="1">
      <c r="A27" s="1711"/>
      <c r="B27" s="50" t="s">
        <v>68</v>
      </c>
      <c r="C27" s="184" t="s">
        <v>1656</v>
      </c>
      <c r="D27" s="102" t="s">
        <v>83</v>
      </c>
      <c r="E27" s="103" t="s">
        <v>201</v>
      </c>
      <c r="F27" s="103"/>
      <c r="G27" s="103" t="s">
        <v>785</v>
      </c>
      <c r="H27" s="813" t="s">
        <v>1634</v>
      </c>
      <c r="I27" s="814" t="s">
        <v>11</v>
      </c>
      <c r="J27" s="815" t="s">
        <v>1636</v>
      </c>
      <c r="K27" s="104" t="s">
        <v>919</v>
      </c>
      <c r="L27" s="105">
        <v>0</v>
      </c>
      <c r="M27" s="126">
        <v>0</v>
      </c>
      <c r="N27" s="107" t="s">
        <v>919</v>
      </c>
      <c r="O27" s="1421"/>
      <c r="P27" s="108">
        <v>0</v>
      </c>
      <c r="Q27" s="109" t="s">
        <v>36</v>
      </c>
      <c r="R27" s="1436"/>
      <c r="S27" s="1436"/>
      <c r="T27" s="110" t="s">
        <v>96</v>
      </c>
      <c r="U27" s="111" t="s">
        <v>785</v>
      </c>
      <c r="V27" s="200" t="s">
        <v>11</v>
      </c>
      <c r="W27" s="200" t="s">
        <v>300</v>
      </c>
      <c r="X27" s="112" t="s">
        <v>303</v>
      </c>
      <c r="Y27" s="113" t="s">
        <v>39</v>
      </c>
      <c r="Z27" s="114" t="s">
        <v>226</v>
      </c>
      <c r="AA27" s="115" t="s">
        <v>90</v>
      </c>
      <c r="AB27" s="117" t="s">
        <v>86</v>
      </c>
      <c r="AC27" s="118" t="s">
        <v>86</v>
      </c>
      <c r="AD27" s="119"/>
      <c r="AE27" s="120"/>
      <c r="AF27" s="121"/>
      <c r="AG27" s="837"/>
      <c r="AH27" s="7"/>
    </row>
    <row r="28" spans="1:34" ht="30" customHeight="1">
      <c r="A28" s="1711"/>
      <c r="B28" s="48" t="s">
        <v>69</v>
      </c>
      <c r="C28" s="184" t="s">
        <v>1656</v>
      </c>
      <c r="D28" s="102" t="s">
        <v>83</v>
      </c>
      <c r="E28" s="103" t="s">
        <v>201</v>
      </c>
      <c r="F28" s="103"/>
      <c r="G28" s="103" t="s">
        <v>785</v>
      </c>
      <c r="H28" s="813" t="s">
        <v>1634</v>
      </c>
      <c r="I28" s="814" t="s">
        <v>11</v>
      </c>
      <c r="J28" s="815" t="s">
        <v>1636</v>
      </c>
      <c r="K28" s="104" t="s">
        <v>919</v>
      </c>
      <c r="L28" s="105">
        <v>0</v>
      </c>
      <c r="M28" s="126">
        <v>0</v>
      </c>
      <c r="N28" s="107" t="s">
        <v>919</v>
      </c>
      <c r="O28" s="1421"/>
      <c r="P28" s="108">
        <v>0</v>
      </c>
      <c r="Q28" s="109" t="s">
        <v>36</v>
      </c>
      <c r="R28" s="1436"/>
      <c r="S28" s="1436"/>
      <c r="T28" s="110" t="s">
        <v>96</v>
      </c>
      <c r="U28" s="111" t="s">
        <v>785</v>
      </c>
      <c r="V28" s="200" t="s">
        <v>11</v>
      </c>
      <c r="W28" s="200" t="s">
        <v>300</v>
      </c>
      <c r="X28" s="112" t="s">
        <v>303</v>
      </c>
      <c r="Y28" s="113" t="s">
        <v>39</v>
      </c>
      <c r="Z28" s="114" t="s">
        <v>560</v>
      </c>
      <c r="AA28" s="115" t="s">
        <v>90</v>
      </c>
      <c r="AB28" s="117" t="s">
        <v>86</v>
      </c>
      <c r="AC28" s="118" t="s">
        <v>86</v>
      </c>
      <c r="AD28" s="119"/>
      <c r="AE28" s="120"/>
      <c r="AF28" s="121"/>
      <c r="AG28" s="837"/>
      <c r="AH28" s="7"/>
    </row>
    <row r="29" spans="1:34" ht="30" customHeight="1">
      <c r="A29" s="1711"/>
      <c r="B29" s="48" t="s">
        <v>70</v>
      </c>
      <c r="C29" s="184" t="s">
        <v>1657</v>
      </c>
      <c r="D29" s="102" t="s">
        <v>83</v>
      </c>
      <c r="E29" s="103" t="s">
        <v>201</v>
      </c>
      <c r="F29" s="103"/>
      <c r="G29" s="103" t="s">
        <v>785</v>
      </c>
      <c r="H29" s="813" t="s">
        <v>1634</v>
      </c>
      <c r="I29" s="814" t="s">
        <v>11</v>
      </c>
      <c r="J29" s="815" t="s">
        <v>1636</v>
      </c>
      <c r="K29" s="104" t="s">
        <v>919</v>
      </c>
      <c r="L29" s="105">
        <v>0</v>
      </c>
      <c r="M29" s="126">
        <v>0</v>
      </c>
      <c r="N29" s="107" t="s">
        <v>919</v>
      </c>
      <c r="O29" s="1421"/>
      <c r="P29" s="108">
        <v>0</v>
      </c>
      <c r="Q29" s="109" t="s">
        <v>36</v>
      </c>
      <c r="R29" s="1436"/>
      <c r="S29" s="1436"/>
      <c r="T29" s="110" t="s">
        <v>96</v>
      </c>
      <c r="U29" s="111" t="s">
        <v>785</v>
      </c>
      <c r="V29" s="200" t="s">
        <v>11</v>
      </c>
      <c r="W29" s="200" t="s">
        <v>300</v>
      </c>
      <c r="X29" s="112" t="s">
        <v>89</v>
      </c>
      <c r="Y29" s="113" t="s">
        <v>39</v>
      </c>
      <c r="Z29" s="114" t="s">
        <v>1658</v>
      </c>
      <c r="AA29" s="115" t="s">
        <v>90</v>
      </c>
      <c r="AB29" s="117" t="s">
        <v>86</v>
      </c>
      <c r="AC29" s="118" t="s">
        <v>86</v>
      </c>
      <c r="AD29" s="119"/>
      <c r="AE29" s="120"/>
      <c r="AF29" s="121"/>
      <c r="AG29" s="837"/>
      <c r="AH29" s="7"/>
    </row>
    <row r="30" spans="1:34" ht="30" customHeight="1">
      <c r="A30" s="1711"/>
      <c r="B30" s="48" t="s">
        <v>71</v>
      </c>
      <c r="C30" s="184" t="s">
        <v>1656</v>
      </c>
      <c r="D30" s="102" t="s">
        <v>83</v>
      </c>
      <c r="E30" s="103" t="s">
        <v>201</v>
      </c>
      <c r="F30" s="103"/>
      <c r="G30" s="103" t="s">
        <v>785</v>
      </c>
      <c r="H30" s="813" t="s">
        <v>1634</v>
      </c>
      <c r="I30" s="814" t="s">
        <v>11</v>
      </c>
      <c r="J30" s="815" t="s">
        <v>1636</v>
      </c>
      <c r="K30" s="104" t="s">
        <v>919</v>
      </c>
      <c r="L30" s="105">
        <v>0</v>
      </c>
      <c r="M30" s="126">
        <v>0</v>
      </c>
      <c r="N30" s="107" t="s">
        <v>919</v>
      </c>
      <c r="O30" s="1421"/>
      <c r="P30" s="108">
        <v>0</v>
      </c>
      <c r="Q30" s="109" t="s">
        <v>36</v>
      </c>
      <c r="R30" s="1436"/>
      <c r="S30" s="1436"/>
      <c r="T30" s="110" t="s">
        <v>96</v>
      </c>
      <c r="U30" s="111" t="s">
        <v>785</v>
      </c>
      <c r="V30" s="200" t="s">
        <v>11</v>
      </c>
      <c r="W30" s="200" t="s">
        <v>300</v>
      </c>
      <c r="X30" s="112" t="s">
        <v>303</v>
      </c>
      <c r="Y30" s="113" t="s">
        <v>39</v>
      </c>
      <c r="Z30" s="114" t="s">
        <v>226</v>
      </c>
      <c r="AA30" s="115" t="s">
        <v>90</v>
      </c>
      <c r="AB30" s="117" t="s">
        <v>86</v>
      </c>
      <c r="AC30" s="118" t="s">
        <v>86</v>
      </c>
      <c r="AD30" s="119"/>
      <c r="AE30" s="120"/>
      <c r="AF30" s="121"/>
      <c r="AG30" s="837"/>
      <c r="AH30" s="7"/>
    </row>
    <row r="31" spans="1:34" ht="30" customHeight="1">
      <c r="A31" s="1711"/>
      <c r="B31" s="49" t="s">
        <v>72</v>
      </c>
      <c r="C31" s="185"/>
      <c r="D31" s="122" t="s">
        <v>88</v>
      </c>
      <c r="E31" s="123"/>
      <c r="F31" s="123"/>
      <c r="G31" s="123"/>
      <c r="H31" s="79"/>
      <c r="I31" s="80"/>
      <c r="J31" s="80"/>
      <c r="K31" s="124"/>
      <c r="L31" s="105"/>
      <c r="M31" s="126"/>
      <c r="N31" s="127"/>
      <c r="O31" s="1422"/>
      <c r="P31" s="108"/>
      <c r="Q31" s="129"/>
      <c r="R31" s="1437"/>
      <c r="S31" s="1437"/>
      <c r="T31" s="130"/>
      <c r="U31" s="131"/>
      <c r="V31" s="80"/>
      <c r="W31" s="80"/>
      <c r="X31" s="132"/>
      <c r="Y31" s="133"/>
      <c r="Z31" s="134"/>
      <c r="AA31" s="135"/>
      <c r="AB31" s="117"/>
      <c r="AC31" s="118"/>
      <c r="AD31" s="119"/>
      <c r="AE31" s="120"/>
      <c r="AF31" s="121"/>
      <c r="AG31" s="837"/>
      <c r="AH31" s="7"/>
    </row>
    <row r="32" spans="1:34" ht="30" customHeight="1">
      <c r="A32" s="1711"/>
      <c r="B32" s="50" t="s">
        <v>73</v>
      </c>
      <c r="C32" s="184" t="s">
        <v>1653</v>
      </c>
      <c r="D32" s="102" t="s">
        <v>83</v>
      </c>
      <c r="E32" s="103" t="s">
        <v>201</v>
      </c>
      <c r="F32" s="103"/>
      <c r="G32" s="103" t="s">
        <v>785</v>
      </c>
      <c r="H32" s="813" t="s">
        <v>1634</v>
      </c>
      <c r="I32" s="814" t="s">
        <v>11</v>
      </c>
      <c r="J32" s="815" t="s">
        <v>1636</v>
      </c>
      <c r="K32" s="104" t="s">
        <v>919</v>
      </c>
      <c r="L32" s="105">
        <v>0</v>
      </c>
      <c r="M32" s="126">
        <v>0</v>
      </c>
      <c r="N32" s="107" t="s">
        <v>919</v>
      </c>
      <c r="O32" s="1421"/>
      <c r="P32" s="108">
        <v>0</v>
      </c>
      <c r="Q32" s="109" t="s">
        <v>36</v>
      </c>
      <c r="R32" s="1436"/>
      <c r="S32" s="1436"/>
      <c r="T32" s="110" t="s">
        <v>96</v>
      </c>
      <c r="U32" s="111" t="s">
        <v>785</v>
      </c>
      <c r="V32" s="200" t="s">
        <v>11</v>
      </c>
      <c r="W32" s="200" t="s">
        <v>300</v>
      </c>
      <c r="X32" s="112" t="s">
        <v>303</v>
      </c>
      <c r="Y32" s="113" t="s">
        <v>39</v>
      </c>
      <c r="Z32" s="114" t="s">
        <v>336</v>
      </c>
      <c r="AA32" s="115" t="s">
        <v>92</v>
      </c>
      <c r="AB32" s="117" t="s">
        <v>86</v>
      </c>
      <c r="AC32" s="118" t="s">
        <v>86</v>
      </c>
      <c r="AD32" s="119"/>
      <c r="AE32" s="120"/>
      <c r="AF32" s="121"/>
      <c r="AG32" s="837"/>
      <c r="AH32" s="7"/>
    </row>
    <row r="33" spans="1:34" ht="30" customHeight="1">
      <c r="A33" s="1711"/>
      <c r="B33" s="48" t="s">
        <v>74</v>
      </c>
      <c r="C33" s="184" t="s">
        <v>1653</v>
      </c>
      <c r="D33" s="102" t="s">
        <v>83</v>
      </c>
      <c r="E33" s="103" t="s">
        <v>201</v>
      </c>
      <c r="F33" s="103"/>
      <c r="G33" s="103" t="s">
        <v>785</v>
      </c>
      <c r="H33" s="813" t="s">
        <v>1634</v>
      </c>
      <c r="I33" s="814" t="s">
        <v>11</v>
      </c>
      <c r="J33" s="815" t="s">
        <v>1636</v>
      </c>
      <c r="K33" s="104" t="s">
        <v>919</v>
      </c>
      <c r="L33" s="105">
        <v>0</v>
      </c>
      <c r="M33" s="126">
        <v>0</v>
      </c>
      <c r="N33" s="107" t="s">
        <v>919</v>
      </c>
      <c r="O33" s="1421"/>
      <c r="P33" s="108">
        <v>0</v>
      </c>
      <c r="Q33" s="109" t="s">
        <v>36</v>
      </c>
      <c r="R33" s="1436"/>
      <c r="S33" s="1436"/>
      <c r="T33" s="110" t="s">
        <v>96</v>
      </c>
      <c r="U33" s="111" t="s">
        <v>785</v>
      </c>
      <c r="V33" s="200" t="s">
        <v>11</v>
      </c>
      <c r="W33" s="200" t="s">
        <v>300</v>
      </c>
      <c r="X33" s="112" t="s">
        <v>303</v>
      </c>
      <c r="Y33" s="113" t="s">
        <v>39</v>
      </c>
      <c r="Z33" s="114" t="s">
        <v>336</v>
      </c>
      <c r="AA33" s="115" t="s">
        <v>92</v>
      </c>
      <c r="AB33" s="117" t="s">
        <v>86</v>
      </c>
      <c r="AC33" s="118" t="s">
        <v>86</v>
      </c>
      <c r="AD33" s="119"/>
      <c r="AE33" s="120"/>
      <c r="AF33" s="121"/>
      <c r="AG33" s="837"/>
      <c r="AH33" s="7"/>
    </row>
    <row r="34" spans="1:34" ht="30" customHeight="1" thickBot="1">
      <c r="A34" s="1712"/>
      <c r="B34" s="51" t="s">
        <v>75</v>
      </c>
      <c r="C34" s="186"/>
      <c r="D34" s="141" t="s">
        <v>88</v>
      </c>
      <c r="E34" s="142"/>
      <c r="F34" s="142"/>
      <c r="G34" s="142"/>
      <c r="H34" s="143"/>
      <c r="I34" s="144"/>
      <c r="J34" s="144"/>
      <c r="K34" s="145"/>
      <c r="L34" s="125"/>
      <c r="M34" s="126"/>
      <c r="N34" s="127"/>
      <c r="O34" s="1424"/>
      <c r="P34" s="128"/>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t="s">
        <v>1659</v>
      </c>
      <c r="D35" s="102" t="s">
        <v>83</v>
      </c>
      <c r="E35" s="103" t="s">
        <v>201</v>
      </c>
      <c r="F35" s="103"/>
      <c r="G35" s="103" t="s">
        <v>785</v>
      </c>
      <c r="H35" s="813" t="s">
        <v>1634</v>
      </c>
      <c r="I35" s="814" t="s">
        <v>11</v>
      </c>
      <c r="J35" s="815" t="s">
        <v>1636</v>
      </c>
      <c r="K35" s="104" t="s">
        <v>919</v>
      </c>
      <c r="L35" s="86">
        <v>0</v>
      </c>
      <c r="M35" s="87">
        <v>0</v>
      </c>
      <c r="N35" s="88" t="s">
        <v>919</v>
      </c>
      <c r="O35" s="1423"/>
      <c r="P35" s="89">
        <v>0</v>
      </c>
      <c r="Q35" s="109" t="s">
        <v>36</v>
      </c>
      <c r="R35" s="1435"/>
      <c r="S35" s="1435"/>
      <c r="T35" s="110" t="s">
        <v>96</v>
      </c>
      <c r="U35" s="111" t="s">
        <v>785</v>
      </c>
      <c r="V35" s="200" t="s">
        <v>11</v>
      </c>
      <c r="W35" s="200" t="s">
        <v>300</v>
      </c>
      <c r="X35" s="112" t="s">
        <v>303</v>
      </c>
      <c r="Y35" s="113" t="s">
        <v>39</v>
      </c>
      <c r="Z35" s="114" t="s">
        <v>560</v>
      </c>
      <c r="AA35" s="115" t="s">
        <v>90</v>
      </c>
      <c r="AB35" s="117" t="s">
        <v>86</v>
      </c>
      <c r="AC35" s="118" t="s">
        <v>86</v>
      </c>
      <c r="AD35" s="99"/>
      <c r="AE35" s="100"/>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c r="D37" s="141" t="s">
        <v>88</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31752</v>
      </c>
      <c r="L62" s="57">
        <f>SUM(L5:L37)</f>
        <v>0</v>
      </c>
      <c r="M62" s="57">
        <f>SUM(M5:M37)</f>
        <v>3559</v>
      </c>
      <c r="N62" s="57">
        <f>SUM(N5:N37)</f>
        <v>28398</v>
      </c>
      <c r="O62" s="10"/>
      <c r="P62" s="57">
        <f>SUM(P5:P37)</f>
        <v>330</v>
      </c>
    </row>
    <row r="63" spans="1:34" ht="18.75" customHeight="1">
      <c r="C63" s="11"/>
      <c r="D63" s="11"/>
      <c r="L63" s="1700" t="s">
        <v>80</v>
      </c>
      <c r="M63" s="1700"/>
      <c r="N63" s="1701"/>
      <c r="O63" s="10"/>
      <c r="P63" s="9">
        <f>K62+(L62+M62+N62+P62)*5</f>
        <v>193187</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A00-000000000000}">
      <formula1>"①AWS,②OCI,③Azure,④GC,⑤さくら"</formula1>
    </dataValidation>
    <dataValidation type="list" allowBlank="1" showInputMessage="1" showErrorMessage="1" sqref="R5:R37 R41:R60" xr:uid="{00000000-0002-0000-2A00-000001000000}">
      <formula1>"①システム事業者,②別途用意している(LGCS),③別途用意している(その他),"</formula1>
    </dataValidation>
    <dataValidation type="list" allowBlank="1" showInputMessage="1" sqref="D38:D40" xr:uid="{00000000-0002-0000-2A00-000002000000}">
      <formula1>"①導入済,②無償版導入済（実証実験を含む）,③今年度導入予定,④導入予定なし,⑤当該事務自体を実施していない"</formula1>
    </dataValidation>
    <dataValidation type="list" allowBlank="1" showInputMessage="1" sqref="D41:D60" xr:uid="{00000000-0002-0000-2A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91" t="s">
        <v>3</v>
      </c>
      <c r="D2" s="789" t="s">
        <v>4</v>
      </c>
      <c r="E2" s="1" t="s">
        <v>3</v>
      </c>
      <c r="F2" s="193" t="s">
        <v>3</v>
      </c>
      <c r="G2" s="1" t="s">
        <v>3</v>
      </c>
      <c r="H2" s="1717" t="s">
        <v>5</v>
      </c>
      <c r="I2" s="1718"/>
      <c r="J2" s="1719"/>
      <c r="K2" s="78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89" t="s">
        <v>7</v>
      </c>
      <c r="AE2" s="790"/>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234" t="s">
        <v>1994</v>
      </c>
      <c r="D5" s="81" t="s">
        <v>83</v>
      </c>
      <c r="E5" s="82" t="s">
        <v>201</v>
      </c>
      <c r="F5" s="82"/>
      <c r="G5" s="82" t="s">
        <v>772</v>
      </c>
      <c r="H5" s="83" t="s">
        <v>772</v>
      </c>
      <c r="I5" s="84" t="s">
        <v>11</v>
      </c>
      <c r="J5" s="84" t="s">
        <v>300</v>
      </c>
      <c r="K5" s="85" t="s">
        <v>341</v>
      </c>
      <c r="L5" s="86">
        <v>0</v>
      </c>
      <c r="M5" s="87">
        <v>0</v>
      </c>
      <c r="N5" s="88">
        <v>29780</v>
      </c>
      <c r="O5" s="1420"/>
      <c r="P5" s="89">
        <v>333</v>
      </c>
      <c r="Q5" s="90" t="s">
        <v>36</v>
      </c>
      <c r="R5" s="1435"/>
      <c r="S5" s="1435"/>
      <c r="T5" s="91" t="s">
        <v>96</v>
      </c>
      <c r="U5" s="92" t="s">
        <v>772</v>
      </c>
      <c r="V5" s="84" t="s">
        <v>11</v>
      </c>
      <c r="W5" s="84" t="s">
        <v>300</v>
      </c>
      <c r="X5" s="93" t="s">
        <v>194</v>
      </c>
      <c r="Y5" s="94" t="s">
        <v>39</v>
      </c>
      <c r="Z5" s="95" t="s">
        <v>1292</v>
      </c>
      <c r="AA5" s="96" t="s">
        <v>90</v>
      </c>
      <c r="AB5" s="97" t="s">
        <v>86</v>
      </c>
      <c r="AC5" s="98" t="s">
        <v>93</v>
      </c>
      <c r="AD5" s="99" t="s">
        <v>343</v>
      </c>
      <c r="AE5" s="100" t="s">
        <v>304</v>
      </c>
      <c r="AF5" s="101"/>
      <c r="AG5" s="837"/>
      <c r="AH5" s="7"/>
    </row>
    <row r="6" spans="1:34" ht="30" customHeight="1">
      <c r="A6" s="1703"/>
      <c r="B6" s="34" t="s">
        <v>44</v>
      </c>
      <c r="C6" s="236" t="s">
        <v>1995</v>
      </c>
      <c r="D6" s="102" t="s">
        <v>83</v>
      </c>
      <c r="E6" s="103" t="s">
        <v>201</v>
      </c>
      <c r="F6" s="103"/>
      <c r="G6" s="103" t="s">
        <v>772</v>
      </c>
      <c r="H6" s="199" t="s">
        <v>772</v>
      </c>
      <c r="I6" s="200" t="s">
        <v>11</v>
      </c>
      <c r="J6" s="200" t="s">
        <v>300</v>
      </c>
      <c r="K6" s="104" t="s">
        <v>1996</v>
      </c>
      <c r="L6" s="105">
        <v>0</v>
      </c>
      <c r="M6" s="106">
        <v>0</v>
      </c>
      <c r="N6" s="107" t="s">
        <v>1996</v>
      </c>
      <c r="O6" s="1421"/>
      <c r="P6" s="108">
        <v>0</v>
      </c>
      <c r="Q6" s="109" t="s">
        <v>36</v>
      </c>
      <c r="R6" s="1436"/>
      <c r="S6" s="1436"/>
      <c r="T6" s="110" t="s">
        <v>96</v>
      </c>
      <c r="U6" s="111"/>
      <c r="V6" s="200"/>
      <c r="W6" s="200"/>
      <c r="X6" s="112" t="s">
        <v>194</v>
      </c>
      <c r="Y6" s="113" t="s">
        <v>39</v>
      </c>
      <c r="Z6" s="114" t="s">
        <v>1292</v>
      </c>
      <c r="AA6" s="115" t="s">
        <v>90</v>
      </c>
      <c r="AB6" s="117" t="s">
        <v>86</v>
      </c>
      <c r="AC6" s="118" t="s">
        <v>93</v>
      </c>
      <c r="AD6" s="119" t="s">
        <v>343</v>
      </c>
      <c r="AE6" s="120" t="s">
        <v>304</v>
      </c>
      <c r="AF6" s="121"/>
      <c r="AG6" s="837"/>
      <c r="AH6" s="7"/>
    </row>
    <row r="7" spans="1:34" ht="30" customHeight="1">
      <c r="A7" s="1703"/>
      <c r="B7" s="34" t="s">
        <v>45</v>
      </c>
      <c r="C7" s="236" t="s">
        <v>265</v>
      </c>
      <c r="D7" s="102" t="s">
        <v>83</v>
      </c>
      <c r="E7" s="103" t="s">
        <v>346</v>
      </c>
      <c r="F7" s="103"/>
      <c r="G7" s="103" t="s">
        <v>1997</v>
      </c>
      <c r="H7" s="199" t="s">
        <v>262</v>
      </c>
      <c r="I7" s="200" t="s">
        <v>11</v>
      </c>
      <c r="J7" s="200" t="s">
        <v>788</v>
      </c>
      <c r="K7" s="104">
        <v>18585</v>
      </c>
      <c r="L7" s="105">
        <v>3203</v>
      </c>
      <c r="M7" s="106">
        <v>2046</v>
      </c>
      <c r="N7" s="107">
        <v>1716</v>
      </c>
      <c r="O7" s="1421"/>
      <c r="P7" s="108">
        <v>0</v>
      </c>
      <c r="Q7" s="109" t="s">
        <v>310</v>
      </c>
      <c r="R7" s="1436"/>
      <c r="S7" s="1436"/>
      <c r="T7" s="110" t="s">
        <v>84</v>
      </c>
      <c r="U7" s="111" t="s">
        <v>262</v>
      </c>
      <c r="V7" s="200" t="s">
        <v>11</v>
      </c>
      <c r="W7" s="200" t="s">
        <v>788</v>
      </c>
      <c r="X7" s="112" t="s">
        <v>89</v>
      </c>
      <c r="Y7" s="113" t="s">
        <v>39</v>
      </c>
      <c r="Z7" s="114" t="s">
        <v>568</v>
      </c>
      <c r="AA7" s="115" t="s">
        <v>92</v>
      </c>
      <c r="AB7" s="117" t="s">
        <v>86</v>
      </c>
      <c r="AC7" s="118" t="s">
        <v>86</v>
      </c>
      <c r="AD7" s="119" t="s">
        <v>584</v>
      </c>
      <c r="AE7" s="120" t="s">
        <v>335</v>
      </c>
      <c r="AF7" s="121"/>
      <c r="AG7" s="837"/>
      <c r="AH7" s="7"/>
    </row>
    <row r="8" spans="1:34" ht="30" customHeight="1">
      <c r="A8" s="1703"/>
      <c r="B8" s="34" t="s">
        <v>46</v>
      </c>
      <c r="C8" s="236" t="s">
        <v>1995</v>
      </c>
      <c r="D8" s="102" t="s">
        <v>83</v>
      </c>
      <c r="E8" s="103" t="s">
        <v>201</v>
      </c>
      <c r="F8" s="103"/>
      <c r="G8" s="103" t="s">
        <v>772</v>
      </c>
      <c r="H8" s="199" t="s">
        <v>772</v>
      </c>
      <c r="I8" s="200" t="s">
        <v>11</v>
      </c>
      <c r="J8" s="200" t="s">
        <v>300</v>
      </c>
      <c r="K8" s="104" t="s">
        <v>1996</v>
      </c>
      <c r="L8" s="105">
        <v>0</v>
      </c>
      <c r="M8" s="106">
        <v>0</v>
      </c>
      <c r="N8" s="107" t="s">
        <v>1996</v>
      </c>
      <c r="O8" s="1421"/>
      <c r="P8" s="108">
        <v>0</v>
      </c>
      <c r="Q8" s="109" t="s">
        <v>36</v>
      </c>
      <c r="R8" s="1436"/>
      <c r="S8" s="1436"/>
      <c r="T8" s="110" t="s">
        <v>96</v>
      </c>
      <c r="U8" s="111"/>
      <c r="V8" s="200"/>
      <c r="W8" s="200"/>
      <c r="X8" s="112" t="s">
        <v>194</v>
      </c>
      <c r="Y8" s="113" t="s">
        <v>39</v>
      </c>
      <c r="Z8" s="114" t="s">
        <v>1292</v>
      </c>
      <c r="AA8" s="115" t="s">
        <v>90</v>
      </c>
      <c r="AB8" s="117" t="s">
        <v>86</v>
      </c>
      <c r="AC8" s="118" t="s">
        <v>93</v>
      </c>
      <c r="AD8" s="119" t="s">
        <v>343</v>
      </c>
      <c r="AE8" s="120" t="s">
        <v>304</v>
      </c>
      <c r="AF8" s="121"/>
      <c r="AG8" s="837"/>
      <c r="AH8" s="7"/>
    </row>
    <row r="9" spans="1:34" ht="30" customHeight="1" thickBot="1">
      <c r="A9" s="1703"/>
      <c r="B9" s="35" t="s">
        <v>47</v>
      </c>
      <c r="C9" s="237" t="s">
        <v>1995</v>
      </c>
      <c r="D9" s="122" t="s">
        <v>83</v>
      </c>
      <c r="E9" s="123" t="s">
        <v>201</v>
      </c>
      <c r="F9" s="123"/>
      <c r="G9" s="123" t="s">
        <v>772</v>
      </c>
      <c r="H9" s="79" t="s">
        <v>772</v>
      </c>
      <c r="I9" s="80" t="s">
        <v>11</v>
      </c>
      <c r="J9" s="80" t="s">
        <v>300</v>
      </c>
      <c r="K9" s="124" t="s">
        <v>1996</v>
      </c>
      <c r="L9" s="125">
        <v>0</v>
      </c>
      <c r="M9" s="126">
        <v>0</v>
      </c>
      <c r="N9" s="127" t="s">
        <v>1996</v>
      </c>
      <c r="O9" s="1422"/>
      <c r="P9" s="128">
        <v>0</v>
      </c>
      <c r="Q9" s="129" t="s">
        <v>36</v>
      </c>
      <c r="R9" s="1437"/>
      <c r="S9" s="1437"/>
      <c r="T9" s="130" t="s">
        <v>96</v>
      </c>
      <c r="U9" s="131"/>
      <c r="V9" s="80"/>
      <c r="W9" s="80"/>
      <c r="X9" s="132" t="s">
        <v>194</v>
      </c>
      <c r="Y9" s="133" t="s">
        <v>39</v>
      </c>
      <c r="Z9" s="134" t="s">
        <v>1292</v>
      </c>
      <c r="AA9" s="135" t="s">
        <v>90</v>
      </c>
      <c r="AB9" s="136" t="s">
        <v>86</v>
      </c>
      <c r="AC9" s="137" t="s">
        <v>93</v>
      </c>
      <c r="AD9" s="138" t="s">
        <v>343</v>
      </c>
      <c r="AE9" s="139" t="s">
        <v>304</v>
      </c>
      <c r="AF9" s="140"/>
      <c r="AG9" s="837"/>
      <c r="AH9" s="7"/>
    </row>
    <row r="10" spans="1:34" ht="30" customHeight="1">
      <c r="A10" s="1704" t="s">
        <v>48</v>
      </c>
      <c r="B10" s="36" t="s">
        <v>49</v>
      </c>
      <c r="C10" s="234" t="s">
        <v>1998</v>
      </c>
      <c r="D10" s="81" t="s">
        <v>83</v>
      </c>
      <c r="E10" s="82" t="s">
        <v>201</v>
      </c>
      <c r="F10" s="82"/>
      <c r="G10" s="82" t="s">
        <v>772</v>
      </c>
      <c r="H10" s="83" t="s">
        <v>772</v>
      </c>
      <c r="I10" s="84" t="s">
        <v>11</v>
      </c>
      <c r="J10" s="84" t="s">
        <v>300</v>
      </c>
      <c r="K10" s="85" t="s">
        <v>1996</v>
      </c>
      <c r="L10" s="86">
        <v>0</v>
      </c>
      <c r="M10" s="87">
        <v>0</v>
      </c>
      <c r="N10" s="88" t="s">
        <v>1996</v>
      </c>
      <c r="O10" s="1423"/>
      <c r="P10" s="89">
        <v>1772</v>
      </c>
      <c r="Q10" s="90" t="s">
        <v>36</v>
      </c>
      <c r="R10" s="1435"/>
      <c r="S10" s="1435"/>
      <c r="T10" s="91" t="s">
        <v>96</v>
      </c>
      <c r="U10" s="92"/>
      <c r="V10" s="84"/>
      <c r="W10" s="84"/>
      <c r="X10" s="93" t="s">
        <v>194</v>
      </c>
      <c r="Y10" s="94" t="s">
        <v>39</v>
      </c>
      <c r="Z10" s="95" t="s">
        <v>1292</v>
      </c>
      <c r="AA10" s="96" t="s">
        <v>90</v>
      </c>
      <c r="AB10" s="97" t="s">
        <v>86</v>
      </c>
      <c r="AC10" s="98" t="s">
        <v>93</v>
      </c>
      <c r="AD10" s="99" t="s">
        <v>343</v>
      </c>
      <c r="AE10" s="100" t="s">
        <v>304</v>
      </c>
      <c r="AF10" s="101"/>
      <c r="AG10" s="837"/>
      <c r="AH10" s="7"/>
    </row>
    <row r="11" spans="1:34" ht="30" customHeight="1">
      <c r="A11" s="1705"/>
      <c r="B11" s="37" t="s">
        <v>50</v>
      </c>
      <c r="C11" s="236" t="s">
        <v>1995</v>
      </c>
      <c r="D11" s="102" t="s">
        <v>83</v>
      </c>
      <c r="E11" s="103" t="s">
        <v>201</v>
      </c>
      <c r="F11" s="103"/>
      <c r="G11" s="103" t="s">
        <v>772</v>
      </c>
      <c r="H11" s="199" t="s">
        <v>772</v>
      </c>
      <c r="I11" s="200" t="s">
        <v>11</v>
      </c>
      <c r="J11" s="200" t="s">
        <v>300</v>
      </c>
      <c r="K11" s="104" t="s">
        <v>1996</v>
      </c>
      <c r="L11" s="105">
        <v>0</v>
      </c>
      <c r="M11" s="106">
        <v>0</v>
      </c>
      <c r="N11" s="107" t="s">
        <v>1996</v>
      </c>
      <c r="O11" s="1421"/>
      <c r="P11" s="108">
        <v>14846</v>
      </c>
      <c r="Q11" s="109" t="s">
        <v>36</v>
      </c>
      <c r="R11" s="1436"/>
      <c r="S11" s="1436"/>
      <c r="T11" s="110" t="s">
        <v>96</v>
      </c>
      <c r="U11" s="111"/>
      <c r="V11" s="200"/>
      <c r="W11" s="200"/>
      <c r="X11" s="112" t="s">
        <v>194</v>
      </c>
      <c r="Y11" s="113" t="s">
        <v>39</v>
      </c>
      <c r="Z11" s="114" t="s">
        <v>1292</v>
      </c>
      <c r="AA11" s="115" t="s">
        <v>90</v>
      </c>
      <c r="AB11" s="117" t="s">
        <v>86</v>
      </c>
      <c r="AC11" s="118" t="s">
        <v>93</v>
      </c>
      <c r="AD11" s="119" t="s">
        <v>343</v>
      </c>
      <c r="AE11" s="120" t="s">
        <v>304</v>
      </c>
      <c r="AF11" s="121"/>
      <c r="AG11" s="837"/>
      <c r="AH11" s="7"/>
    </row>
    <row r="12" spans="1:34" ht="30" customHeight="1">
      <c r="A12" s="1705"/>
      <c r="B12" s="38" t="s">
        <v>51</v>
      </c>
      <c r="C12" s="236" t="s">
        <v>1998</v>
      </c>
      <c r="D12" s="102" t="s">
        <v>83</v>
      </c>
      <c r="E12" s="103" t="s">
        <v>201</v>
      </c>
      <c r="F12" s="103"/>
      <c r="G12" s="103" t="s">
        <v>772</v>
      </c>
      <c r="H12" s="199" t="s">
        <v>772</v>
      </c>
      <c r="I12" s="200" t="s">
        <v>11</v>
      </c>
      <c r="J12" s="200" t="s">
        <v>300</v>
      </c>
      <c r="K12" s="104" t="s">
        <v>1996</v>
      </c>
      <c r="L12" s="105">
        <v>0</v>
      </c>
      <c r="M12" s="106">
        <v>0</v>
      </c>
      <c r="N12" s="107" t="s">
        <v>1996</v>
      </c>
      <c r="O12" s="1421"/>
      <c r="P12" s="108">
        <v>3431</v>
      </c>
      <c r="Q12" s="109" t="s">
        <v>36</v>
      </c>
      <c r="R12" s="1436"/>
      <c r="S12" s="1436"/>
      <c r="T12" s="110" t="s">
        <v>96</v>
      </c>
      <c r="U12" s="111"/>
      <c r="V12" s="200"/>
      <c r="W12" s="200"/>
      <c r="X12" s="112" t="s">
        <v>194</v>
      </c>
      <c r="Y12" s="113" t="s">
        <v>39</v>
      </c>
      <c r="Z12" s="114" t="s">
        <v>1292</v>
      </c>
      <c r="AA12" s="115" t="s">
        <v>90</v>
      </c>
      <c r="AB12" s="117" t="s">
        <v>86</v>
      </c>
      <c r="AC12" s="118" t="s">
        <v>93</v>
      </c>
      <c r="AD12" s="119" t="s">
        <v>343</v>
      </c>
      <c r="AE12" s="120" t="s">
        <v>304</v>
      </c>
      <c r="AF12" s="121"/>
      <c r="AG12" s="837"/>
      <c r="AH12" s="7"/>
    </row>
    <row r="13" spans="1:34" ht="30" customHeight="1">
      <c r="A13" s="1705"/>
      <c r="B13" s="38" t="s">
        <v>52</v>
      </c>
      <c r="C13" s="236" t="s">
        <v>1998</v>
      </c>
      <c r="D13" s="102" t="s">
        <v>83</v>
      </c>
      <c r="E13" s="103" t="s">
        <v>201</v>
      </c>
      <c r="F13" s="103"/>
      <c r="G13" s="103" t="s">
        <v>772</v>
      </c>
      <c r="H13" s="199" t="s">
        <v>772</v>
      </c>
      <c r="I13" s="200" t="s">
        <v>11</v>
      </c>
      <c r="J13" s="200" t="s">
        <v>300</v>
      </c>
      <c r="K13" s="104" t="s">
        <v>1996</v>
      </c>
      <c r="L13" s="105">
        <v>0</v>
      </c>
      <c r="M13" s="106">
        <v>0</v>
      </c>
      <c r="N13" s="107" t="s">
        <v>1996</v>
      </c>
      <c r="O13" s="1421"/>
      <c r="P13" s="108" t="s">
        <v>1999</v>
      </c>
      <c r="Q13" s="109" t="s">
        <v>36</v>
      </c>
      <c r="R13" s="1436"/>
      <c r="S13" s="1436"/>
      <c r="T13" s="110" t="s">
        <v>96</v>
      </c>
      <c r="U13" s="111"/>
      <c r="V13" s="200"/>
      <c r="W13" s="200"/>
      <c r="X13" s="112" t="s">
        <v>194</v>
      </c>
      <c r="Y13" s="113" t="s">
        <v>39</v>
      </c>
      <c r="Z13" s="114" t="s">
        <v>1292</v>
      </c>
      <c r="AA13" s="115" t="s">
        <v>90</v>
      </c>
      <c r="AB13" s="117" t="s">
        <v>86</v>
      </c>
      <c r="AC13" s="118" t="s">
        <v>93</v>
      </c>
      <c r="AD13" s="119" t="s">
        <v>343</v>
      </c>
      <c r="AE13" s="120" t="s">
        <v>304</v>
      </c>
      <c r="AF13" s="121"/>
      <c r="AG13" s="837"/>
      <c r="AH13" s="7"/>
    </row>
    <row r="14" spans="1:34" ht="30" customHeight="1">
      <c r="A14" s="1705"/>
      <c r="B14" s="38" t="s">
        <v>53</v>
      </c>
      <c r="C14" s="236"/>
      <c r="D14" s="102" t="s">
        <v>88</v>
      </c>
      <c r="E14" s="103"/>
      <c r="F14" s="103"/>
      <c r="G14" s="103"/>
      <c r="H14" s="199"/>
      <c r="I14" s="200"/>
      <c r="J14" s="200"/>
      <c r="K14" s="104"/>
      <c r="L14" s="105"/>
      <c r="M14" s="106"/>
      <c r="N14" s="107"/>
      <c r="O14" s="1421"/>
      <c r="P14" s="108"/>
      <c r="Q14" s="109"/>
      <c r="R14" s="1436"/>
      <c r="S14" s="1436"/>
      <c r="T14" s="110"/>
      <c r="U14" s="111"/>
      <c r="V14" s="200"/>
      <c r="W14" s="200"/>
      <c r="X14" s="112"/>
      <c r="Y14" s="113"/>
      <c r="Z14" s="114"/>
      <c r="AA14" s="115"/>
      <c r="AB14" s="117"/>
      <c r="AC14" s="118"/>
      <c r="AD14" s="119"/>
      <c r="AE14" s="120"/>
      <c r="AF14" s="121"/>
      <c r="AG14" s="837"/>
      <c r="AH14" s="7"/>
    </row>
    <row r="15" spans="1:34" ht="30" customHeight="1">
      <c r="A15" s="1705"/>
      <c r="B15" s="39" t="s">
        <v>54</v>
      </c>
      <c r="C15" s="237" t="s">
        <v>1998</v>
      </c>
      <c r="D15" s="122" t="s">
        <v>83</v>
      </c>
      <c r="E15" s="123" t="s">
        <v>201</v>
      </c>
      <c r="F15" s="123"/>
      <c r="G15" s="123" t="s">
        <v>772</v>
      </c>
      <c r="H15" s="79" t="s">
        <v>772</v>
      </c>
      <c r="I15" s="80" t="s">
        <v>11</v>
      </c>
      <c r="J15" s="80" t="s">
        <v>300</v>
      </c>
      <c r="K15" s="124" t="s">
        <v>1996</v>
      </c>
      <c r="L15" s="125">
        <v>0</v>
      </c>
      <c r="M15" s="126">
        <v>0</v>
      </c>
      <c r="N15" s="127" t="s">
        <v>1996</v>
      </c>
      <c r="O15" s="1422"/>
      <c r="P15" s="128">
        <v>0</v>
      </c>
      <c r="Q15" s="129" t="s">
        <v>36</v>
      </c>
      <c r="R15" s="1437"/>
      <c r="S15" s="1437"/>
      <c r="T15" s="130" t="s">
        <v>96</v>
      </c>
      <c r="U15" s="131"/>
      <c r="V15" s="80"/>
      <c r="W15" s="80"/>
      <c r="X15" s="132" t="s">
        <v>194</v>
      </c>
      <c r="Y15" s="133" t="s">
        <v>39</v>
      </c>
      <c r="Z15" s="134" t="s">
        <v>1292</v>
      </c>
      <c r="AA15" s="135" t="s">
        <v>90</v>
      </c>
      <c r="AB15" s="117" t="s">
        <v>86</v>
      </c>
      <c r="AC15" s="118" t="s">
        <v>93</v>
      </c>
      <c r="AD15" s="119" t="s">
        <v>343</v>
      </c>
      <c r="AE15" s="120" t="s">
        <v>304</v>
      </c>
      <c r="AF15" s="121"/>
      <c r="AG15" s="837"/>
      <c r="AH15" s="7"/>
    </row>
    <row r="16" spans="1:34" ht="30" customHeight="1" thickBot="1">
      <c r="A16" s="1706"/>
      <c r="B16" s="40" t="s">
        <v>55</v>
      </c>
      <c r="C16" s="238" t="s">
        <v>1998</v>
      </c>
      <c r="D16" s="141" t="s">
        <v>83</v>
      </c>
      <c r="E16" s="142" t="s">
        <v>201</v>
      </c>
      <c r="F16" s="142"/>
      <c r="G16" s="142" t="s">
        <v>772</v>
      </c>
      <c r="H16" s="143" t="s">
        <v>772</v>
      </c>
      <c r="I16" s="144" t="s">
        <v>11</v>
      </c>
      <c r="J16" s="144" t="s">
        <v>300</v>
      </c>
      <c r="K16" s="145" t="s">
        <v>1996</v>
      </c>
      <c r="L16" s="146">
        <v>0</v>
      </c>
      <c r="M16" s="147">
        <v>0</v>
      </c>
      <c r="N16" s="148" t="s">
        <v>1996</v>
      </c>
      <c r="O16" s="1424"/>
      <c r="P16" s="149">
        <v>0</v>
      </c>
      <c r="Q16" s="150" t="s">
        <v>36</v>
      </c>
      <c r="R16" s="1438"/>
      <c r="S16" s="1438"/>
      <c r="T16" s="151" t="s">
        <v>96</v>
      </c>
      <c r="U16" s="152"/>
      <c r="V16" s="144"/>
      <c r="W16" s="144"/>
      <c r="X16" s="153" t="s">
        <v>194</v>
      </c>
      <c r="Y16" s="154" t="s">
        <v>39</v>
      </c>
      <c r="Z16" s="155" t="s">
        <v>1292</v>
      </c>
      <c r="AA16" s="156" t="s">
        <v>90</v>
      </c>
      <c r="AB16" s="158" t="s">
        <v>86</v>
      </c>
      <c r="AC16" s="159" t="s">
        <v>93</v>
      </c>
      <c r="AD16" s="160" t="s">
        <v>343</v>
      </c>
      <c r="AE16" s="161" t="s">
        <v>304</v>
      </c>
      <c r="AF16" s="162"/>
      <c r="AG16" s="837"/>
      <c r="AH16" s="7"/>
    </row>
    <row r="17" spans="1:34" ht="30" customHeight="1">
      <c r="A17" s="1707" t="s">
        <v>56</v>
      </c>
      <c r="B17" s="41" t="s">
        <v>57</v>
      </c>
      <c r="C17" s="234" t="s">
        <v>1998</v>
      </c>
      <c r="D17" s="81" t="s">
        <v>83</v>
      </c>
      <c r="E17" s="82" t="s">
        <v>201</v>
      </c>
      <c r="F17" s="82"/>
      <c r="G17" s="82" t="s">
        <v>772</v>
      </c>
      <c r="H17" s="83" t="s">
        <v>772</v>
      </c>
      <c r="I17" s="84" t="s">
        <v>11</v>
      </c>
      <c r="J17" s="84" t="s">
        <v>300</v>
      </c>
      <c r="K17" s="85" t="s">
        <v>1996</v>
      </c>
      <c r="L17" s="86">
        <v>0</v>
      </c>
      <c r="M17" s="87">
        <v>0</v>
      </c>
      <c r="N17" s="88" t="s">
        <v>1996</v>
      </c>
      <c r="O17" s="1423"/>
      <c r="P17" s="89">
        <v>0</v>
      </c>
      <c r="Q17" s="90" t="s">
        <v>36</v>
      </c>
      <c r="R17" s="1435"/>
      <c r="S17" s="1435"/>
      <c r="T17" s="91" t="s">
        <v>96</v>
      </c>
      <c r="U17" s="92"/>
      <c r="V17" s="84"/>
      <c r="W17" s="84"/>
      <c r="X17" s="93" t="s">
        <v>194</v>
      </c>
      <c r="Y17" s="94" t="s">
        <v>39</v>
      </c>
      <c r="Z17" s="95" t="s">
        <v>1292</v>
      </c>
      <c r="AA17" s="96" t="s">
        <v>90</v>
      </c>
      <c r="AB17" s="97" t="s">
        <v>86</v>
      </c>
      <c r="AC17" s="98" t="s">
        <v>93</v>
      </c>
      <c r="AD17" s="99" t="s">
        <v>343</v>
      </c>
      <c r="AE17" s="100" t="s">
        <v>304</v>
      </c>
      <c r="AF17" s="101"/>
      <c r="AG17" s="837"/>
      <c r="AH17" s="7"/>
    </row>
    <row r="18" spans="1:34" ht="30" customHeight="1">
      <c r="A18" s="1708"/>
      <c r="B18" s="42" t="s">
        <v>58</v>
      </c>
      <c r="C18" s="236" t="s">
        <v>1998</v>
      </c>
      <c r="D18" s="102" t="s">
        <v>83</v>
      </c>
      <c r="E18" s="103" t="s">
        <v>201</v>
      </c>
      <c r="F18" s="103"/>
      <c r="G18" s="103" t="s">
        <v>772</v>
      </c>
      <c r="H18" s="199" t="s">
        <v>772</v>
      </c>
      <c r="I18" s="200" t="s">
        <v>11</v>
      </c>
      <c r="J18" s="200" t="s">
        <v>300</v>
      </c>
      <c r="K18" s="104" t="s">
        <v>1996</v>
      </c>
      <c r="L18" s="105">
        <v>0</v>
      </c>
      <c r="M18" s="106">
        <v>0</v>
      </c>
      <c r="N18" s="107" t="s">
        <v>1996</v>
      </c>
      <c r="O18" s="1421"/>
      <c r="P18" s="108">
        <v>0</v>
      </c>
      <c r="Q18" s="109" t="s">
        <v>36</v>
      </c>
      <c r="R18" s="1436"/>
      <c r="S18" s="1436"/>
      <c r="T18" s="110" t="s">
        <v>96</v>
      </c>
      <c r="U18" s="111"/>
      <c r="V18" s="200"/>
      <c r="W18" s="200"/>
      <c r="X18" s="112" t="s">
        <v>194</v>
      </c>
      <c r="Y18" s="113" t="s">
        <v>39</v>
      </c>
      <c r="Z18" s="114" t="s">
        <v>1292</v>
      </c>
      <c r="AA18" s="115" t="s">
        <v>90</v>
      </c>
      <c r="AB18" s="117" t="s">
        <v>86</v>
      </c>
      <c r="AC18" s="118" t="s">
        <v>93</v>
      </c>
      <c r="AD18" s="119" t="s">
        <v>343</v>
      </c>
      <c r="AE18" s="120" t="s">
        <v>304</v>
      </c>
      <c r="AF18" s="121"/>
      <c r="AG18" s="837"/>
      <c r="AH18" s="7"/>
    </row>
    <row r="19" spans="1:34" ht="30" customHeight="1">
      <c r="A19" s="1708"/>
      <c r="B19" s="42" t="s">
        <v>59</v>
      </c>
      <c r="C19" s="236"/>
      <c r="D19" s="102" t="s">
        <v>507</v>
      </c>
      <c r="E19" s="103"/>
      <c r="F19" s="103"/>
      <c r="G19" s="103"/>
      <c r="H19" s="199"/>
      <c r="I19" s="200"/>
      <c r="J19" s="200"/>
      <c r="K19" s="104"/>
      <c r="L19" s="105"/>
      <c r="M19" s="106"/>
      <c r="N19" s="107"/>
      <c r="O19" s="1421"/>
      <c r="P19" s="108"/>
      <c r="Q19" s="109"/>
      <c r="R19" s="1436"/>
      <c r="S19" s="1436"/>
      <c r="T19" s="110"/>
      <c r="U19" s="111"/>
      <c r="V19" s="200"/>
      <c r="W19" s="200"/>
      <c r="X19" s="112"/>
      <c r="Y19" s="113"/>
      <c r="Z19" s="114"/>
      <c r="AA19" s="115"/>
      <c r="AB19" s="117"/>
      <c r="AC19" s="118"/>
      <c r="AD19" s="119"/>
      <c r="AE19" s="120"/>
      <c r="AF19" s="121"/>
      <c r="AG19" s="837"/>
      <c r="AH19" s="7"/>
    </row>
    <row r="20" spans="1:34" ht="30" customHeight="1">
      <c r="A20" s="1708"/>
      <c r="B20" s="43" t="s">
        <v>60</v>
      </c>
      <c r="C20" s="237" t="s">
        <v>1998</v>
      </c>
      <c r="D20" s="122" t="s">
        <v>83</v>
      </c>
      <c r="E20" s="123" t="s">
        <v>201</v>
      </c>
      <c r="F20" s="123"/>
      <c r="G20" s="123" t="s">
        <v>772</v>
      </c>
      <c r="H20" s="79" t="s">
        <v>772</v>
      </c>
      <c r="I20" s="80" t="s">
        <v>11</v>
      </c>
      <c r="J20" s="80" t="s">
        <v>300</v>
      </c>
      <c r="K20" s="124" t="s">
        <v>1996</v>
      </c>
      <c r="L20" s="125">
        <v>0</v>
      </c>
      <c r="M20" s="126">
        <v>0</v>
      </c>
      <c r="N20" s="127" t="s">
        <v>1996</v>
      </c>
      <c r="O20" s="1422"/>
      <c r="P20" s="128">
        <v>0</v>
      </c>
      <c r="Q20" s="129" t="s">
        <v>36</v>
      </c>
      <c r="R20" s="1437"/>
      <c r="S20" s="1437"/>
      <c r="T20" s="130" t="s">
        <v>96</v>
      </c>
      <c r="U20" s="131"/>
      <c r="V20" s="80"/>
      <c r="W20" s="80"/>
      <c r="X20" s="132" t="s">
        <v>194</v>
      </c>
      <c r="Y20" s="133" t="s">
        <v>39</v>
      </c>
      <c r="Z20" s="134" t="s">
        <v>1292</v>
      </c>
      <c r="AA20" s="135" t="s">
        <v>90</v>
      </c>
      <c r="AB20" s="117" t="s">
        <v>86</v>
      </c>
      <c r="AC20" s="118" t="s">
        <v>93</v>
      </c>
      <c r="AD20" s="119" t="s">
        <v>343</v>
      </c>
      <c r="AE20" s="120" t="s">
        <v>304</v>
      </c>
      <c r="AF20" s="121"/>
      <c r="AG20" s="837"/>
      <c r="AH20" s="7"/>
    </row>
    <row r="21" spans="1:34" ht="30" customHeight="1" thickBot="1">
      <c r="A21" s="1709"/>
      <c r="B21" s="44" t="s">
        <v>61</v>
      </c>
      <c r="C21" s="238" t="s">
        <v>1998</v>
      </c>
      <c r="D21" s="141" t="s">
        <v>83</v>
      </c>
      <c r="E21" s="142" t="s">
        <v>201</v>
      </c>
      <c r="F21" s="142"/>
      <c r="G21" s="142" t="s">
        <v>772</v>
      </c>
      <c r="H21" s="143" t="s">
        <v>772</v>
      </c>
      <c r="I21" s="144" t="s">
        <v>11</v>
      </c>
      <c r="J21" s="144" t="s">
        <v>300</v>
      </c>
      <c r="K21" s="145" t="s">
        <v>1996</v>
      </c>
      <c r="L21" s="146">
        <v>0</v>
      </c>
      <c r="M21" s="147">
        <v>0</v>
      </c>
      <c r="N21" s="148" t="s">
        <v>1996</v>
      </c>
      <c r="O21" s="1424"/>
      <c r="P21" s="149">
        <v>0</v>
      </c>
      <c r="Q21" s="150" t="s">
        <v>36</v>
      </c>
      <c r="R21" s="1438"/>
      <c r="S21" s="1438"/>
      <c r="T21" s="151" t="s">
        <v>96</v>
      </c>
      <c r="U21" s="152"/>
      <c r="V21" s="144"/>
      <c r="W21" s="144"/>
      <c r="X21" s="153" t="s">
        <v>194</v>
      </c>
      <c r="Y21" s="154" t="s">
        <v>39</v>
      </c>
      <c r="Z21" s="155" t="s">
        <v>1292</v>
      </c>
      <c r="AA21" s="156" t="s">
        <v>90</v>
      </c>
      <c r="AB21" s="158" t="s">
        <v>86</v>
      </c>
      <c r="AC21" s="159" t="s">
        <v>93</v>
      </c>
      <c r="AD21" s="160" t="s">
        <v>343</v>
      </c>
      <c r="AE21" s="161" t="s">
        <v>304</v>
      </c>
      <c r="AF21" s="162"/>
      <c r="AG21" s="837"/>
      <c r="AH21" s="7"/>
    </row>
    <row r="22" spans="1:34" ht="30" customHeight="1" thickBot="1">
      <c r="A22" s="45" t="s">
        <v>62</v>
      </c>
      <c r="B22" s="46" t="s">
        <v>63</v>
      </c>
      <c r="C22" s="239" t="s">
        <v>1998</v>
      </c>
      <c r="D22" s="163" t="s">
        <v>83</v>
      </c>
      <c r="E22" s="164" t="s">
        <v>201</v>
      </c>
      <c r="F22" s="164"/>
      <c r="G22" s="164" t="s">
        <v>772</v>
      </c>
      <c r="H22" s="165" t="s">
        <v>772</v>
      </c>
      <c r="I22" s="166" t="s">
        <v>11</v>
      </c>
      <c r="J22" s="166" t="s">
        <v>300</v>
      </c>
      <c r="K22" s="167" t="s">
        <v>1996</v>
      </c>
      <c r="L22" s="168">
        <v>0</v>
      </c>
      <c r="M22" s="169">
        <v>0</v>
      </c>
      <c r="N22" s="170" t="s">
        <v>1996</v>
      </c>
      <c r="O22" s="1425"/>
      <c r="P22" s="229">
        <v>0</v>
      </c>
      <c r="Q22" s="171" t="s">
        <v>36</v>
      </c>
      <c r="R22" s="1439"/>
      <c r="S22" s="1439"/>
      <c r="T22" s="172" t="s">
        <v>96</v>
      </c>
      <c r="U22" s="173"/>
      <c r="V22" s="166"/>
      <c r="W22" s="166"/>
      <c r="X22" s="174" t="s">
        <v>194</v>
      </c>
      <c r="Y22" s="175" t="s">
        <v>39</v>
      </c>
      <c r="Z22" s="176" t="s">
        <v>1292</v>
      </c>
      <c r="AA22" s="177" t="s">
        <v>90</v>
      </c>
      <c r="AB22" s="178" t="s">
        <v>86</v>
      </c>
      <c r="AC22" s="179" t="s">
        <v>93</v>
      </c>
      <c r="AD22" s="180" t="s">
        <v>343</v>
      </c>
      <c r="AE22" s="181" t="s">
        <v>304</v>
      </c>
      <c r="AF22" s="182"/>
      <c r="AG22" s="837"/>
      <c r="AH22" s="7"/>
    </row>
    <row r="23" spans="1:34" ht="30" customHeight="1">
      <c r="A23" s="1710" t="s">
        <v>64</v>
      </c>
      <c r="B23" s="47" t="s">
        <v>65</v>
      </c>
      <c r="C23" s="234" t="s">
        <v>1998</v>
      </c>
      <c r="D23" s="81" t="s">
        <v>83</v>
      </c>
      <c r="E23" s="82" t="s">
        <v>201</v>
      </c>
      <c r="F23" s="82"/>
      <c r="G23" s="82" t="s">
        <v>772</v>
      </c>
      <c r="H23" s="83" t="s">
        <v>772</v>
      </c>
      <c r="I23" s="84" t="s">
        <v>11</v>
      </c>
      <c r="J23" s="84" t="s">
        <v>300</v>
      </c>
      <c r="K23" s="85" t="s">
        <v>1996</v>
      </c>
      <c r="L23" s="86">
        <v>0</v>
      </c>
      <c r="M23" s="87">
        <v>0</v>
      </c>
      <c r="N23" s="88" t="s">
        <v>1996</v>
      </c>
      <c r="O23" s="1423"/>
      <c r="P23" s="89">
        <v>0</v>
      </c>
      <c r="Q23" s="90" t="s">
        <v>36</v>
      </c>
      <c r="R23" s="1435"/>
      <c r="S23" s="1435"/>
      <c r="T23" s="91" t="s">
        <v>96</v>
      </c>
      <c r="U23" s="92"/>
      <c r="V23" s="84"/>
      <c r="W23" s="84"/>
      <c r="X23" s="93" t="s">
        <v>194</v>
      </c>
      <c r="Y23" s="94" t="s">
        <v>39</v>
      </c>
      <c r="Z23" s="95" t="s">
        <v>1292</v>
      </c>
      <c r="AA23" s="96" t="s">
        <v>90</v>
      </c>
      <c r="AB23" s="97" t="s">
        <v>86</v>
      </c>
      <c r="AC23" s="98" t="s">
        <v>93</v>
      </c>
      <c r="AD23" s="99" t="s">
        <v>343</v>
      </c>
      <c r="AE23" s="100" t="s">
        <v>304</v>
      </c>
      <c r="AF23" s="101"/>
      <c r="AG23" s="837"/>
      <c r="AH23" s="7"/>
    </row>
    <row r="24" spans="1:34" ht="30" customHeight="1">
      <c r="A24" s="1711"/>
      <c r="B24" s="48" t="s">
        <v>66</v>
      </c>
      <c r="C24" s="236"/>
      <c r="D24" s="102" t="s">
        <v>507</v>
      </c>
      <c r="E24" s="103"/>
      <c r="F24" s="103"/>
      <c r="G24" s="103"/>
      <c r="H24" s="199"/>
      <c r="I24" s="200"/>
      <c r="J24" s="200"/>
      <c r="K24" s="104"/>
      <c r="L24" s="105"/>
      <c r="M24" s="106"/>
      <c r="N24" s="107"/>
      <c r="O24" s="1421"/>
      <c r="P24" s="108"/>
      <c r="Q24" s="109"/>
      <c r="R24" s="1436"/>
      <c r="S24" s="1436"/>
      <c r="T24" s="110"/>
      <c r="U24" s="111"/>
      <c r="V24" s="200"/>
      <c r="W24" s="200"/>
      <c r="X24" s="112"/>
      <c r="Y24" s="113"/>
      <c r="Z24" s="114"/>
      <c r="AA24" s="115"/>
      <c r="AB24" s="117"/>
      <c r="AC24" s="118"/>
      <c r="AD24" s="119"/>
      <c r="AE24" s="120"/>
      <c r="AF24" s="121"/>
      <c r="AG24" s="837"/>
      <c r="AH24" s="7"/>
    </row>
    <row r="25" spans="1:34" ht="30" customHeight="1">
      <c r="A25" s="1711"/>
      <c r="B25" s="49" t="s">
        <v>67</v>
      </c>
      <c r="C25" s="237"/>
      <c r="D25" s="122" t="s">
        <v>507</v>
      </c>
      <c r="E25" s="123"/>
      <c r="F25" s="123"/>
      <c r="G25" s="123"/>
      <c r="H25" s="79"/>
      <c r="I25" s="80"/>
      <c r="J25" s="80"/>
      <c r="K25" s="124"/>
      <c r="L25" s="125"/>
      <c r="M25" s="126"/>
      <c r="N25" s="127"/>
      <c r="O25" s="1422"/>
      <c r="P25" s="128"/>
      <c r="Q25" s="129"/>
      <c r="R25" s="1437"/>
      <c r="S25" s="1437"/>
      <c r="T25" s="130"/>
      <c r="U25" s="131"/>
      <c r="V25" s="80"/>
      <c r="W25" s="80"/>
      <c r="X25" s="132"/>
      <c r="Y25" s="133"/>
      <c r="Z25" s="134"/>
      <c r="AA25" s="135"/>
      <c r="AB25" s="117"/>
      <c r="AC25" s="118"/>
      <c r="AD25" s="119"/>
      <c r="AE25" s="120"/>
      <c r="AF25" s="121"/>
      <c r="AG25" s="837"/>
      <c r="AH25" s="7"/>
    </row>
    <row r="26" spans="1:34" ht="30" customHeight="1">
      <c r="A26" s="1711"/>
      <c r="B26" s="49" t="s">
        <v>184</v>
      </c>
      <c r="C26" s="763" t="s">
        <v>1998</v>
      </c>
      <c r="D26" s="122" t="s">
        <v>10</v>
      </c>
      <c r="E26" s="123" t="s">
        <v>201</v>
      </c>
      <c r="F26" s="123"/>
      <c r="G26" s="123" t="s">
        <v>772</v>
      </c>
      <c r="H26" s="79" t="s">
        <v>772</v>
      </c>
      <c r="I26" s="80" t="s">
        <v>11</v>
      </c>
      <c r="J26" s="80" t="s">
        <v>300</v>
      </c>
      <c r="K26" s="124" t="s">
        <v>1996</v>
      </c>
      <c r="L26" s="125">
        <v>0</v>
      </c>
      <c r="M26" s="126">
        <v>0</v>
      </c>
      <c r="N26" s="127" t="s">
        <v>1996</v>
      </c>
      <c r="O26" s="1426"/>
      <c r="P26" s="128">
        <v>0</v>
      </c>
      <c r="Q26" s="129" t="s">
        <v>235</v>
      </c>
      <c r="R26" s="1437"/>
      <c r="S26" s="1437"/>
      <c r="T26" s="130" t="s">
        <v>96</v>
      </c>
      <c r="U26" s="131"/>
      <c r="V26" s="80"/>
      <c r="W26" s="80"/>
      <c r="X26" s="132" t="s">
        <v>194</v>
      </c>
      <c r="Y26" s="133" t="s">
        <v>39</v>
      </c>
      <c r="Z26" s="134" t="s">
        <v>1292</v>
      </c>
      <c r="AA26" s="135" t="s">
        <v>90</v>
      </c>
      <c r="AB26" s="117" t="s">
        <v>86</v>
      </c>
      <c r="AC26" s="118" t="s">
        <v>93</v>
      </c>
      <c r="AD26" s="119" t="s">
        <v>343</v>
      </c>
      <c r="AE26" s="120" t="s">
        <v>304</v>
      </c>
      <c r="AF26" s="121"/>
      <c r="AG26" s="837"/>
      <c r="AH26" s="7"/>
    </row>
    <row r="27" spans="1:34" ht="30" customHeight="1">
      <c r="A27" s="1711"/>
      <c r="B27" s="50" t="s">
        <v>68</v>
      </c>
      <c r="C27" s="236" t="s">
        <v>1998</v>
      </c>
      <c r="D27" s="102" t="s">
        <v>10</v>
      </c>
      <c r="E27" s="103" t="s">
        <v>393</v>
      </c>
      <c r="F27" s="103"/>
      <c r="G27" s="103" t="s">
        <v>772</v>
      </c>
      <c r="H27" s="199" t="s">
        <v>772</v>
      </c>
      <c r="I27" s="200" t="s">
        <v>11</v>
      </c>
      <c r="J27" s="200" t="s">
        <v>300</v>
      </c>
      <c r="K27" s="104" t="s">
        <v>1996</v>
      </c>
      <c r="L27" s="105">
        <v>0</v>
      </c>
      <c r="M27" s="106">
        <v>0</v>
      </c>
      <c r="N27" s="107" t="s">
        <v>1996</v>
      </c>
      <c r="O27" s="1421"/>
      <c r="P27" s="108">
        <v>0</v>
      </c>
      <c r="Q27" s="109" t="s">
        <v>36</v>
      </c>
      <c r="R27" s="1436"/>
      <c r="S27" s="1436"/>
      <c r="T27" s="110" t="s">
        <v>96</v>
      </c>
      <c r="U27" s="111"/>
      <c r="V27" s="200"/>
      <c r="W27" s="200"/>
      <c r="X27" s="112" t="s">
        <v>194</v>
      </c>
      <c r="Y27" s="113" t="s">
        <v>39</v>
      </c>
      <c r="Z27" s="114" t="s">
        <v>1292</v>
      </c>
      <c r="AA27" s="115" t="s">
        <v>90</v>
      </c>
      <c r="AB27" s="117" t="s">
        <v>86</v>
      </c>
      <c r="AC27" s="118" t="s">
        <v>93</v>
      </c>
      <c r="AD27" s="119" t="s">
        <v>343</v>
      </c>
      <c r="AE27" s="120" t="s">
        <v>304</v>
      </c>
      <c r="AF27" s="121"/>
      <c r="AG27" s="837"/>
      <c r="AH27" s="7"/>
    </row>
    <row r="28" spans="1:34" ht="30" customHeight="1">
      <c r="A28" s="1711"/>
      <c r="B28" s="48" t="s">
        <v>69</v>
      </c>
      <c r="C28" s="236" t="s">
        <v>1998</v>
      </c>
      <c r="D28" s="102" t="s">
        <v>83</v>
      </c>
      <c r="E28" s="103" t="s">
        <v>201</v>
      </c>
      <c r="F28" s="103"/>
      <c r="G28" s="103" t="s">
        <v>772</v>
      </c>
      <c r="H28" s="199" t="s">
        <v>772</v>
      </c>
      <c r="I28" s="200" t="s">
        <v>11</v>
      </c>
      <c r="J28" s="200" t="s">
        <v>300</v>
      </c>
      <c r="K28" s="104" t="s">
        <v>1996</v>
      </c>
      <c r="L28" s="105">
        <v>0</v>
      </c>
      <c r="M28" s="106">
        <v>0</v>
      </c>
      <c r="N28" s="107" t="s">
        <v>1996</v>
      </c>
      <c r="O28" s="1421"/>
      <c r="P28" s="108">
        <v>3705</v>
      </c>
      <c r="Q28" s="109" t="s">
        <v>36</v>
      </c>
      <c r="R28" s="1436"/>
      <c r="S28" s="1436"/>
      <c r="T28" s="110" t="s">
        <v>96</v>
      </c>
      <c r="U28" s="111"/>
      <c r="V28" s="200"/>
      <c r="W28" s="200"/>
      <c r="X28" s="112" t="s">
        <v>194</v>
      </c>
      <c r="Y28" s="113" t="s">
        <v>39</v>
      </c>
      <c r="Z28" s="114" t="s">
        <v>1292</v>
      </c>
      <c r="AA28" s="115" t="s">
        <v>90</v>
      </c>
      <c r="AB28" s="117" t="s">
        <v>86</v>
      </c>
      <c r="AC28" s="118" t="s">
        <v>93</v>
      </c>
      <c r="AD28" s="119" t="s">
        <v>343</v>
      </c>
      <c r="AE28" s="120" t="s">
        <v>304</v>
      </c>
      <c r="AF28" s="121"/>
      <c r="AG28" s="837"/>
      <c r="AH28" s="7"/>
    </row>
    <row r="29" spans="1:34" ht="30" customHeight="1">
      <c r="A29" s="1711"/>
      <c r="B29" s="48" t="s">
        <v>70</v>
      </c>
      <c r="C29" s="236" t="s">
        <v>1998</v>
      </c>
      <c r="D29" s="102" t="s">
        <v>83</v>
      </c>
      <c r="E29" s="103" t="s">
        <v>201</v>
      </c>
      <c r="F29" s="103"/>
      <c r="G29" s="103" t="s">
        <v>772</v>
      </c>
      <c r="H29" s="199" t="s">
        <v>772</v>
      </c>
      <c r="I29" s="200" t="s">
        <v>11</v>
      </c>
      <c r="J29" s="200" t="s">
        <v>300</v>
      </c>
      <c r="K29" s="104" t="s">
        <v>1996</v>
      </c>
      <c r="L29" s="105">
        <v>0</v>
      </c>
      <c r="M29" s="106">
        <v>0</v>
      </c>
      <c r="N29" s="107" t="s">
        <v>1996</v>
      </c>
      <c r="O29" s="1421"/>
      <c r="P29" s="108">
        <v>0</v>
      </c>
      <c r="Q29" s="109" t="s">
        <v>36</v>
      </c>
      <c r="R29" s="1436"/>
      <c r="S29" s="1436"/>
      <c r="T29" s="110" t="s">
        <v>96</v>
      </c>
      <c r="U29" s="111"/>
      <c r="V29" s="200"/>
      <c r="W29" s="200"/>
      <c r="X29" s="112" t="s">
        <v>194</v>
      </c>
      <c r="Y29" s="113" t="s">
        <v>39</v>
      </c>
      <c r="Z29" s="114" t="s">
        <v>1292</v>
      </c>
      <c r="AA29" s="115" t="s">
        <v>90</v>
      </c>
      <c r="AB29" s="117" t="s">
        <v>86</v>
      </c>
      <c r="AC29" s="118" t="s">
        <v>93</v>
      </c>
      <c r="AD29" s="119" t="s">
        <v>343</v>
      </c>
      <c r="AE29" s="120" t="s">
        <v>304</v>
      </c>
      <c r="AF29" s="121"/>
      <c r="AG29" s="837"/>
      <c r="AH29" s="7"/>
    </row>
    <row r="30" spans="1:34" ht="30" customHeight="1">
      <c r="A30" s="1711"/>
      <c r="B30" s="48" t="s">
        <v>71</v>
      </c>
      <c r="C30" s="236" t="s">
        <v>1998</v>
      </c>
      <c r="D30" s="102" t="s">
        <v>83</v>
      </c>
      <c r="E30" s="103" t="s">
        <v>201</v>
      </c>
      <c r="F30" s="103"/>
      <c r="G30" s="103" t="s">
        <v>772</v>
      </c>
      <c r="H30" s="199" t="s">
        <v>772</v>
      </c>
      <c r="I30" s="200" t="s">
        <v>11</v>
      </c>
      <c r="J30" s="200" t="s">
        <v>300</v>
      </c>
      <c r="K30" s="104" t="s">
        <v>1996</v>
      </c>
      <c r="L30" s="105">
        <v>0</v>
      </c>
      <c r="M30" s="106">
        <v>0</v>
      </c>
      <c r="N30" s="107" t="s">
        <v>1996</v>
      </c>
      <c r="O30" s="1421"/>
      <c r="P30" s="108">
        <v>0</v>
      </c>
      <c r="Q30" s="109" t="s">
        <v>36</v>
      </c>
      <c r="R30" s="1436"/>
      <c r="S30" s="1436"/>
      <c r="T30" s="110" t="s">
        <v>96</v>
      </c>
      <c r="U30" s="111"/>
      <c r="V30" s="200"/>
      <c r="W30" s="200"/>
      <c r="X30" s="112" t="s">
        <v>194</v>
      </c>
      <c r="Y30" s="113" t="s">
        <v>39</v>
      </c>
      <c r="Z30" s="114" t="s">
        <v>1292</v>
      </c>
      <c r="AA30" s="115" t="s">
        <v>90</v>
      </c>
      <c r="AB30" s="117" t="s">
        <v>86</v>
      </c>
      <c r="AC30" s="118" t="s">
        <v>93</v>
      </c>
      <c r="AD30" s="119" t="s">
        <v>343</v>
      </c>
      <c r="AE30" s="120" t="s">
        <v>304</v>
      </c>
      <c r="AF30" s="121"/>
      <c r="AG30" s="837"/>
      <c r="AH30" s="7"/>
    </row>
    <row r="31" spans="1:34" ht="30" customHeight="1">
      <c r="A31" s="1711"/>
      <c r="B31" s="49" t="s">
        <v>72</v>
      </c>
      <c r="C31" s="237"/>
      <c r="D31" s="122" t="s">
        <v>507</v>
      </c>
      <c r="E31" s="123"/>
      <c r="F31" s="123"/>
      <c r="G31" s="123"/>
      <c r="H31" s="79"/>
      <c r="I31" s="80"/>
      <c r="J31" s="80"/>
      <c r="K31" s="124"/>
      <c r="L31" s="125"/>
      <c r="M31" s="126"/>
      <c r="N31" s="127"/>
      <c r="O31" s="1422"/>
      <c r="P31" s="128"/>
      <c r="Q31" s="129"/>
      <c r="R31" s="1437"/>
      <c r="S31" s="1437"/>
      <c r="T31" s="130"/>
      <c r="U31" s="131"/>
      <c r="V31" s="80"/>
      <c r="W31" s="80"/>
      <c r="X31" s="132"/>
      <c r="Y31" s="133"/>
      <c r="Z31" s="134"/>
      <c r="AA31" s="135"/>
      <c r="AB31" s="117"/>
      <c r="AC31" s="118"/>
      <c r="AD31" s="119"/>
      <c r="AE31" s="120"/>
      <c r="AF31" s="121"/>
      <c r="AG31" s="837"/>
      <c r="AH31" s="7"/>
    </row>
    <row r="32" spans="1:34" ht="30" customHeight="1">
      <c r="A32" s="1711"/>
      <c r="B32" s="50" t="s">
        <v>73</v>
      </c>
      <c r="C32" s="236" t="s">
        <v>1998</v>
      </c>
      <c r="D32" s="102" t="s">
        <v>83</v>
      </c>
      <c r="E32" s="103" t="s">
        <v>201</v>
      </c>
      <c r="F32" s="103"/>
      <c r="G32" s="103" t="s">
        <v>772</v>
      </c>
      <c r="H32" s="199" t="s">
        <v>772</v>
      </c>
      <c r="I32" s="200" t="s">
        <v>11</v>
      </c>
      <c r="J32" s="200" t="s">
        <v>300</v>
      </c>
      <c r="K32" s="104" t="s">
        <v>1996</v>
      </c>
      <c r="L32" s="105">
        <v>0</v>
      </c>
      <c r="M32" s="106">
        <v>0</v>
      </c>
      <c r="N32" s="107" t="s">
        <v>1996</v>
      </c>
      <c r="O32" s="1421"/>
      <c r="P32" s="108">
        <v>0</v>
      </c>
      <c r="Q32" s="109" t="s">
        <v>36</v>
      </c>
      <c r="R32" s="1436"/>
      <c r="S32" s="1436"/>
      <c r="T32" s="110" t="s">
        <v>96</v>
      </c>
      <c r="U32" s="111"/>
      <c r="V32" s="200"/>
      <c r="W32" s="200"/>
      <c r="X32" s="112" t="s">
        <v>194</v>
      </c>
      <c r="Y32" s="113" t="s">
        <v>39</v>
      </c>
      <c r="Z32" s="114" t="s">
        <v>1292</v>
      </c>
      <c r="AA32" s="115" t="s">
        <v>92</v>
      </c>
      <c r="AB32" s="117" t="s">
        <v>86</v>
      </c>
      <c r="AC32" s="118" t="s">
        <v>93</v>
      </c>
      <c r="AD32" s="119" t="s">
        <v>343</v>
      </c>
      <c r="AE32" s="120" t="s">
        <v>304</v>
      </c>
      <c r="AF32" s="121"/>
      <c r="AG32" s="837"/>
      <c r="AH32" s="7"/>
    </row>
    <row r="33" spans="1:34" ht="30" customHeight="1">
      <c r="A33" s="1711"/>
      <c r="B33" s="48" t="s">
        <v>74</v>
      </c>
      <c r="C33" s="236" t="s">
        <v>1998</v>
      </c>
      <c r="D33" s="102" t="s">
        <v>83</v>
      </c>
      <c r="E33" s="103" t="s">
        <v>201</v>
      </c>
      <c r="F33" s="103"/>
      <c r="G33" s="103" t="s">
        <v>772</v>
      </c>
      <c r="H33" s="199" t="s">
        <v>772</v>
      </c>
      <c r="I33" s="200" t="s">
        <v>11</v>
      </c>
      <c r="J33" s="200" t="s">
        <v>300</v>
      </c>
      <c r="K33" s="104" t="s">
        <v>1996</v>
      </c>
      <c r="L33" s="105">
        <v>0</v>
      </c>
      <c r="M33" s="106">
        <v>0</v>
      </c>
      <c r="N33" s="107" t="s">
        <v>1996</v>
      </c>
      <c r="O33" s="1421"/>
      <c r="P33" s="108">
        <v>1000</v>
      </c>
      <c r="Q33" s="109" t="s">
        <v>36</v>
      </c>
      <c r="R33" s="1436"/>
      <c r="S33" s="1436"/>
      <c r="T33" s="110" t="s">
        <v>96</v>
      </c>
      <c r="U33" s="111"/>
      <c r="V33" s="200"/>
      <c r="W33" s="200"/>
      <c r="X33" s="112" t="s">
        <v>194</v>
      </c>
      <c r="Y33" s="113" t="s">
        <v>39</v>
      </c>
      <c r="Z33" s="114" t="s">
        <v>1292</v>
      </c>
      <c r="AA33" s="115" t="s">
        <v>92</v>
      </c>
      <c r="AB33" s="117" t="s">
        <v>86</v>
      </c>
      <c r="AC33" s="118" t="s">
        <v>93</v>
      </c>
      <c r="AD33" s="119" t="s">
        <v>343</v>
      </c>
      <c r="AE33" s="120" t="s">
        <v>304</v>
      </c>
      <c r="AF33" s="121"/>
      <c r="AG33" s="837"/>
      <c r="AH33" s="7"/>
    </row>
    <row r="34" spans="1:34" ht="30" customHeight="1" thickBot="1">
      <c r="A34" s="1712"/>
      <c r="B34" s="51" t="s">
        <v>75</v>
      </c>
      <c r="C34" s="186"/>
      <c r="D34" s="141" t="s">
        <v>507</v>
      </c>
      <c r="E34" s="142"/>
      <c r="F34" s="142"/>
      <c r="G34" s="142"/>
      <c r="H34" s="143"/>
      <c r="I34" s="144"/>
      <c r="J34" s="144"/>
      <c r="K34" s="145"/>
      <c r="L34" s="146"/>
      <c r="M34" s="147"/>
      <c r="N34" s="148"/>
      <c r="O34" s="1424"/>
      <c r="P34" s="149"/>
      <c r="Q34" s="150"/>
      <c r="R34" s="1438"/>
      <c r="S34" s="1438"/>
      <c r="T34" s="151"/>
      <c r="U34" s="152"/>
      <c r="V34" s="144"/>
      <c r="W34" s="144"/>
      <c r="X34" s="153"/>
      <c r="Y34" s="154"/>
      <c r="Z34" s="155"/>
      <c r="AA34" s="156"/>
      <c r="AB34" s="158"/>
      <c r="AC34" s="159"/>
      <c r="AD34" s="160"/>
      <c r="AE34" s="161"/>
      <c r="AF34" s="162"/>
      <c r="AG34" s="837"/>
      <c r="AH34" s="7"/>
    </row>
    <row r="35" spans="1:34" ht="30" customHeight="1">
      <c r="A35" s="1734" t="s">
        <v>76</v>
      </c>
      <c r="B35" s="52" t="s">
        <v>77</v>
      </c>
      <c r="C35" s="183"/>
      <c r="D35" s="81" t="s">
        <v>88</v>
      </c>
      <c r="E35" s="82"/>
      <c r="F35" s="82"/>
      <c r="G35" s="82"/>
      <c r="H35" s="83"/>
      <c r="I35" s="84"/>
      <c r="J35" s="84"/>
      <c r="K35" s="85"/>
      <c r="L35" s="86"/>
      <c r="M35" s="87"/>
      <c r="N35" s="88"/>
      <c r="O35" s="1423"/>
      <c r="P35" s="89"/>
      <c r="Q35" s="90"/>
      <c r="R35" s="1435"/>
      <c r="S35" s="1435"/>
      <c r="T35" s="91"/>
      <c r="U35" s="92"/>
      <c r="V35" s="84"/>
      <c r="W35" s="84"/>
      <c r="X35" s="93"/>
      <c r="Y35" s="94"/>
      <c r="Z35" s="95"/>
      <c r="AA35" s="96"/>
      <c r="AB35" s="97"/>
      <c r="AC35" s="98"/>
      <c r="AD35" s="99"/>
      <c r="AE35" s="100"/>
      <c r="AF35" s="101"/>
      <c r="AG35" s="837"/>
      <c r="AH35" s="7"/>
    </row>
    <row r="36" spans="1:34" ht="30" customHeight="1">
      <c r="A36" s="1735"/>
      <c r="B36" s="352" t="s">
        <v>78</v>
      </c>
      <c r="C36" s="185"/>
      <c r="D36" s="122" t="s">
        <v>507</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c r="D37" s="141" t="s">
        <v>507</v>
      </c>
      <c r="E37" s="142"/>
      <c r="F37" s="142"/>
      <c r="G37" s="142"/>
      <c r="H37" s="143"/>
      <c r="I37" s="144"/>
      <c r="J37" s="144"/>
      <c r="K37" s="145"/>
      <c r="L37" s="146"/>
      <c r="M37" s="147"/>
      <c r="N37" s="148"/>
      <c r="O37" s="1424"/>
      <c r="P37" s="149"/>
      <c r="Q37" s="150"/>
      <c r="R37" s="1438"/>
      <c r="S37" s="1438"/>
      <c r="T37" s="151"/>
      <c r="U37" s="152"/>
      <c r="V37" s="144"/>
      <c r="W37" s="144"/>
      <c r="X37" s="153"/>
      <c r="Y37" s="154"/>
      <c r="Z37" s="155"/>
      <c r="AA37" s="156"/>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18585</v>
      </c>
      <c r="L62" s="57">
        <f>SUM(L5:L37)</f>
        <v>3203</v>
      </c>
      <c r="M62" s="57">
        <f>SUM(M5:M37)</f>
        <v>2046</v>
      </c>
      <c r="N62" s="57">
        <f>SUM(N5:N37)</f>
        <v>31496</v>
      </c>
      <c r="O62" s="10"/>
      <c r="P62" s="57">
        <f>SUM(P5:P37)</f>
        <v>25087</v>
      </c>
    </row>
    <row r="63" spans="1:34" ht="18.75" customHeight="1">
      <c r="C63" s="11"/>
      <c r="D63" s="11"/>
      <c r="L63" s="1700" t="s">
        <v>80</v>
      </c>
      <c r="M63" s="1700"/>
      <c r="N63" s="1701"/>
      <c r="O63" s="10"/>
      <c r="P63" s="9">
        <f>K62+(L62+M62+N62+P62)*5</f>
        <v>327745</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2B00-000000000000}">
      <formula1>"①AWS,②OCI,③Azure,④GC,⑤さくら"</formula1>
    </dataValidation>
    <dataValidation type="list" allowBlank="1" showInputMessage="1" showErrorMessage="1" sqref="R5:R37 R41:R60" xr:uid="{00000000-0002-0000-2B00-000001000000}">
      <formula1>"①システム事業者,②別途用意している(LGCS),③別途用意している(その他),"</formula1>
    </dataValidation>
    <dataValidation type="list" allowBlank="1" showInputMessage="1" sqref="D38:D40" xr:uid="{00000000-0002-0000-2B00-000002000000}">
      <formula1>"①導入済,②無償版導入済（実証実験を含む）,③今年度導入予定,④導入予定なし,⑤当該事務自体を実施していない"</formula1>
    </dataValidation>
    <dataValidation type="list" allowBlank="1" showInputMessage="1" sqref="D41:D60" xr:uid="{00000000-0002-0000-2B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r:id="rId1"/>
  <colBreaks count="1" manualBreakCount="1">
    <brk id="24" max="38"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57" t="s">
        <v>3</v>
      </c>
      <c r="D2" s="755" t="s">
        <v>4</v>
      </c>
      <c r="E2" s="1" t="s">
        <v>3</v>
      </c>
      <c r="F2" s="193" t="s">
        <v>3</v>
      </c>
      <c r="G2" s="1" t="s">
        <v>3</v>
      </c>
      <c r="H2" s="1717" t="s">
        <v>5</v>
      </c>
      <c r="I2" s="1718"/>
      <c r="J2" s="1719"/>
      <c r="K2" s="758"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55" t="s">
        <v>7</v>
      </c>
      <c r="AE2" s="756"/>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1740</v>
      </c>
      <c r="D5" s="81" t="s">
        <v>83</v>
      </c>
      <c r="E5" s="82" t="s">
        <v>346</v>
      </c>
      <c r="F5" s="82"/>
      <c r="G5" s="82" t="s">
        <v>1741</v>
      </c>
      <c r="H5" s="83" t="s">
        <v>1741</v>
      </c>
      <c r="I5" s="84" t="s">
        <v>11</v>
      </c>
      <c r="J5" s="84" t="s">
        <v>870</v>
      </c>
      <c r="K5" s="85">
        <v>155918</v>
      </c>
      <c r="L5" s="86">
        <v>0</v>
      </c>
      <c r="M5" s="87">
        <v>24367</v>
      </c>
      <c r="N5" s="88">
        <v>0</v>
      </c>
      <c r="O5" s="1420"/>
      <c r="P5" s="89">
        <v>0</v>
      </c>
      <c r="Q5" s="90" t="s">
        <v>91</v>
      </c>
      <c r="R5" s="1435"/>
      <c r="S5" s="1435"/>
      <c r="T5" s="91" t="s">
        <v>84</v>
      </c>
      <c r="U5" s="92" t="s">
        <v>1742</v>
      </c>
      <c r="V5" s="84" t="s">
        <v>11</v>
      </c>
      <c r="W5" s="84" t="s">
        <v>870</v>
      </c>
      <c r="X5" s="93" t="s">
        <v>380</v>
      </c>
      <c r="Y5" s="94" t="s">
        <v>39</v>
      </c>
      <c r="Z5" s="95" t="s">
        <v>766</v>
      </c>
      <c r="AA5" s="96" t="s">
        <v>92</v>
      </c>
      <c r="AB5" s="97" t="s">
        <v>86</v>
      </c>
      <c r="AC5" s="98" t="s">
        <v>86</v>
      </c>
      <c r="AD5" s="99" t="s">
        <v>304</v>
      </c>
      <c r="AE5" s="100" t="s">
        <v>216</v>
      </c>
      <c r="AF5" s="101" t="s">
        <v>1743</v>
      </c>
      <c r="AG5" s="837"/>
      <c r="AH5" s="7"/>
    </row>
    <row r="6" spans="1:34" ht="30" customHeight="1">
      <c r="A6" s="1703"/>
      <c r="B6" s="34" t="s">
        <v>44</v>
      </c>
      <c r="C6" s="184" t="s">
        <v>1740</v>
      </c>
      <c r="D6" s="102" t="s">
        <v>83</v>
      </c>
      <c r="E6" s="103" t="s">
        <v>346</v>
      </c>
      <c r="F6" s="103"/>
      <c r="G6" s="103" t="s">
        <v>1741</v>
      </c>
      <c r="H6" s="199" t="s">
        <v>1741</v>
      </c>
      <c r="I6" s="200" t="s">
        <v>11</v>
      </c>
      <c r="J6" s="200" t="s">
        <v>870</v>
      </c>
      <c r="K6" s="104" t="s">
        <v>200</v>
      </c>
      <c r="L6" s="105">
        <v>0</v>
      </c>
      <c r="M6" s="106" t="s">
        <v>200</v>
      </c>
      <c r="N6" s="107">
        <v>0</v>
      </c>
      <c r="O6" s="1421"/>
      <c r="P6" s="108"/>
      <c r="Q6" s="109" t="s">
        <v>91</v>
      </c>
      <c r="R6" s="1436"/>
      <c r="S6" s="1436"/>
      <c r="T6" s="110" t="s">
        <v>84</v>
      </c>
      <c r="U6" s="111" t="s">
        <v>1742</v>
      </c>
      <c r="V6" s="200" t="s">
        <v>11</v>
      </c>
      <c r="W6" s="200" t="s">
        <v>870</v>
      </c>
      <c r="X6" s="112" t="s">
        <v>380</v>
      </c>
      <c r="Y6" s="113" t="s">
        <v>39</v>
      </c>
      <c r="Z6" s="114" t="s">
        <v>1744</v>
      </c>
      <c r="AA6" s="115" t="s">
        <v>92</v>
      </c>
      <c r="AB6" s="117" t="s">
        <v>86</v>
      </c>
      <c r="AC6" s="118" t="s">
        <v>86</v>
      </c>
      <c r="AD6" s="119" t="s">
        <v>304</v>
      </c>
      <c r="AE6" s="120" t="s">
        <v>216</v>
      </c>
      <c r="AF6" s="121" t="s">
        <v>1743</v>
      </c>
      <c r="AG6" s="837"/>
      <c r="AH6" s="7"/>
    </row>
    <row r="7" spans="1:34" ht="30" customHeight="1">
      <c r="A7" s="1703"/>
      <c r="B7" s="34" t="s">
        <v>45</v>
      </c>
      <c r="C7" s="184" t="s">
        <v>1740</v>
      </c>
      <c r="D7" s="102" t="s">
        <v>83</v>
      </c>
      <c r="E7" s="103" t="s">
        <v>346</v>
      </c>
      <c r="F7" s="103"/>
      <c r="G7" s="103" t="s">
        <v>1741</v>
      </c>
      <c r="H7" s="199" t="s">
        <v>1741</v>
      </c>
      <c r="I7" s="200" t="s">
        <v>11</v>
      </c>
      <c r="J7" s="200" t="s">
        <v>870</v>
      </c>
      <c r="K7" s="104">
        <v>347550</v>
      </c>
      <c r="L7" s="105">
        <v>0</v>
      </c>
      <c r="M7" s="106" t="s">
        <v>200</v>
      </c>
      <c r="N7" s="107">
        <v>0</v>
      </c>
      <c r="O7" s="1421"/>
      <c r="P7" s="108">
        <v>0</v>
      </c>
      <c r="Q7" s="109" t="s">
        <v>91</v>
      </c>
      <c r="R7" s="1436"/>
      <c r="S7" s="1436"/>
      <c r="T7" s="110" t="s">
        <v>84</v>
      </c>
      <c r="U7" s="111" t="s">
        <v>1742</v>
      </c>
      <c r="V7" s="200" t="s">
        <v>11</v>
      </c>
      <c r="W7" s="200" t="s">
        <v>870</v>
      </c>
      <c r="X7" s="112" t="s">
        <v>380</v>
      </c>
      <c r="Y7" s="113" t="s">
        <v>39</v>
      </c>
      <c r="Z7" s="114" t="s">
        <v>1092</v>
      </c>
      <c r="AA7" s="115" t="s">
        <v>92</v>
      </c>
      <c r="AB7" s="117" t="s">
        <v>86</v>
      </c>
      <c r="AC7" s="118" t="s">
        <v>86</v>
      </c>
      <c r="AD7" s="119" t="s">
        <v>304</v>
      </c>
      <c r="AE7" s="120" t="s">
        <v>216</v>
      </c>
      <c r="AF7" s="121" t="s">
        <v>1743</v>
      </c>
      <c r="AG7" s="837"/>
      <c r="AH7" s="7"/>
    </row>
    <row r="8" spans="1:34" ht="30" customHeight="1">
      <c r="A8" s="1703"/>
      <c r="B8" s="34" t="s">
        <v>46</v>
      </c>
      <c r="C8" s="184"/>
      <c r="D8" s="102" t="s">
        <v>88</v>
      </c>
      <c r="E8" s="103"/>
      <c r="F8" s="103"/>
      <c r="G8" s="103"/>
      <c r="H8" s="199"/>
      <c r="I8" s="200"/>
      <c r="J8" s="200"/>
      <c r="K8" s="104"/>
      <c r="L8" s="105"/>
      <c r="M8" s="106"/>
      <c r="N8" s="107"/>
      <c r="O8" s="1421"/>
      <c r="P8" s="108"/>
      <c r="Q8" s="109"/>
      <c r="R8" s="1436"/>
      <c r="S8" s="1436"/>
      <c r="T8" s="110"/>
      <c r="U8" s="111"/>
      <c r="V8" s="200"/>
      <c r="W8" s="200"/>
      <c r="X8" s="112"/>
      <c r="Y8" s="113"/>
      <c r="Z8" s="114"/>
      <c r="AA8" s="115"/>
      <c r="AB8" s="117"/>
      <c r="AC8" s="118"/>
      <c r="AD8" s="119"/>
      <c r="AE8" s="120"/>
      <c r="AF8" s="121"/>
      <c r="AG8" s="837"/>
      <c r="AH8" s="7"/>
    </row>
    <row r="9" spans="1:34" ht="30" customHeight="1" thickBot="1">
      <c r="A9" s="1703"/>
      <c r="B9" s="35" t="s">
        <v>47</v>
      </c>
      <c r="C9" s="185" t="s">
        <v>744</v>
      </c>
      <c r="D9" s="122" t="s">
        <v>83</v>
      </c>
      <c r="E9" s="123" t="s">
        <v>1745</v>
      </c>
      <c r="F9" s="123"/>
      <c r="G9" s="123" t="s">
        <v>484</v>
      </c>
      <c r="H9" s="79" t="s">
        <v>484</v>
      </c>
      <c r="I9" s="80" t="s">
        <v>11</v>
      </c>
      <c r="J9" s="80" t="s">
        <v>1746</v>
      </c>
      <c r="K9" s="124">
        <v>37181</v>
      </c>
      <c r="L9" s="125">
        <v>56</v>
      </c>
      <c r="M9" s="126">
        <v>2244</v>
      </c>
      <c r="N9" s="127">
        <v>0</v>
      </c>
      <c r="O9" s="1422"/>
      <c r="P9" s="128">
        <v>0</v>
      </c>
      <c r="Q9" s="129" t="s">
        <v>91</v>
      </c>
      <c r="R9" s="1437"/>
      <c r="S9" s="1437"/>
      <c r="T9" s="130" t="s">
        <v>84</v>
      </c>
      <c r="U9" s="131" t="s">
        <v>1747</v>
      </c>
      <c r="V9" s="80" t="s">
        <v>11</v>
      </c>
      <c r="W9" s="80" t="s">
        <v>2043</v>
      </c>
      <c r="X9" s="132" t="s">
        <v>380</v>
      </c>
      <c r="Y9" s="133" t="s">
        <v>39</v>
      </c>
      <c r="Z9" s="134" t="s">
        <v>1748</v>
      </c>
      <c r="AA9" s="135" t="s">
        <v>90</v>
      </c>
      <c r="AB9" s="136" t="s">
        <v>86</v>
      </c>
      <c r="AC9" s="137" t="s">
        <v>86</v>
      </c>
      <c r="AD9" s="138" t="s">
        <v>407</v>
      </c>
      <c r="AE9" s="139" t="s">
        <v>14</v>
      </c>
      <c r="AF9" s="140" t="s">
        <v>1749</v>
      </c>
      <c r="AG9" s="837"/>
      <c r="AH9" s="7"/>
    </row>
    <row r="10" spans="1:34" ht="30" customHeight="1">
      <c r="A10" s="1704" t="s">
        <v>48</v>
      </c>
      <c r="B10" s="36" t="s">
        <v>49</v>
      </c>
      <c r="C10" s="183" t="s">
        <v>1750</v>
      </c>
      <c r="D10" s="81" t="s">
        <v>83</v>
      </c>
      <c r="E10" s="82" t="s">
        <v>205</v>
      </c>
      <c r="F10" s="82"/>
      <c r="G10" s="82" t="s">
        <v>1737</v>
      </c>
      <c r="H10" s="83" t="s">
        <v>1737</v>
      </c>
      <c r="I10" s="84" t="s">
        <v>11</v>
      </c>
      <c r="J10" s="345" t="s">
        <v>1452</v>
      </c>
      <c r="K10" s="85">
        <v>657662</v>
      </c>
      <c r="L10" s="86">
        <v>3347</v>
      </c>
      <c r="M10" s="87">
        <v>53525</v>
      </c>
      <c r="N10" s="88">
        <v>31812</v>
      </c>
      <c r="O10" s="1423"/>
      <c r="P10" s="89">
        <v>14735</v>
      </c>
      <c r="Q10" s="90" t="s">
        <v>91</v>
      </c>
      <c r="R10" s="1435"/>
      <c r="S10" s="1435"/>
      <c r="T10" s="91" t="s">
        <v>266</v>
      </c>
      <c r="U10" s="92" t="s">
        <v>277</v>
      </c>
      <c r="V10" s="84" t="s">
        <v>333</v>
      </c>
      <c r="W10" s="84" t="s">
        <v>1091</v>
      </c>
      <c r="X10" s="93" t="s">
        <v>380</v>
      </c>
      <c r="Y10" s="94" t="s">
        <v>39</v>
      </c>
      <c r="Z10" s="95" t="s">
        <v>1751</v>
      </c>
      <c r="AA10" s="96" t="s">
        <v>90</v>
      </c>
      <c r="AB10" s="97" t="s">
        <v>86</v>
      </c>
      <c r="AC10" s="98" t="s">
        <v>93</v>
      </c>
      <c r="AD10" s="99" t="s">
        <v>216</v>
      </c>
      <c r="AE10" s="100" t="s">
        <v>304</v>
      </c>
      <c r="AF10" s="632" t="s">
        <v>1752</v>
      </c>
      <c r="AG10" s="837"/>
      <c r="AH10" s="7"/>
    </row>
    <row r="11" spans="1:34" ht="30" customHeight="1">
      <c r="A11" s="1705"/>
      <c r="B11" s="37" t="s">
        <v>50</v>
      </c>
      <c r="C11" s="184" t="s">
        <v>1750</v>
      </c>
      <c r="D11" s="102" t="s">
        <v>83</v>
      </c>
      <c r="E11" s="103" t="s">
        <v>205</v>
      </c>
      <c r="F11" s="103"/>
      <c r="G11" s="103" t="s">
        <v>1737</v>
      </c>
      <c r="H11" s="199" t="s">
        <v>1737</v>
      </c>
      <c r="I11" s="200" t="s">
        <v>11</v>
      </c>
      <c r="J11" s="1098" t="s">
        <v>1452</v>
      </c>
      <c r="K11" s="104" t="s">
        <v>770</v>
      </c>
      <c r="L11" s="105" t="s">
        <v>770</v>
      </c>
      <c r="M11" s="106" t="s">
        <v>770</v>
      </c>
      <c r="N11" s="106" t="s">
        <v>770</v>
      </c>
      <c r="O11" s="1421"/>
      <c r="P11" s="108">
        <v>0</v>
      </c>
      <c r="Q11" s="109" t="s">
        <v>91</v>
      </c>
      <c r="R11" s="1436"/>
      <c r="S11" s="1436"/>
      <c r="T11" s="110" t="s">
        <v>266</v>
      </c>
      <c r="U11" s="111" t="s">
        <v>277</v>
      </c>
      <c r="V11" s="200" t="s">
        <v>11</v>
      </c>
      <c r="W11" s="200" t="s">
        <v>1091</v>
      </c>
      <c r="X11" s="112" t="s">
        <v>380</v>
      </c>
      <c r="Y11" s="113" t="s">
        <v>39</v>
      </c>
      <c r="Z11" s="114" t="s">
        <v>1751</v>
      </c>
      <c r="AA11" s="115" t="s">
        <v>90</v>
      </c>
      <c r="AB11" s="117" t="s">
        <v>86</v>
      </c>
      <c r="AC11" s="118" t="s">
        <v>93</v>
      </c>
      <c r="AD11" s="119" t="s">
        <v>216</v>
      </c>
      <c r="AE11" s="120" t="s">
        <v>304</v>
      </c>
      <c r="AF11" s="232" t="s">
        <v>1752</v>
      </c>
      <c r="AG11" s="837"/>
      <c r="AH11" s="7"/>
    </row>
    <row r="12" spans="1:34" ht="30" customHeight="1">
      <c r="A12" s="1705"/>
      <c r="B12" s="38" t="s">
        <v>51</v>
      </c>
      <c r="C12" s="184" t="s">
        <v>1753</v>
      </c>
      <c r="D12" s="102" t="s">
        <v>83</v>
      </c>
      <c r="E12" s="103" t="s">
        <v>205</v>
      </c>
      <c r="F12" s="103"/>
      <c r="G12" s="103" t="s">
        <v>1737</v>
      </c>
      <c r="H12" s="199" t="s">
        <v>1737</v>
      </c>
      <c r="I12" s="200" t="s">
        <v>11</v>
      </c>
      <c r="J12" s="1098" t="s">
        <v>1452</v>
      </c>
      <c r="K12" s="104" t="s">
        <v>770</v>
      </c>
      <c r="L12" s="105" t="s">
        <v>770</v>
      </c>
      <c r="M12" s="106" t="s">
        <v>770</v>
      </c>
      <c r="N12" s="106" t="s">
        <v>770</v>
      </c>
      <c r="O12" s="1421"/>
      <c r="P12" s="108">
        <v>0</v>
      </c>
      <c r="Q12" s="109" t="s">
        <v>91</v>
      </c>
      <c r="R12" s="1436"/>
      <c r="S12" s="1436"/>
      <c r="T12" s="110" t="s">
        <v>266</v>
      </c>
      <c r="U12" s="111" t="s">
        <v>277</v>
      </c>
      <c r="V12" s="200" t="s">
        <v>11</v>
      </c>
      <c r="W12" s="200" t="s">
        <v>1091</v>
      </c>
      <c r="X12" s="112" t="s">
        <v>380</v>
      </c>
      <c r="Y12" s="113" t="s">
        <v>39</v>
      </c>
      <c r="Z12" s="114" t="s">
        <v>1751</v>
      </c>
      <c r="AA12" s="115" t="s">
        <v>90</v>
      </c>
      <c r="AB12" s="117" t="s">
        <v>86</v>
      </c>
      <c r="AC12" s="118" t="s">
        <v>93</v>
      </c>
      <c r="AD12" s="119" t="s">
        <v>216</v>
      </c>
      <c r="AE12" s="120" t="s">
        <v>304</v>
      </c>
      <c r="AF12" s="232" t="s">
        <v>1752</v>
      </c>
      <c r="AG12" s="837"/>
      <c r="AH12" s="7"/>
    </row>
    <row r="13" spans="1:34" ht="30" customHeight="1">
      <c r="A13" s="1705"/>
      <c r="B13" s="38" t="s">
        <v>52</v>
      </c>
      <c r="C13" s="184" t="s">
        <v>1754</v>
      </c>
      <c r="D13" s="102" t="s">
        <v>83</v>
      </c>
      <c r="E13" s="103" t="s">
        <v>205</v>
      </c>
      <c r="F13" s="103"/>
      <c r="G13" s="103" t="s">
        <v>1737</v>
      </c>
      <c r="H13" s="199" t="s">
        <v>1737</v>
      </c>
      <c r="I13" s="200" t="s">
        <v>11</v>
      </c>
      <c r="J13" s="635" t="s">
        <v>1452</v>
      </c>
      <c r="K13" s="104" t="s">
        <v>770</v>
      </c>
      <c r="L13" s="105" t="s">
        <v>770</v>
      </c>
      <c r="M13" s="106" t="s">
        <v>770</v>
      </c>
      <c r="N13" s="106" t="s">
        <v>770</v>
      </c>
      <c r="O13" s="1421"/>
      <c r="P13" s="108">
        <v>0</v>
      </c>
      <c r="Q13" s="109" t="s">
        <v>91</v>
      </c>
      <c r="R13" s="1436"/>
      <c r="S13" s="1436"/>
      <c r="T13" s="110" t="s">
        <v>266</v>
      </c>
      <c r="U13" s="111" t="s">
        <v>277</v>
      </c>
      <c r="V13" s="200" t="s">
        <v>11</v>
      </c>
      <c r="W13" s="200" t="s">
        <v>1091</v>
      </c>
      <c r="X13" s="112" t="s">
        <v>380</v>
      </c>
      <c r="Y13" s="113" t="s">
        <v>39</v>
      </c>
      <c r="Z13" s="114" t="s">
        <v>1751</v>
      </c>
      <c r="AA13" s="115" t="s">
        <v>85</v>
      </c>
      <c r="AB13" s="117" t="s">
        <v>93</v>
      </c>
      <c r="AC13" s="118" t="s">
        <v>86</v>
      </c>
      <c r="AD13" s="119" t="s">
        <v>216</v>
      </c>
      <c r="AE13" s="120" t="s">
        <v>304</v>
      </c>
      <c r="AF13" s="232" t="s">
        <v>1752</v>
      </c>
      <c r="AG13" s="837"/>
      <c r="AH13" s="7"/>
    </row>
    <row r="14" spans="1:34" ht="30" customHeight="1">
      <c r="A14" s="1705"/>
      <c r="B14" s="38" t="s">
        <v>53</v>
      </c>
      <c r="C14" s="184" t="s">
        <v>424</v>
      </c>
      <c r="D14" s="102" t="s">
        <v>83</v>
      </c>
      <c r="E14" s="103" t="s">
        <v>650</v>
      </c>
      <c r="F14" s="103"/>
      <c r="G14" s="103" t="s">
        <v>564</v>
      </c>
      <c r="H14" s="1041" t="s">
        <v>1755</v>
      </c>
      <c r="I14" s="637" t="s">
        <v>11</v>
      </c>
      <c r="J14" s="829" t="s">
        <v>941</v>
      </c>
      <c r="K14" s="104">
        <v>825</v>
      </c>
      <c r="L14" s="105">
        <v>0</v>
      </c>
      <c r="M14" s="106">
        <v>1650</v>
      </c>
      <c r="N14" s="107">
        <v>0</v>
      </c>
      <c r="O14" s="1421"/>
      <c r="P14" s="108">
        <v>4356</v>
      </c>
      <c r="Q14" s="109" t="s">
        <v>91</v>
      </c>
      <c r="R14" s="1436"/>
      <c r="S14" s="1436"/>
      <c r="T14" s="110" t="s">
        <v>84</v>
      </c>
      <c r="U14" s="111" t="s">
        <v>790</v>
      </c>
      <c r="V14" s="200" t="s">
        <v>11</v>
      </c>
      <c r="W14" s="200" t="s">
        <v>870</v>
      </c>
      <c r="X14" s="112" t="s">
        <v>380</v>
      </c>
      <c r="Y14" s="113" t="s">
        <v>39</v>
      </c>
      <c r="Z14" s="114" t="s">
        <v>930</v>
      </c>
      <c r="AA14" s="115" t="s">
        <v>90</v>
      </c>
      <c r="AB14" s="117" t="s">
        <v>86</v>
      </c>
      <c r="AC14" s="118" t="s">
        <v>206</v>
      </c>
      <c r="AD14" s="624" t="s">
        <v>87</v>
      </c>
      <c r="AE14" s="120" t="s">
        <v>204</v>
      </c>
      <c r="AF14" s="1116"/>
      <c r="AG14" s="837"/>
      <c r="AH14" s="7"/>
    </row>
    <row r="15" spans="1:34" ht="30" customHeight="1">
      <c r="A15" s="1705"/>
      <c r="B15" s="39" t="s">
        <v>54</v>
      </c>
      <c r="C15" s="185" t="s">
        <v>1753</v>
      </c>
      <c r="D15" s="122" t="s">
        <v>83</v>
      </c>
      <c r="E15" s="123" t="s">
        <v>205</v>
      </c>
      <c r="F15" s="123"/>
      <c r="G15" s="123" t="s">
        <v>1737</v>
      </c>
      <c r="H15" s="79" t="s">
        <v>1737</v>
      </c>
      <c r="I15" s="80" t="s">
        <v>11</v>
      </c>
      <c r="J15" s="635" t="s">
        <v>1452</v>
      </c>
      <c r="K15" s="124" t="s">
        <v>770</v>
      </c>
      <c r="L15" s="125" t="s">
        <v>770</v>
      </c>
      <c r="M15" s="126" t="s">
        <v>770</v>
      </c>
      <c r="N15" s="106" t="s">
        <v>770</v>
      </c>
      <c r="O15" s="1422"/>
      <c r="P15" s="128">
        <v>0</v>
      </c>
      <c r="Q15" s="129" t="s">
        <v>91</v>
      </c>
      <c r="R15" s="1437"/>
      <c r="S15" s="1437"/>
      <c r="T15" s="130" t="s">
        <v>266</v>
      </c>
      <c r="U15" s="111" t="s">
        <v>277</v>
      </c>
      <c r="V15" s="80" t="s">
        <v>11</v>
      </c>
      <c r="W15" s="200" t="s">
        <v>1091</v>
      </c>
      <c r="X15" s="132" t="s">
        <v>380</v>
      </c>
      <c r="Y15" s="133" t="s">
        <v>39</v>
      </c>
      <c r="Z15" s="134" t="s">
        <v>1756</v>
      </c>
      <c r="AA15" s="135" t="s">
        <v>90</v>
      </c>
      <c r="AB15" s="117" t="s">
        <v>86</v>
      </c>
      <c r="AC15" s="118" t="s">
        <v>86</v>
      </c>
      <c r="AD15" s="1107" t="s">
        <v>304</v>
      </c>
      <c r="AE15" s="1034" t="s">
        <v>216</v>
      </c>
      <c r="AF15" s="232" t="s">
        <v>1752</v>
      </c>
      <c r="AG15" s="837"/>
      <c r="AH15" s="7"/>
    </row>
    <row r="16" spans="1:34" ht="30" customHeight="1" thickBot="1">
      <c r="A16" s="1706"/>
      <c r="B16" s="40" t="s">
        <v>55</v>
      </c>
      <c r="C16" s="186" t="s">
        <v>1757</v>
      </c>
      <c r="D16" s="141" t="s">
        <v>83</v>
      </c>
      <c r="E16" s="142" t="s">
        <v>205</v>
      </c>
      <c r="F16" s="142"/>
      <c r="G16" s="142" t="s">
        <v>1737</v>
      </c>
      <c r="H16" s="143" t="s">
        <v>1737</v>
      </c>
      <c r="I16" s="144" t="s">
        <v>11</v>
      </c>
      <c r="J16" s="457" t="s">
        <v>1452</v>
      </c>
      <c r="K16" s="145" t="s">
        <v>770</v>
      </c>
      <c r="L16" s="146" t="s">
        <v>770</v>
      </c>
      <c r="M16" s="147" t="s">
        <v>770</v>
      </c>
      <c r="N16" s="148" t="s">
        <v>770</v>
      </c>
      <c r="O16" s="1424"/>
      <c r="P16" s="149">
        <v>0</v>
      </c>
      <c r="Q16" s="150" t="s">
        <v>91</v>
      </c>
      <c r="R16" s="1438"/>
      <c r="S16" s="1438"/>
      <c r="T16" s="151" t="s">
        <v>266</v>
      </c>
      <c r="U16" s="111" t="s">
        <v>277</v>
      </c>
      <c r="V16" s="144" t="s">
        <v>11</v>
      </c>
      <c r="W16" s="200" t="s">
        <v>1091</v>
      </c>
      <c r="X16" s="153" t="s">
        <v>380</v>
      </c>
      <c r="Y16" s="154" t="s">
        <v>39</v>
      </c>
      <c r="Z16" s="155" t="s">
        <v>660</v>
      </c>
      <c r="AA16" s="156" t="s">
        <v>85</v>
      </c>
      <c r="AB16" s="158" t="s">
        <v>86</v>
      </c>
      <c r="AC16" s="159" t="s">
        <v>86</v>
      </c>
      <c r="AD16" s="1107" t="s">
        <v>304</v>
      </c>
      <c r="AE16" s="1117" t="s">
        <v>216</v>
      </c>
      <c r="AF16" s="233" t="s">
        <v>1752</v>
      </c>
      <c r="AG16" s="837"/>
      <c r="AH16" s="7"/>
    </row>
    <row r="17" spans="1:34" ht="30" customHeight="1">
      <c r="A17" s="1707" t="s">
        <v>56</v>
      </c>
      <c r="B17" s="41" t="s">
        <v>57</v>
      </c>
      <c r="C17" s="183" t="s">
        <v>1758</v>
      </c>
      <c r="D17" s="81" t="s">
        <v>83</v>
      </c>
      <c r="E17" s="82" t="s">
        <v>414</v>
      </c>
      <c r="F17" s="82"/>
      <c r="G17" s="82" t="s">
        <v>785</v>
      </c>
      <c r="H17" s="83" t="s">
        <v>785</v>
      </c>
      <c r="I17" s="84" t="s">
        <v>11</v>
      </c>
      <c r="J17" s="84" t="s">
        <v>1759</v>
      </c>
      <c r="K17" s="85">
        <v>829568</v>
      </c>
      <c r="L17" s="86">
        <v>18908</v>
      </c>
      <c r="M17" s="87">
        <v>16914</v>
      </c>
      <c r="N17" s="88">
        <v>0</v>
      </c>
      <c r="O17" s="1423"/>
      <c r="P17" s="89">
        <v>25776</v>
      </c>
      <c r="Q17" s="90" t="s">
        <v>91</v>
      </c>
      <c r="R17" s="1435"/>
      <c r="S17" s="1435"/>
      <c r="T17" s="91" t="s">
        <v>84</v>
      </c>
      <c r="U17" s="92" t="s">
        <v>784</v>
      </c>
      <c r="V17" s="84" t="s">
        <v>11</v>
      </c>
      <c r="W17" s="84" t="s">
        <v>1760</v>
      </c>
      <c r="X17" s="93" t="s">
        <v>380</v>
      </c>
      <c r="Y17" s="94" t="s">
        <v>39</v>
      </c>
      <c r="Z17" s="95" t="s">
        <v>417</v>
      </c>
      <c r="AA17" s="96" t="s">
        <v>85</v>
      </c>
      <c r="AB17" s="97" t="s">
        <v>86</v>
      </c>
      <c r="AC17" s="98" t="s">
        <v>206</v>
      </c>
      <c r="AD17" s="99" t="s">
        <v>407</v>
      </c>
      <c r="AE17" s="100" t="s">
        <v>216</v>
      </c>
      <c r="AF17" s="101" t="s">
        <v>1743</v>
      </c>
      <c r="AG17" s="837"/>
      <c r="AH17" s="7"/>
    </row>
    <row r="18" spans="1:34" ht="30" customHeight="1">
      <c r="A18" s="1708"/>
      <c r="B18" s="42" t="s">
        <v>58</v>
      </c>
      <c r="C18" s="184" t="s">
        <v>1761</v>
      </c>
      <c r="D18" s="102" t="s">
        <v>83</v>
      </c>
      <c r="E18" s="103" t="s">
        <v>414</v>
      </c>
      <c r="F18" s="103"/>
      <c r="G18" s="103" t="s">
        <v>785</v>
      </c>
      <c r="H18" s="199" t="s">
        <v>785</v>
      </c>
      <c r="I18" s="200" t="s">
        <v>11</v>
      </c>
      <c r="J18" s="200" t="s">
        <v>1759</v>
      </c>
      <c r="K18" s="104" t="s">
        <v>1356</v>
      </c>
      <c r="L18" s="105" t="s">
        <v>1356</v>
      </c>
      <c r="M18" s="106">
        <v>8457</v>
      </c>
      <c r="N18" s="107">
        <v>0</v>
      </c>
      <c r="O18" s="1421"/>
      <c r="P18" s="108">
        <v>1082</v>
      </c>
      <c r="Q18" s="109" t="s">
        <v>91</v>
      </c>
      <c r="R18" s="1436"/>
      <c r="S18" s="1436"/>
      <c r="T18" s="110" t="s">
        <v>84</v>
      </c>
      <c r="U18" s="111" t="s">
        <v>784</v>
      </c>
      <c r="V18" s="200" t="s">
        <v>11</v>
      </c>
      <c r="W18" s="200" t="s">
        <v>1760</v>
      </c>
      <c r="X18" s="112" t="s">
        <v>380</v>
      </c>
      <c r="Y18" s="113" t="s">
        <v>39</v>
      </c>
      <c r="Z18" s="114" t="s">
        <v>417</v>
      </c>
      <c r="AA18" s="115" t="s">
        <v>85</v>
      </c>
      <c r="AB18" s="117" t="s">
        <v>86</v>
      </c>
      <c r="AC18" s="118" t="s">
        <v>206</v>
      </c>
      <c r="AD18" s="119" t="s">
        <v>304</v>
      </c>
      <c r="AE18" s="120" t="s">
        <v>389</v>
      </c>
      <c r="AF18" s="121" t="s">
        <v>1743</v>
      </c>
      <c r="AG18" s="837"/>
      <c r="AH18" s="7"/>
    </row>
    <row r="19" spans="1:34" ht="30" customHeight="1">
      <c r="A19" s="1708"/>
      <c r="B19" s="42" t="s">
        <v>1497</v>
      </c>
      <c r="C19" s="223" t="s">
        <v>1762</v>
      </c>
      <c r="D19" s="102" t="s">
        <v>83</v>
      </c>
      <c r="E19" s="103" t="s">
        <v>222</v>
      </c>
      <c r="F19" s="103" t="s">
        <v>1763</v>
      </c>
      <c r="G19" s="103" t="s">
        <v>1094</v>
      </c>
      <c r="H19" s="199" t="s">
        <v>1094</v>
      </c>
      <c r="I19" s="200" t="s">
        <v>11</v>
      </c>
      <c r="J19" s="200" t="s">
        <v>345</v>
      </c>
      <c r="K19" s="104"/>
      <c r="L19" s="105">
        <v>0</v>
      </c>
      <c r="M19" s="106">
        <v>9689</v>
      </c>
      <c r="N19" s="107">
        <v>0</v>
      </c>
      <c r="O19" s="1421"/>
      <c r="P19" s="108">
        <v>2074</v>
      </c>
      <c r="Q19" s="109" t="s">
        <v>91</v>
      </c>
      <c r="R19" s="1436"/>
      <c r="S19" s="1436"/>
      <c r="T19" s="110" t="s">
        <v>84</v>
      </c>
      <c r="U19" s="111" t="s">
        <v>782</v>
      </c>
      <c r="V19" s="200" t="s">
        <v>11</v>
      </c>
      <c r="W19" s="200" t="s">
        <v>1735</v>
      </c>
      <c r="X19" s="112" t="s">
        <v>380</v>
      </c>
      <c r="Y19" s="113" t="s">
        <v>39</v>
      </c>
      <c r="Z19" s="114" t="s">
        <v>1764</v>
      </c>
      <c r="AA19" s="115" t="s">
        <v>90</v>
      </c>
      <c r="AB19" s="117" t="s">
        <v>86</v>
      </c>
      <c r="AC19" s="118" t="s">
        <v>206</v>
      </c>
      <c r="AD19" s="119" t="s">
        <v>304</v>
      </c>
      <c r="AE19" s="120" t="s">
        <v>335</v>
      </c>
      <c r="AF19" s="121"/>
      <c r="AG19" s="837"/>
      <c r="AH19" s="7"/>
    </row>
    <row r="20" spans="1:34" ht="30" customHeight="1">
      <c r="A20" s="1708"/>
      <c r="B20" s="43" t="s">
        <v>60</v>
      </c>
      <c r="C20" s="240" t="s">
        <v>1765</v>
      </c>
      <c r="D20" s="122" t="s">
        <v>83</v>
      </c>
      <c r="E20" s="123" t="s">
        <v>1766</v>
      </c>
      <c r="F20" s="123"/>
      <c r="G20" s="123" t="s">
        <v>1767</v>
      </c>
      <c r="H20" s="199" t="s">
        <v>277</v>
      </c>
      <c r="I20" s="200" t="s">
        <v>11</v>
      </c>
      <c r="J20" s="200" t="s">
        <v>340</v>
      </c>
      <c r="K20" s="124"/>
      <c r="L20" s="125">
        <v>1416</v>
      </c>
      <c r="M20" s="126">
        <v>0</v>
      </c>
      <c r="N20" s="127">
        <v>0</v>
      </c>
      <c r="O20" s="1422"/>
      <c r="P20" s="128">
        <v>0</v>
      </c>
      <c r="Q20" s="129" t="s">
        <v>310</v>
      </c>
      <c r="R20" s="1437"/>
      <c r="S20" s="1437"/>
      <c r="T20" s="130" t="s">
        <v>84</v>
      </c>
      <c r="U20" s="111" t="s">
        <v>782</v>
      </c>
      <c r="V20" s="200" t="s">
        <v>11</v>
      </c>
      <c r="W20" s="635" t="s">
        <v>1735</v>
      </c>
      <c r="X20" s="132" t="s">
        <v>380</v>
      </c>
      <c r="Y20" s="133" t="s">
        <v>39</v>
      </c>
      <c r="Z20" s="134" t="s">
        <v>1768</v>
      </c>
      <c r="AA20" s="135" t="s">
        <v>90</v>
      </c>
      <c r="AB20" s="117" t="s">
        <v>492</v>
      </c>
      <c r="AC20" s="118" t="s">
        <v>492</v>
      </c>
      <c r="AD20" s="119" t="s">
        <v>304</v>
      </c>
      <c r="AE20" s="120" t="s">
        <v>204</v>
      </c>
      <c r="AF20" s="121"/>
      <c r="AG20" s="837"/>
      <c r="AH20" s="7"/>
    </row>
    <row r="21" spans="1:34" ht="30" customHeight="1" thickBot="1">
      <c r="A21" s="1709"/>
      <c r="B21" s="44" t="s">
        <v>61</v>
      </c>
      <c r="C21" s="625" t="s">
        <v>1769</v>
      </c>
      <c r="D21" s="141" t="s">
        <v>83</v>
      </c>
      <c r="E21" s="142" t="s">
        <v>222</v>
      </c>
      <c r="F21" s="142"/>
      <c r="G21" s="142" t="s">
        <v>446</v>
      </c>
      <c r="H21" s="143" t="s">
        <v>446</v>
      </c>
      <c r="I21" s="144" t="s">
        <v>11</v>
      </c>
      <c r="J21" s="830" t="s">
        <v>834</v>
      </c>
      <c r="K21" s="145" t="s">
        <v>433</v>
      </c>
      <c r="L21" s="146">
        <v>3528</v>
      </c>
      <c r="M21" s="147">
        <v>4857</v>
      </c>
      <c r="N21" s="148">
        <v>0</v>
      </c>
      <c r="O21" s="1424"/>
      <c r="P21" s="149">
        <v>2845</v>
      </c>
      <c r="Q21" s="150" t="s">
        <v>91</v>
      </c>
      <c r="R21" s="1438"/>
      <c r="S21" s="1438"/>
      <c r="T21" s="151" t="s">
        <v>84</v>
      </c>
      <c r="U21" s="152" t="s">
        <v>790</v>
      </c>
      <c r="V21" s="144" t="s">
        <v>11</v>
      </c>
      <c r="W21" s="459" t="s">
        <v>870</v>
      </c>
      <c r="X21" s="153" t="s">
        <v>380</v>
      </c>
      <c r="Y21" s="154" t="s">
        <v>39</v>
      </c>
      <c r="Z21" s="155" t="s">
        <v>1770</v>
      </c>
      <c r="AA21" s="156" t="s">
        <v>90</v>
      </c>
      <c r="AB21" s="158" t="s">
        <v>364</v>
      </c>
      <c r="AC21" s="159" t="s">
        <v>492</v>
      </c>
      <c r="AD21" s="1118" t="s">
        <v>304</v>
      </c>
      <c r="AE21" s="161" t="s">
        <v>1771</v>
      </c>
      <c r="AF21" s="162" t="s">
        <v>1772</v>
      </c>
      <c r="AG21" s="837"/>
      <c r="AH21" s="7"/>
    </row>
    <row r="22" spans="1:34" ht="30" customHeight="1" thickBot="1">
      <c r="A22" s="45" t="s">
        <v>62</v>
      </c>
      <c r="B22" s="46" t="s">
        <v>63</v>
      </c>
      <c r="C22" s="187" t="s">
        <v>1761</v>
      </c>
      <c r="D22" s="163" t="s">
        <v>83</v>
      </c>
      <c r="E22" s="164" t="s">
        <v>414</v>
      </c>
      <c r="F22" s="164"/>
      <c r="G22" s="164" t="s">
        <v>785</v>
      </c>
      <c r="H22" s="165" t="s">
        <v>785</v>
      </c>
      <c r="I22" s="166" t="s">
        <v>11</v>
      </c>
      <c r="J22" s="913" t="s">
        <v>1759</v>
      </c>
      <c r="K22" s="167" t="s">
        <v>1356</v>
      </c>
      <c r="L22" s="168" t="s">
        <v>1356</v>
      </c>
      <c r="M22" s="169">
        <v>4229</v>
      </c>
      <c r="N22" s="170">
        <v>0</v>
      </c>
      <c r="O22" s="1425"/>
      <c r="P22" s="229">
        <v>3400</v>
      </c>
      <c r="Q22" s="171" t="s">
        <v>91</v>
      </c>
      <c r="R22" s="1439"/>
      <c r="S22" s="1439"/>
      <c r="T22" s="172" t="s">
        <v>84</v>
      </c>
      <c r="U22" s="173" t="s">
        <v>784</v>
      </c>
      <c r="V22" s="166" t="s">
        <v>11</v>
      </c>
      <c r="W22" s="166" t="s">
        <v>1760</v>
      </c>
      <c r="X22" s="174" t="s">
        <v>380</v>
      </c>
      <c r="Y22" s="175" t="s">
        <v>39</v>
      </c>
      <c r="Z22" s="176" t="s">
        <v>417</v>
      </c>
      <c r="AA22" s="177" t="s">
        <v>90</v>
      </c>
      <c r="AB22" s="178" t="s">
        <v>86</v>
      </c>
      <c r="AC22" s="179" t="s">
        <v>206</v>
      </c>
      <c r="AD22" s="1119" t="s">
        <v>304</v>
      </c>
      <c r="AE22" s="1120" t="s">
        <v>216</v>
      </c>
      <c r="AF22" s="182" t="s">
        <v>1743</v>
      </c>
      <c r="AG22" s="837"/>
      <c r="AH22" s="7"/>
    </row>
    <row r="23" spans="1:34" ht="30" customHeight="1">
      <c r="A23" s="1710" t="s">
        <v>64</v>
      </c>
      <c r="B23" s="47" t="s">
        <v>65</v>
      </c>
      <c r="C23" s="183" t="s">
        <v>1773</v>
      </c>
      <c r="D23" s="81" t="s">
        <v>83</v>
      </c>
      <c r="E23" s="82" t="s">
        <v>201</v>
      </c>
      <c r="F23" s="82"/>
      <c r="G23" s="82" t="s">
        <v>929</v>
      </c>
      <c r="H23" s="83" t="s">
        <v>277</v>
      </c>
      <c r="I23" s="84" t="s">
        <v>11</v>
      </c>
      <c r="J23" s="84" t="s">
        <v>340</v>
      </c>
      <c r="K23" s="85">
        <v>11772</v>
      </c>
      <c r="L23" s="86">
        <v>0</v>
      </c>
      <c r="M23" s="87">
        <v>4226</v>
      </c>
      <c r="N23" s="88">
        <v>0</v>
      </c>
      <c r="O23" s="1423"/>
      <c r="P23" s="89">
        <v>18111</v>
      </c>
      <c r="Q23" s="90" t="s">
        <v>310</v>
      </c>
      <c r="R23" s="1435"/>
      <c r="S23" s="1435"/>
      <c r="T23" s="91" t="s">
        <v>84</v>
      </c>
      <c r="U23" s="92" t="s">
        <v>1742</v>
      </c>
      <c r="V23" s="84" t="s">
        <v>11</v>
      </c>
      <c r="W23" s="84" t="s">
        <v>870</v>
      </c>
      <c r="X23" s="93" t="s">
        <v>380</v>
      </c>
      <c r="Y23" s="94" t="s">
        <v>39</v>
      </c>
      <c r="Z23" s="95" t="s">
        <v>243</v>
      </c>
      <c r="AA23" s="96" t="s">
        <v>90</v>
      </c>
      <c r="AB23" s="97" t="s">
        <v>86</v>
      </c>
      <c r="AC23" s="98" t="s">
        <v>86</v>
      </c>
      <c r="AD23" s="1121" t="s">
        <v>343</v>
      </c>
      <c r="AE23" s="100" t="s">
        <v>304</v>
      </c>
      <c r="AF23" s="101"/>
      <c r="AG23" s="837"/>
      <c r="AH23" s="7"/>
    </row>
    <row r="24" spans="1:34" ht="30" customHeight="1">
      <c r="A24" s="1711"/>
      <c r="B24" s="48" t="s">
        <v>66</v>
      </c>
      <c r="C24" s="184" t="s">
        <v>1773</v>
      </c>
      <c r="D24" s="102" t="s">
        <v>83</v>
      </c>
      <c r="E24" s="103" t="s">
        <v>224</v>
      </c>
      <c r="F24" s="103"/>
      <c r="G24" s="103" t="s">
        <v>1774</v>
      </c>
      <c r="H24" s="199" t="s">
        <v>344</v>
      </c>
      <c r="I24" s="200" t="s">
        <v>11</v>
      </c>
      <c r="J24" s="200" t="s">
        <v>345</v>
      </c>
      <c r="K24" s="104">
        <v>11566</v>
      </c>
      <c r="L24" s="105">
        <v>0</v>
      </c>
      <c r="M24" s="106">
        <v>2838</v>
      </c>
      <c r="N24" s="107">
        <v>0</v>
      </c>
      <c r="O24" s="1421"/>
      <c r="P24" s="108">
        <v>1089</v>
      </c>
      <c r="Q24" s="109" t="s">
        <v>310</v>
      </c>
      <c r="R24" s="1436"/>
      <c r="S24" s="1436"/>
      <c r="T24" s="130" t="s">
        <v>84</v>
      </c>
      <c r="U24" s="111" t="s">
        <v>782</v>
      </c>
      <c r="V24" s="200" t="s">
        <v>11</v>
      </c>
      <c r="W24" s="200" t="s">
        <v>1760</v>
      </c>
      <c r="X24" s="112" t="s">
        <v>380</v>
      </c>
      <c r="Y24" s="113" t="s">
        <v>39</v>
      </c>
      <c r="Z24" s="114" t="s">
        <v>1159</v>
      </c>
      <c r="AA24" s="115" t="s">
        <v>90</v>
      </c>
      <c r="AB24" s="117" t="s">
        <v>86</v>
      </c>
      <c r="AC24" s="118" t="s">
        <v>86</v>
      </c>
      <c r="AD24" s="624" t="s">
        <v>343</v>
      </c>
      <c r="AE24" s="120" t="s">
        <v>304</v>
      </c>
      <c r="AF24" s="121"/>
      <c r="AG24" s="837"/>
      <c r="AH24" s="7"/>
    </row>
    <row r="25" spans="1:34" ht="30" customHeight="1">
      <c r="A25" s="1711"/>
      <c r="B25" s="49" t="s">
        <v>67</v>
      </c>
      <c r="C25" s="185" t="s">
        <v>496</v>
      </c>
      <c r="D25" s="122" t="s">
        <v>83</v>
      </c>
      <c r="E25" s="123" t="s">
        <v>224</v>
      </c>
      <c r="F25" s="123"/>
      <c r="G25" s="123" t="s">
        <v>322</v>
      </c>
      <c r="H25" s="79" t="s">
        <v>977</v>
      </c>
      <c r="I25" s="200" t="s">
        <v>11</v>
      </c>
      <c r="J25" s="80" t="s">
        <v>217</v>
      </c>
      <c r="K25" s="124"/>
      <c r="L25" s="125">
        <v>0</v>
      </c>
      <c r="M25" s="126" t="s">
        <v>1775</v>
      </c>
      <c r="N25" s="127">
        <v>0</v>
      </c>
      <c r="O25" s="1422"/>
      <c r="P25" s="128">
        <v>0</v>
      </c>
      <c r="Q25" s="129" t="s">
        <v>91</v>
      </c>
      <c r="R25" s="1437"/>
      <c r="S25" s="1437"/>
      <c r="T25" s="130" t="s">
        <v>84</v>
      </c>
      <c r="U25" s="131" t="s">
        <v>784</v>
      </c>
      <c r="V25" s="80" t="s">
        <v>11</v>
      </c>
      <c r="W25" s="80" t="s">
        <v>1760</v>
      </c>
      <c r="X25" s="132" t="s">
        <v>380</v>
      </c>
      <c r="Y25" s="133" t="s">
        <v>39</v>
      </c>
      <c r="Z25" s="134" t="s">
        <v>1159</v>
      </c>
      <c r="AA25" s="135" t="s">
        <v>90</v>
      </c>
      <c r="AB25" s="117" t="s">
        <v>86</v>
      </c>
      <c r="AC25" s="118" t="s">
        <v>206</v>
      </c>
      <c r="AD25" s="119" t="s">
        <v>304</v>
      </c>
      <c r="AE25" s="120" t="s">
        <v>87</v>
      </c>
      <c r="AF25" s="121" t="s">
        <v>1749</v>
      </c>
      <c r="AG25" s="837"/>
      <c r="AH25" s="7"/>
    </row>
    <row r="26" spans="1:34" ht="30" customHeight="1">
      <c r="A26" s="1711"/>
      <c r="B26" s="49" t="s">
        <v>1776</v>
      </c>
      <c r="C26" s="763" t="s">
        <v>1773</v>
      </c>
      <c r="D26" s="122" t="s">
        <v>83</v>
      </c>
      <c r="E26" s="123" t="s">
        <v>201</v>
      </c>
      <c r="F26" s="123"/>
      <c r="G26" s="123" t="s">
        <v>929</v>
      </c>
      <c r="H26" s="79" t="s">
        <v>344</v>
      </c>
      <c r="I26" s="80" t="s">
        <v>11</v>
      </c>
      <c r="J26" s="80" t="s">
        <v>345</v>
      </c>
      <c r="K26" s="124" t="s">
        <v>415</v>
      </c>
      <c r="L26" s="125">
        <v>0</v>
      </c>
      <c r="M26" s="126">
        <v>4380</v>
      </c>
      <c r="N26" s="127">
        <v>0</v>
      </c>
      <c r="O26" s="1426"/>
      <c r="P26" s="128">
        <v>2178</v>
      </c>
      <c r="Q26" s="129" t="s">
        <v>310</v>
      </c>
      <c r="R26" s="1437"/>
      <c r="S26" s="1437"/>
      <c r="T26" s="130" t="s">
        <v>84</v>
      </c>
      <c r="U26" s="131" t="s">
        <v>1777</v>
      </c>
      <c r="V26" s="80" t="s">
        <v>11</v>
      </c>
      <c r="W26" s="80" t="s">
        <v>1778</v>
      </c>
      <c r="X26" s="132" t="s">
        <v>380</v>
      </c>
      <c r="Y26" s="133" t="s">
        <v>39</v>
      </c>
      <c r="Z26" s="134" t="s">
        <v>243</v>
      </c>
      <c r="AA26" s="135" t="s">
        <v>90</v>
      </c>
      <c r="AB26" s="117" t="s">
        <v>86</v>
      </c>
      <c r="AC26" s="118" t="s">
        <v>86</v>
      </c>
      <c r="AD26" s="624" t="s">
        <v>343</v>
      </c>
      <c r="AE26" s="120" t="s">
        <v>304</v>
      </c>
      <c r="AF26" s="121"/>
      <c r="AG26" s="837"/>
      <c r="AH26" s="7"/>
    </row>
    <row r="27" spans="1:34" ht="30" customHeight="1">
      <c r="A27" s="1711"/>
      <c r="B27" s="50" t="s">
        <v>68</v>
      </c>
      <c r="C27" s="184" t="s">
        <v>1773</v>
      </c>
      <c r="D27" s="102" t="s">
        <v>83</v>
      </c>
      <c r="E27" s="103" t="s">
        <v>201</v>
      </c>
      <c r="F27" s="103"/>
      <c r="G27" s="103" t="s">
        <v>1737</v>
      </c>
      <c r="H27" s="199" t="s">
        <v>344</v>
      </c>
      <c r="I27" s="200" t="s">
        <v>11</v>
      </c>
      <c r="J27" s="200" t="s">
        <v>345</v>
      </c>
      <c r="K27" s="104">
        <v>65880</v>
      </c>
      <c r="L27" s="105">
        <v>0</v>
      </c>
      <c r="M27" s="106">
        <v>2252</v>
      </c>
      <c r="N27" s="107">
        <v>0</v>
      </c>
      <c r="O27" s="1421"/>
      <c r="P27" s="108">
        <v>0</v>
      </c>
      <c r="Q27" s="109" t="s">
        <v>310</v>
      </c>
      <c r="R27" s="1436"/>
      <c r="S27" s="1436"/>
      <c r="T27" s="110" t="s">
        <v>84</v>
      </c>
      <c r="U27" s="111" t="s">
        <v>1742</v>
      </c>
      <c r="V27" s="200" t="s">
        <v>11</v>
      </c>
      <c r="W27" s="200" t="s">
        <v>870</v>
      </c>
      <c r="X27" s="112" t="s">
        <v>380</v>
      </c>
      <c r="Y27" s="113" t="s">
        <v>39</v>
      </c>
      <c r="Z27" s="114" t="s">
        <v>243</v>
      </c>
      <c r="AA27" s="115" t="s">
        <v>90</v>
      </c>
      <c r="AB27" s="117" t="s">
        <v>86</v>
      </c>
      <c r="AC27" s="118" t="s">
        <v>86</v>
      </c>
      <c r="AD27" s="624" t="s">
        <v>343</v>
      </c>
      <c r="AE27" s="120" t="s">
        <v>304</v>
      </c>
      <c r="AF27" s="121"/>
      <c r="AG27" s="837"/>
      <c r="AH27" s="7"/>
    </row>
    <row r="28" spans="1:34" ht="30" customHeight="1">
      <c r="A28" s="1711"/>
      <c r="B28" s="48" t="s">
        <v>1779</v>
      </c>
      <c r="C28" s="184" t="s">
        <v>496</v>
      </c>
      <c r="D28" s="102" t="s">
        <v>83</v>
      </c>
      <c r="E28" s="103" t="s">
        <v>224</v>
      </c>
      <c r="F28" s="103"/>
      <c r="G28" s="103" t="s">
        <v>322</v>
      </c>
      <c r="H28" s="199" t="s">
        <v>977</v>
      </c>
      <c r="I28" s="200" t="s">
        <v>11</v>
      </c>
      <c r="J28" s="200" t="s">
        <v>217</v>
      </c>
      <c r="K28" s="104"/>
      <c r="L28" s="105">
        <v>0</v>
      </c>
      <c r="M28" s="106">
        <v>3300</v>
      </c>
      <c r="N28" s="107">
        <v>0</v>
      </c>
      <c r="O28" s="1421"/>
      <c r="P28" s="108">
        <v>0</v>
      </c>
      <c r="Q28" s="109" t="s">
        <v>91</v>
      </c>
      <c r="R28" s="1436"/>
      <c r="S28" s="1436"/>
      <c r="T28" s="110" t="s">
        <v>84</v>
      </c>
      <c r="U28" s="111" t="s">
        <v>782</v>
      </c>
      <c r="V28" s="200" t="s">
        <v>11</v>
      </c>
      <c r="W28" s="200" t="s">
        <v>1760</v>
      </c>
      <c r="X28" s="112" t="s">
        <v>380</v>
      </c>
      <c r="Y28" s="113" t="s">
        <v>39</v>
      </c>
      <c r="Z28" s="114" t="s">
        <v>1159</v>
      </c>
      <c r="AA28" s="115" t="s">
        <v>90</v>
      </c>
      <c r="AB28" s="117" t="s">
        <v>364</v>
      </c>
      <c r="AC28" s="118" t="s">
        <v>206</v>
      </c>
      <c r="AD28" s="119" t="s">
        <v>304</v>
      </c>
      <c r="AE28" s="120" t="s">
        <v>87</v>
      </c>
      <c r="AF28" s="121" t="s">
        <v>1749</v>
      </c>
      <c r="AG28" s="837"/>
      <c r="AH28" s="7"/>
    </row>
    <row r="29" spans="1:34" ht="30" customHeight="1">
      <c r="A29" s="1711"/>
      <c r="B29" s="48" t="s">
        <v>70</v>
      </c>
      <c r="C29" s="184" t="s">
        <v>1780</v>
      </c>
      <c r="D29" s="102" t="s">
        <v>83</v>
      </c>
      <c r="E29" s="103" t="s">
        <v>2149</v>
      </c>
      <c r="F29" s="103"/>
      <c r="G29" s="103" t="s">
        <v>1781</v>
      </c>
      <c r="H29" s="199" t="s">
        <v>277</v>
      </c>
      <c r="I29" s="200" t="s">
        <v>11</v>
      </c>
      <c r="J29" s="200" t="s">
        <v>340</v>
      </c>
      <c r="K29" s="104" t="s">
        <v>433</v>
      </c>
      <c r="L29" s="105">
        <v>4237</v>
      </c>
      <c r="M29" s="106">
        <v>3432</v>
      </c>
      <c r="N29" s="107">
        <v>0</v>
      </c>
      <c r="O29" s="1421"/>
      <c r="P29" s="108">
        <v>0</v>
      </c>
      <c r="Q29" s="109" t="s">
        <v>91</v>
      </c>
      <c r="R29" s="1436"/>
      <c r="S29" s="1436"/>
      <c r="T29" s="110" t="s">
        <v>84</v>
      </c>
      <c r="U29" s="111" t="s">
        <v>835</v>
      </c>
      <c r="V29" s="200" t="s">
        <v>11</v>
      </c>
      <c r="W29" s="200" t="s">
        <v>1782</v>
      </c>
      <c r="X29" s="112" t="s">
        <v>194</v>
      </c>
      <c r="Y29" s="113" t="s">
        <v>39</v>
      </c>
      <c r="Z29" s="114" t="s">
        <v>1783</v>
      </c>
      <c r="AA29" s="115" t="s">
        <v>90</v>
      </c>
      <c r="AB29" s="117" t="s">
        <v>86</v>
      </c>
      <c r="AC29" s="118" t="s">
        <v>206</v>
      </c>
      <c r="AD29" s="119" t="s">
        <v>14</v>
      </c>
      <c r="AE29" s="120" t="s">
        <v>389</v>
      </c>
      <c r="AF29" s="232" t="s">
        <v>1784</v>
      </c>
      <c r="AG29" s="837"/>
      <c r="AH29" s="7"/>
    </row>
    <row r="30" spans="1:34" ht="30" customHeight="1">
      <c r="A30" s="1711"/>
      <c r="B30" s="48" t="s">
        <v>71</v>
      </c>
      <c r="C30" s="184" t="s">
        <v>1785</v>
      </c>
      <c r="D30" s="102" t="s">
        <v>83</v>
      </c>
      <c r="E30" s="103" t="s">
        <v>414</v>
      </c>
      <c r="F30" s="103"/>
      <c r="G30" s="103" t="s">
        <v>785</v>
      </c>
      <c r="H30" s="199" t="s">
        <v>785</v>
      </c>
      <c r="I30" s="200" t="s">
        <v>11</v>
      </c>
      <c r="J30" s="200" t="s">
        <v>1759</v>
      </c>
      <c r="K30" s="104" t="s">
        <v>1356</v>
      </c>
      <c r="L30" s="105" t="s">
        <v>1356</v>
      </c>
      <c r="M30" s="106">
        <v>12686</v>
      </c>
      <c r="N30" s="107">
        <v>0</v>
      </c>
      <c r="O30" s="1421"/>
      <c r="P30" s="108">
        <v>35036</v>
      </c>
      <c r="Q30" s="109" t="s">
        <v>91</v>
      </c>
      <c r="R30" s="1436"/>
      <c r="S30" s="1436"/>
      <c r="T30" s="110" t="s">
        <v>84</v>
      </c>
      <c r="U30" s="131" t="s">
        <v>784</v>
      </c>
      <c r="V30" s="80" t="s">
        <v>11</v>
      </c>
      <c r="W30" s="80" t="s">
        <v>1760</v>
      </c>
      <c r="X30" s="112" t="s">
        <v>380</v>
      </c>
      <c r="Y30" s="113" t="s">
        <v>39</v>
      </c>
      <c r="Z30" s="114" t="s">
        <v>417</v>
      </c>
      <c r="AA30" s="115" t="s">
        <v>90</v>
      </c>
      <c r="AB30" s="117" t="s">
        <v>86</v>
      </c>
      <c r="AC30" s="118" t="s">
        <v>206</v>
      </c>
      <c r="AD30" s="119" t="s">
        <v>304</v>
      </c>
      <c r="AE30" s="120" t="s">
        <v>216</v>
      </c>
      <c r="AF30" s="121" t="s">
        <v>1743</v>
      </c>
      <c r="AG30" s="837"/>
      <c r="AH30" s="7"/>
    </row>
    <row r="31" spans="1:34" ht="30" customHeight="1">
      <c r="A31" s="1711"/>
      <c r="B31" s="49" t="s">
        <v>72</v>
      </c>
      <c r="C31" s="185" t="s">
        <v>1786</v>
      </c>
      <c r="D31" s="122" t="s">
        <v>83</v>
      </c>
      <c r="E31" s="123" t="s">
        <v>201</v>
      </c>
      <c r="F31" s="123"/>
      <c r="G31" s="123" t="s">
        <v>1736</v>
      </c>
      <c r="H31" s="79" t="s">
        <v>1736</v>
      </c>
      <c r="I31" s="80" t="s">
        <v>11</v>
      </c>
      <c r="J31" s="80" t="s">
        <v>870</v>
      </c>
      <c r="K31" s="124">
        <v>49020</v>
      </c>
      <c r="L31" s="125">
        <v>10742</v>
      </c>
      <c r="M31" s="126">
        <v>2735</v>
      </c>
      <c r="N31" s="127">
        <v>0</v>
      </c>
      <c r="O31" s="1422"/>
      <c r="P31" s="128">
        <v>0</v>
      </c>
      <c r="Q31" s="129" t="s">
        <v>91</v>
      </c>
      <c r="R31" s="1437"/>
      <c r="S31" s="1437"/>
      <c r="T31" s="130" t="s">
        <v>84</v>
      </c>
      <c r="U31" s="131" t="s">
        <v>1742</v>
      </c>
      <c r="V31" s="80" t="s">
        <v>11</v>
      </c>
      <c r="W31" s="80" t="s">
        <v>870</v>
      </c>
      <c r="X31" s="132" t="s">
        <v>380</v>
      </c>
      <c r="Y31" s="133" t="s">
        <v>39</v>
      </c>
      <c r="Z31" s="134" t="s">
        <v>1787</v>
      </c>
      <c r="AA31" s="135" t="s">
        <v>90</v>
      </c>
      <c r="AB31" s="117" t="s">
        <v>86</v>
      </c>
      <c r="AC31" s="118" t="s">
        <v>93</v>
      </c>
      <c r="AD31" s="119" t="s">
        <v>216</v>
      </c>
      <c r="AE31" s="120"/>
      <c r="AF31" s="232" t="s">
        <v>1788</v>
      </c>
      <c r="AG31" s="837"/>
      <c r="AH31" s="7"/>
    </row>
    <row r="32" spans="1:34" ht="30" customHeight="1">
      <c r="A32" s="1711"/>
      <c r="B32" s="50" t="s">
        <v>73</v>
      </c>
      <c r="C32" s="240" t="s">
        <v>1765</v>
      </c>
      <c r="D32" s="102" t="s">
        <v>83</v>
      </c>
      <c r="E32" s="103" t="s">
        <v>222</v>
      </c>
      <c r="F32" s="103" t="s">
        <v>1763</v>
      </c>
      <c r="G32" s="103" t="s">
        <v>1094</v>
      </c>
      <c r="H32" s="199" t="s">
        <v>1094</v>
      </c>
      <c r="I32" s="200" t="s">
        <v>11</v>
      </c>
      <c r="J32" s="200" t="s">
        <v>345</v>
      </c>
      <c r="K32" s="104"/>
      <c r="L32" s="105">
        <v>0</v>
      </c>
      <c r="M32" s="106" t="s">
        <v>1789</v>
      </c>
      <c r="N32" s="107">
        <v>0</v>
      </c>
      <c r="O32" s="1421"/>
      <c r="P32" s="108" t="s">
        <v>1385</v>
      </c>
      <c r="Q32" s="109" t="s">
        <v>91</v>
      </c>
      <c r="R32" s="1436"/>
      <c r="S32" s="1436"/>
      <c r="T32" s="110" t="s">
        <v>84</v>
      </c>
      <c r="U32" s="111" t="s">
        <v>782</v>
      </c>
      <c r="V32" s="200" t="s">
        <v>11</v>
      </c>
      <c r="W32" s="200" t="s">
        <v>1735</v>
      </c>
      <c r="X32" s="112" t="s">
        <v>380</v>
      </c>
      <c r="Y32" s="113" t="s">
        <v>39</v>
      </c>
      <c r="Z32" s="114" t="s">
        <v>1764</v>
      </c>
      <c r="AA32" s="115" t="s">
        <v>90</v>
      </c>
      <c r="AB32" s="117" t="s">
        <v>86</v>
      </c>
      <c r="AC32" s="118" t="s">
        <v>206</v>
      </c>
      <c r="AD32" s="119" t="s">
        <v>87</v>
      </c>
      <c r="AE32" s="120" t="s">
        <v>335</v>
      </c>
      <c r="AF32" s="121"/>
      <c r="AG32" s="837"/>
      <c r="AH32" s="7"/>
    </row>
    <row r="33" spans="1:34" ht="30" customHeight="1">
      <c r="A33" s="1711"/>
      <c r="B33" s="48" t="s">
        <v>74</v>
      </c>
      <c r="C33" s="223" t="s">
        <v>1762</v>
      </c>
      <c r="D33" s="102" t="s">
        <v>83</v>
      </c>
      <c r="E33" s="103" t="s">
        <v>222</v>
      </c>
      <c r="F33" s="103" t="s">
        <v>1763</v>
      </c>
      <c r="G33" s="103" t="s">
        <v>1094</v>
      </c>
      <c r="H33" s="199" t="s">
        <v>1094</v>
      </c>
      <c r="I33" s="200" t="s">
        <v>11</v>
      </c>
      <c r="J33" s="200" t="s">
        <v>345</v>
      </c>
      <c r="K33" s="104"/>
      <c r="L33" s="105">
        <v>0</v>
      </c>
      <c r="M33" s="106" t="s">
        <v>1789</v>
      </c>
      <c r="N33" s="107">
        <v>0</v>
      </c>
      <c r="O33" s="1421"/>
      <c r="P33" s="108" t="s">
        <v>1385</v>
      </c>
      <c r="Q33" s="109" t="s">
        <v>91</v>
      </c>
      <c r="R33" s="1436"/>
      <c r="S33" s="1436"/>
      <c r="T33" s="110" t="s">
        <v>84</v>
      </c>
      <c r="U33" s="111" t="s">
        <v>782</v>
      </c>
      <c r="V33" s="200" t="s">
        <v>11</v>
      </c>
      <c r="W33" s="200" t="s">
        <v>1735</v>
      </c>
      <c r="X33" s="112" t="s">
        <v>380</v>
      </c>
      <c r="Y33" s="113" t="s">
        <v>39</v>
      </c>
      <c r="Z33" s="114" t="s">
        <v>1764</v>
      </c>
      <c r="AA33" s="115" t="s">
        <v>90</v>
      </c>
      <c r="AB33" s="117" t="s">
        <v>86</v>
      </c>
      <c r="AC33" s="118" t="s">
        <v>206</v>
      </c>
      <c r="AD33" s="119" t="s">
        <v>87</v>
      </c>
      <c r="AE33" s="120" t="s">
        <v>335</v>
      </c>
      <c r="AF33" s="121"/>
      <c r="AG33" s="837"/>
      <c r="AH33" s="7"/>
    </row>
    <row r="34" spans="1:34" ht="30" customHeight="1" thickBot="1">
      <c r="A34" s="1712"/>
      <c r="B34" s="51" t="s">
        <v>75</v>
      </c>
      <c r="C34" s="186" t="s">
        <v>1215</v>
      </c>
      <c r="D34" s="141" t="s">
        <v>83</v>
      </c>
      <c r="E34" s="142" t="s">
        <v>1199</v>
      </c>
      <c r="F34" s="142"/>
      <c r="G34" s="142" t="s">
        <v>449</v>
      </c>
      <c r="H34" s="143" t="s">
        <v>449</v>
      </c>
      <c r="I34" s="144" t="s">
        <v>11</v>
      </c>
      <c r="J34" s="144" t="s">
        <v>345</v>
      </c>
      <c r="K34" s="145">
        <v>7481</v>
      </c>
      <c r="L34" s="146">
        <v>0</v>
      </c>
      <c r="M34" s="147">
        <v>924</v>
      </c>
      <c r="N34" s="148">
        <v>0</v>
      </c>
      <c r="O34" s="1424"/>
      <c r="P34" s="149">
        <v>0</v>
      </c>
      <c r="Q34" s="150" t="s">
        <v>310</v>
      </c>
      <c r="R34" s="1438"/>
      <c r="S34" s="1438"/>
      <c r="T34" s="151" t="s">
        <v>84</v>
      </c>
      <c r="U34" s="152" t="s">
        <v>782</v>
      </c>
      <c r="V34" s="144" t="s">
        <v>11</v>
      </c>
      <c r="W34" s="144" t="s">
        <v>1735</v>
      </c>
      <c r="X34" s="153" t="s">
        <v>380</v>
      </c>
      <c r="Y34" s="154" t="s">
        <v>39</v>
      </c>
      <c r="Z34" s="155" t="s">
        <v>75</v>
      </c>
      <c r="AA34" s="156" t="s">
        <v>90</v>
      </c>
      <c r="AB34" s="158" t="s">
        <v>364</v>
      </c>
      <c r="AC34" s="159" t="s">
        <v>86</v>
      </c>
      <c r="AD34" s="160" t="s">
        <v>584</v>
      </c>
      <c r="AE34" s="161" t="s">
        <v>223</v>
      </c>
      <c r="AF34" s="162"/>
      <c r="AG34" s="837"/>
      <c r="AH34" s="7"/>
    </row>
    <row r="35" spans="1:34" ht="30" customHeight="1">
      <c r="A35" s="1734" t="s">
        <v>76</v>
      </c>
      <c r="B35" s="52" t="s">
        <v>77</v>
      </c>
      <c r="C35" s="183" t="s">
        <v>1790</v>
      </c>
      <c r="D35" s="81" t="s">
        <v>83</v>
      </c>
      <c r="E35" s="82" t="s">
        <v>857</v>
      </c>
      <c r="F35" s="82"/>
      <c r="G35" s="82" t="s">
        <v>1564</v>
      </c>
      <c r="H35" s="83" t="s">
        <v>257</v>
      </c>
      <c r="I35" s="84" t="s">
        <v>11</v>
      </c>
      <c r="J35" s="84" t="s">
        <v>258</v>
      </c>
      <c r="K35" s="85">
        <v>18004</v>
      </c>
      <c r="L35" s="86">
        <v>0</v>
      </c>
      <c r="M35" s="87">
        <v>985</v>
      </c>
      <c r="N35" s="88">
        <v>0</v>
      </c>
      <c r="O35" s="1423"/>
      <c r="P35" s="89">
        <v>0</v>
      </c>
      <c r="Q35" s="90" t="s">
        <v>310</v>
      </c>
      <c r="R35" s="1435"/>
      <c r="S35" s="1435"/>
      <c r="T35" s="91" t="s">
        <v>84</v>
      </c>
      <c r="U35" s="92" t="s">
        <v>257</v>
      </c>
      <c r="V35" s="84" t="s">
        <v>11</v>
      </c>
      <c r="W35" s="84" t="s">
        <v>258</v>
      </c>
      <c r="X35" s="93" t="s">
        <v>380</v>
      </c>
      <c r="Y35" s="94" t="s">
        <v>39</v>
      </c>
      <c r="Z35" s="95" t="s">
        <v>1791</v>
      </c>
      <c r="AA35" s="96" t="s">
        <v>85</v>
      </c>
      <c r="AB35" s="97" t="s">
        <v>93</v>
      </c>
      <c r="AC35" s="98" t="s">
        <v>206</v>
      </c>
      <c r="AD35" s="99" t="s">
        <v>584</v>
      </c>
      <c r="AE35" s="100" t="s">
        <v>304</v>
      </c>
      <c r="AF35" s="101" t="s">
        <v>1743</v>
      </c>
      <c r="AG35" s="837"/>
      <c r="AH35" s="7"/>
    </row>
    <row r="36" spans="1:34" ht="30" customHeight="1">
      <c r="A36" s="1735"/>
      <c r="B36" s="352" t="s">
        <v>78</v>
      </c>
      <c r="C36" s="185"/>
      <c r="D36" s="122" t="s">
        <v>88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1792</v>
      </c>
      <c r="D37" s="141" t="s">
        <v>83</v>
      </c>
      <c r="E37" s="142" t="s">
        <v>1793</v>
      </c>
      <c r="F37" s="142"/>
      <c r="G37" s="142" t="s">
        <v>308</v>
      </c>
      <c r="H37" s="143" t="s">
        <v>259</v>
      </c>
      <c r="I37" s="144" t="s">
        <v>11</v>
      </c>
      <c r="J37" s="144" t="s">
        <v>418</v>
      </c>
      <c r="K37" s="145">
        <v>11605</v>
      </c>
      <c r="L37" s="146"/>
      <c r="M37" s="147">
        <v>1822</v>
      </c>
      <c r="N37" s="148">
        <v>620</v>
      </c>
      <c r="O37" s="1424"/>
      <c r="P37" s="149">
        <v>0</v>
      </c>
      <c r="Q37" s="150" t="s">
        <v>1794</v>
      </c>
      <c r="R37" s="1438"/>
      <c r="S37" s="1438"/>
      <c r="T37" s="151" t="s">
        <v>96</v>
      </c>
      <c r="U37" s="152"/>
      <c r="V37" s="144"/>
      <c r="W37" s="144"/>
      <c r="X37" s="153" t="s">
        <v>303</v>
      </c>
      <c r="Y37" s="154" t="s">
        <v>39</v>
      </c>
      <c r="Z37" s="155" t="s">
        <v>1795</v>
      </c>
      <c r="AA37" s="156" t="s">
        <v>90</v>
      </c>
      <c r="AB37" s="158" t="s">
        <v>364</v>
      </c>
      <c r="AC37" s="159" t="s">
        <v>206</v>
      </c>
      <c r="AD37" s="160" t="s">
        <v>87</v>
      </c>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2204032</v>
      </c>
      <c r="L62" s="57">
        <f>SUM(L5:L37)</f>
        <v>42234</v>
      </c>
      <c r="M62" s="57">
        <f>SUM(M5:M37)</f>
        <v>165512</v>
      </c>
      <c r="N62" s="57">
        <f>SUM(N5:N37)</f>
        <v>32432</v>
      </c>
      <c r="O62" s="10"/>
      <c r="P62" s="57">
        <f>SUM(P5:P37)</f>
        <v>110682</v>
      </c>
    </row>
    <row r="63" spans="1:34" ht="18.75" customHeight="1">
      <c r="C63" s="11"/>
      <c r="D63" s="11"/>
      <c r="L63" s="1700" t="s">
        <v>80</v>
      </c>
      <c r="M63" s="1700"/>
      <c r="N63" s="1701"/>
      <c r="O63" s="10"/>
      <c r="P63" s="9">
        <f>K62+(L62+M62+N62+P62)*5</f>
        <v>3958332</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AD3:AE3"/>
    <mergeCell ref="A5:A9"/>
    <mergeCell ref="A10:A16"/>
    <mergeCell ref="A17:A21"/>
    <mergeCell ref="A23:A34"/>
    <mergeCell ref="A1:B3"/>
    <mergeCell ref="C1:F1"/>
    <mergeCell ref="H3:J3"/>
    <mergeCell ref="U3:W3"/>
    <mergeCell ref="AB1:AC1"/>
    <mergeCell ref="AD1:AF1"/>
    <mergeCell ref="H2:J2"/>
    <mergeCell ref="U2:W2"/>
    <mergeCell ref="G1:J1"/>
    <mergeCell ref="Q1:X1"/>
    <mergeCell ref="Y1:AA1"/>
    <mergeCell ref="K1:P1"/>
    <mergeCell ref="L2:O2"/>
    <mergeCell ref="A38:A40"/>
    <mergeCell ref="L63:N63"/>
    <mergeCell ref="A35:A37"/>
    <mergeCell ref="A41:A44"/>
    <mergeCell ref="A45:A49"/>
    <mergeCell ref="A50:A51"/>
    <mergeCell ref="A53:A59"/>
  </mergeCells>
  <phoneticPr fontId="3"/>
  <dataValidations count="4">
    <dataValidation type="list" allowBlank="1" showInputMessage="1" showErrorMessage="1" sqref="S5:S60" xr:uid="{00000000-0002-0000-0400-000000000000}">
      <formula1>"①AWS,②OCI,③Azure,④GC,⑤さくら"</formula1>
    </dataValidation>
    <dataValidation type="list" allowBlank="1" showInputMessage="1" showErrorMessage="1" sqref="R5:R37 R41:R60" xr:uid="{00000000-0002-0000-0400-000001000000}">
      <formula1>"①システム事業者,②別途用意している(LGCS),③別途用意している(その他),"</formula1>
    </dataValidation>
    <dataValidation type="list" allowBlank="1" showInputMessage="1" sqref="D38:D40" xr:uid="{00000000-0002-0000-0400-000002000000}">
      <formula1>"①導入済,②無償版導入済（実証実験を含む）,③今年度導入予定,④導入予定なし,⑤当該事務自体を実施していない"</formula1>
    </dataValidation>
    <dataValidation type="list" allowBlank="1" showInputMessage="1" sqref="D41:D60" xr:uid="{00000000-0002-0000-04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61" t="s">
        <v>3</v>
      </c>
      <c r="D2" s="759" t="s">
        <v>4</v>
      </c>
      <c r="E2" s="1" t="s">
        <v>3</v>
      </c>
      <c r="F2" s="193" t="s">
        <v>3</v>
      </c>
      <c r="G2" s="1" t="s">
        <v>3</v>
      </c>
      <c r="H2" s="1717" t="s">
        <v>5</v>
      </c>
      <c r="I2" s="1718"/>
      <c r="J2" s="1719"/>
      <c r="K2" s="762"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59" t="s">
        <v>7</v>
      </c>
      <c r="AE2" s="760"/>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768"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1796</v>
      </c>
      <c r="D5" s="81" t="s">
        <v>83</v>
      </c>
      <c r="E5" s="82" t="s">
        <v>1593</v>
      </c>
      <c r="F5" s="82" t="s">
        <v>2046</v>
      </c>
      <c r="G5" s="82" t="s">
        <v>1797</v>
      </c>
      <c r="H5" s="83" t="s">
        <v>773</v>
      </c>
      <c r="I5" s="84" t="s">
        <v>11</v>
      </c>
      <c r="J5" s="792" t="s">
        <v>832</v>
      </c>
      <c r="K5" s="85">
        <v>115610</v>
      </c>
      <c r="L5" s="86">
        <v>50940</v>
      </c>
      <c r="M5" s="87">
        <v>25317</v>
      </c>
      <c r="N5" s="88">
        <v>54178</v>
      </c>
      <c r="O5" s="1420"/>
      <c r="P5" s="89">
        <v>0</v>
      </c>
      <c r="Q5" s="90" t="s">
        <v>95</v>
      </c>
      <c r="R5" s="1435"/>
      <c r="S5" s="1435"/>
      <c r="T5" s="91" t="s">
        <v>84</v>
      </c>
      <c r="U5" s="1108" t="s">
        <v>2045</v>
      </c>
      <c r="V5" s="84" t="s">
        <v>11</v>
      </c>
      <c r="W5" s="1109" t="s">
        <v>832</v>
      </c>
      <c r="X5" s="93" t="s">
        <v>303</v>
      </c>
      <c r="Y5" s="94" t="s">
        <v>39</v>
      </c>
      <c r="Z5" s="95" t="s">
        <v>214</v>
      </c>
      <c r="AA5" s="96" t="s">
        <v>90</v>
      </c>
      <c r="AB5" s="97" t="s">
        <v>86</v>
      </c>
      <c r="AC5" s="98" t="s">
        <v>364</v>
      </c>
      <c r="AD5" s="99" t="s">
        <v>584</v>
      </c>
      <c r="AE5" s="100" t="s">
        <v>343</v>
      </c>
      <c r="AF5" s="632"/>
      <c r="AG5" s="837"/>
      <c r="AH5" s="7"/>
    </row>
    <row r="6" spans="1:34" ht="30" customHeight="1">
      <c r="A6" s="1703"/>
      <c r="B6" s="34" t="s">
        <v>44</v>
      </c>
      <c r="C6" s="184" t="s">
        <v>1796</v>
      </c>
      <c r="D6" s="102" t="s">
        <v>83</v>
      </c>
      <c r="E6" s="103" t="s">
        <v>1593</v>
      </c>
      <c r="F6" s="103" t="s">
        <v>2046</v>
      </c>
      <c r="G6" s="103" t="s">
        <v>1797</v>
      </c>
      <c r="H6" s="200" t="s">
        <v>2045</v>
      </c>
      <c r="I6" s="200" t="s">
        <v>11</v>
      </c>
      <c r="J6" s="200" t="s">
        <v>832</v>
      </c>
      <c r="K6" s="104" t="s">
        <v>200</v>
      </c>
      <c r="L6" s="105" t="s">
        <v>200</v>
      </c>
      <c r="M6" s="106" t="s">
        <v>200</v>
      </c>
      <c r="N6" s="107">
        <v>0</v>
      </c>
      <c r="O6" s="1421"/>
      <c r="P6" s="108">
        <v>0</v>
      </c>
      <c r="Q6" s="109" t="s">
        <v>95</v>
      </c>
      <c r="R6" s="1436"/>
      <c r="S6" s="1436"/>
      <c r="T6" s="110" t="s">
        <v>84</v>
      </c>
      <c r="U6" s="1095" t="s">
        <v>2045</v>
      </c>
      <c r="V6" s="200" t="s">
        <v>11</v>
      </c>
      <c r="W6" s="166" t="s">
        <v>832</v>
      </c>
      <c r="X6" s="112" t="s">
        <v>303</v>
      </c>
      <c r="Y6" s="113" t="s">
        <v>39</v>
      </c>
      <c r="Z6" s="114" t="s">
        <v>214</v>
      </c>
      <c r="AA6" s="115" t="s">
        <v>90</v>
      </c>
      <c r="AB6" s="117" t="s">
        <v>86</v>
      </c>
      <c r="AC6" s="118" t="s">
        <v>364</v>
      </c>
      <c r="AD6" s="119" t="s">
        <v>584</v>
      </c>
      <c r="AE6" s="120" t="s">
        <v>343</v>
      </c>
      <c r="AF6" s="232"/>
      <c r="AG6" s="837"/>
      <c r="AH6" s="7"/>
    </row>
    <row r="7" spans="1:34" ht="30" customHeight="1">
      <c r="A7" s="1703"/>
      <c r="B7" s="34" t="s">
        <v>45</v>
      </c>
      <c r="C7" s="184" t="s">
        <v>1796</v>
      </c>
      <c r="D7" s="102" t="s">
        <v>83</v>
      </c>
      <c r="E7" s="103" t="s">
        <v>346</v>
      </c>
      <c r="F7" s="103"/>
      <c r="G7" s="103" t="s">
        <v>1798</v>
      </c>
      <c r="H7" s="200" t="s">
        <v>97</v>
      </c>
      <c r="I7" s="200" t="s">
        <v>11</v>
      </c>
      <c r="J7" s="200" t="s">
        <v>1799</v>
      </c>
      <c r="K7" s="104" t="s">
        <v>1800</v>
      </c>
      <c r="L7" s="105">
        <v>4331</v>
      </c>
      <c r="M7" s="106">
        <v>0</v>
      </c>
      <c r="N7" s="107">
        <v>8178</v>
      </c>
      <c r="O7" s="1421"/>
      <c r="P7" s="108">
        <v>3773</v>
      </c>
      <c r="Q7" s="109" t="s">
        <v>495</v>
      </c>
      <c r="R7" s="1436"/>
      <c r="S7" s="1436"/>
      <c r="T7" s="110" t="s">
        <v>84</v>
      </c>
      <c r="U7" s="111" t="s">
        <v>97</v>
      </c>
      <c r="V7" s="200" t="s">
        <v>11</v>
      </c>
      <c r="W7" s="200" t="s">
        <v>1801</v>
      </c>
      <c r="X7" s="112" t="s">
        <v>38</v>
      </c>
      <c r="Y7" s="113" t="s">
        <v>39</v>
      </c>
      <c r="Z7" s="114" t="s">
        <v>1802</v>
      </c>
      <c r="AA7" s="115" t="s">
        <v>92</v>
      </c>
      <c r="AB7" s="117" t="s">
        <v>364</v>
      </c>
      <c r="AC7" s="118" t="s">
        <v>206</v>
      </c>
      <c r="AD7" s="119" t="s">
        <v>584</v>
      </c>
      <c r="AE7" s="120" t="s">
        <v>1803</v>
      </c>
      <c r="AF7" s="232"/>
      <c r="AG7" s="837"/>
      <c r="AH7" s="7"/>
    </row>
    <row r="8" spans="1:34" ht="30" customHeight="1">
      <c r="A8" s="1703"/>
      <c r="B8" s="34" t="s">
        <v>46</v>
      </c>
      <c r="C8" s="184" t="s">
        <v>1796</v>
      </c>
      <c r="D8" s="102" t="s">
        <v>83</v>
      </c>
      <c r="E8" s="103" t="s">
        <v>1593</v>
      </c>
      <c r="F8" s="103" t="s">
        <v>2046</v>
      </c>
      <c r="G8" s="103" t="s">
        <v>1797</v>
      </c>
      <c r="H8" s="200" t="s">
        <v>2045</v>
      </c>
      <c r="I8" s="200" t="s">
        <v>11</v>
      </c>
      <c r="J8" s="200" t="s">
        <v>832</v>
      </c>
      <c r="K8" s="104" t="s">
        <v>200</v>
      </c>
      <c r="L8" s="105" t="s">
        <v>200</v>
      </c>
      <c r="M8" s="106" t="s">
        <v>200</v>
      </c>
      <c r="N8" s="107">
        <v>0</v>
      </c>
      <c r="O8" s="1421"/>
      <c r="P8" s="108">
        <v>0</v>
      </c>
      <c r="Q8" s="109" t="s">
        <v>95</v>
      </c>
      <c r="R8" s="1436"/>
      <c r="S8" s="1436"/>
      <c r="T8" s="110" t="s">
        <v>84</v>
      </c>
      <c r="U8" s="111" t="s">
        <v>2045</v>
      </c>
      <c r="V8" s="200" t="s">
        <v>11</v>
      </c>
      <c r="W8" s="200" t="s">
        <v>832</v>
      </c>
      <c r="X8" s="112" t="s">
        <v>303</v>
      </c>
      <c r="Y8" s="113" t="s">
        <v>39</v>
      </c>
      <c r="Z8" s="114" t="s">
        <v>214</v>
      </c>
      <c r="AA8" s="115" t="s">
        <v>90</v>
      </c>
      <c r="AB8" s="117" t="s">
        <v>86</v>
      </c>
      <c r="AC8" s="118" t="s">
        <v>86</v>
      </c>
      <c r="AD8" s="119" t="s">
        <v>478</v>
      </c>
      <c r="AE8" s="120"/>
      <c r="AF8" s="232"/>
      <c r="AG8" s="837"/>
      <c r="AH8" s="7"/>
    </row>
    <row r="9" spans="1:34" ht="30" customHeight="1" thickBot="1">
      <c r="A9" s="1703"/>
      <c r="B9" s="35" t="s">
        <v>47</v>
      </c>
      <c r="C9" s="185" t="s">
        <v>744</v>
      </c>
      <c r="D9" s="122" t="s">
        <v>83</v>
      </c>
      <c r="E9" s="123" t="s">
        <v>1593</v>
      </c>
      <c r="F9" s="123" t="s">
        <v>2046</v>
      </c>
      <c r="G9" s="123" t="s">
        <v>1797</v>
      </c>
      <c r="H9" s="79" t="s">
        <v>2045</v>
      </c>
      <c r="I9" s="80" t="s">
        <v>11</v>
      </c>
      <c r="J9" s="80" t="s">
        <v>1804</v>
      </c>
      <c r="K9" s="124" t="s">
        <v>200</v>
      </c>
      <c r="L9" s="125" t="s">
        <v>200</v>
      </c>
      <c r="M9" s="126">
        <v>701</v>
      </c>
      <c r="N9" s="127">
        <v>0</v>
      </c>
      <c r="O9" s="1422"/>
      <c r="P9" s="128">
        <v>0</v>
      </c>
      <c r="Q9" s="129" t="s">
        <v>95</v>
      </c>
      <c r="R9" s="1437"/>
      <c r="S9" s="1437"/>
      <c r="T9" s="130" t="s">
        <v>84</v>
      </c>
      <c r="U9" s="131" t="s">
        <v>2045</v>
      </c>
      <c r="V9" s="80" t="s">
        <v>11</v>
      </c>
      <c r="W9" s="80" t="s">
        <v>1804</v>
      </c>
      <c r="X9" s="132" t="s">
        <v>303</v>
      </c>
      <c r="Y9" s="133" t="s">
        <v>39</v>
      </c>
      <c r="Z9" s="134" t="s">
        <v>214</v>
      </c>
      <c r="AA9" s="135" t="s">
        <v>92</v>
      </c>
      <c r="AB9" s="136" t="s">
        <v>364</v>
      </c>
      <c r="AC9" s="137" t="s">
        <v>364</v>
      </c>
      <c r="AD9" s="138" t="s">
        <v>343</v>
      </c>
      <c r="AE9" s="139"/>
      <c r="AF9" s="927"/>
      <c r="AG9" s="837"/>
      <c r="AH9" s="7"/>
    </row>
    <row r="10" spans="1:34" ht="30" customHeight="1">
      <c r="A10" s="1704" t="s">
        <v>48</v>
      </c>
      <c r="B10" s="36" t="s">
        <v>49</v>
      </c>
      <c r="C10" s="183" t="s">
        <v>354</v>
      </c>
      <c r="D10" s="81" t="s">
        <v>83</v>
      </c>
      <c r="E10" s="82" t="s">
        <v>1593</v>
      </c>
      <c r="F10" s="82" t="s">
        <v>2046</v>
      </c>
      <c r="G10" s="82" t="s">
        <v>1797</v>
      </c>
      <c r="H10" s="83" t="s">
        <v>2045</v>
      </c>
      <c r="I10" s="84" t="s">
        <v>11</v>
      </c>
      <c r="J10" s="84" t="s">
        <v>1804</v>
      </c>
      <c r="K10" s="85" t="s">
        <v>200</v>
      </c>
      <c r="L10" s="86" t="s">
        <v>200</v>
      </c>
      <c r="M10" s="87">
        <v>49907</v>
      </c>
      <c r="N10" s="88">
        <v>0</v>
      </c>
      <c r="O10" s="1423"/>
      <c r="P10" s="89">
        <v>11390</v>
      </c>
      <c r="Q10" s="90" t="s">
        <v>95</v>
      </c>
      <c r="R10" s="1435"/>
      <c r="S10" s="1435"/>
      <c r="T10" s="91" t="s">
        <v>84</v>
      </c>
      <c r="U10" s="92" t="s">
        <v>2045</v>
      </c>
      <c r="V10" s="84" t="s">
        <v>11</v>
      </c>
      <c r="W10" s="84" t="s">
        <v>1804</v>
      </c>
      <c r="X10" s="93" t="s">
        <v>303</v>
      </c>
      <c r="Y10" s="94" t="s">
        <v>39</v>
      </c>
      <c r="Z10" s="95" t="s">
        <v>214</v>
      </c>
      <c r="AA10" s="96" t="s">
        <v>90</v>
      </c>
      <c r="AB10" s="97" t="s">
        <v>93</v>
      </c>
      <c r="AC10" s="98" t="s">
        <v>93</v>
      </c>
      <c r="AD10" s="99" t="s">
        <v>478</v>
      </c>
      <c r="AE10" s="100" t="s">
        <v>87</v>
      </c>
      <c r="AF10" s="632"/>
      <c r="AG10" s="837"/>
      <c r="AH10" s="7"/>
    </row>
    <row r="11" spans="1:34" ht="30" customHeight="1">
      <c r="A11" s="1705"/>
      <c r="B11" s="37" t="s">
        <v>50</v>
      </c>
      <c r="C11" s="184" t="s">
        <v>354</v>
      </c>
      <c r="D11" s="102" t="s">
        <v>83</v>
      </c>
      <c r="E11" s="103" t="s">
        <v>1593</v>
      </c>
      <c r="F11" s="103" t="s">
        <v>2046</v>
      </c>
      <c r="G11" s="103" t="s">
        <v>1797</v>
      </c>
      <c r="H11" s="199" t="s">
        <v>2045</v>
      </c>
      <c r="I11" s="200" t="s">
        <v>11</v>
      </c>
      <c r="J11" s="200" t="s">
        <v>1804</v>
      </c>
      <c r="K11" s="104" t="s">
        <v>200</v>
      </c>
      <c r="L11" s="105" t="s">
        <v>200</v>
      </c>
      <c r="M11" s="106" t="s">
        <v>770</v>
      </c>
      <c r="N11" s="107">
        <v>0</v>
      </c>
      <c r="O11" s="1421"/>
      <c r="P11" s="108">
        <v>0</v>
      </c>
      <c r="Q11" s="109" t="s">
        <v>95</v>
      </c>
      <c r="R11" s="1436"/>
      <c r="S11" s="1436"/>
      <c r="T11" s="110" t="s">
        <v>84</v>
      </c>
      <c r="U11" s="111" t="s">
        <v>2045</v>
      </c>
      <c r="V11" s="200" t="s">
        <v>11</v>
      </c>
      <c r="W11" s="200" t="s">
        <v>1804</v>
      </c>
      <c r="X11" s="112" t="s">
        <v>303</v>
      </c>
      <c r="Y11" s="113" t="s">
        <v>39</v>
      </c>
      <c r="Z11" s="114" t="s">
        <v>214</v>
      </c>
      <c r="AA11" s="115" t="s">
        <v>90</v>
      </c>
      <c r="AB11" s="117" t="s">
        <v>93</v>
      </c>
      <c r="AC11" s="118" t="s">
        <v>86</v>
      </c>
      <c r="AD11" s="119" t="s">
        <v>87</v>
      </c>
      <c r="AE11" s="120" t="s">
        <v>204</v>
      </c>
      <c r="AF11" s="232"/>
      <c r="AG11" s="837"/>
      <c r="AH11" s="7"/>
    </row>
    <row r="12" spans="1:34" ht="30" customHeight="1">
      <c r="A12" s="1705"/>
      <c r="B12" s="38" t="s">
        <v>51</v>
      </c>
      <c r="C12" s="184" t="s">
        <v>354</v>
      </c>
      <c r="D12" s="102" t="s">
        <v>83</v>
      </c>
      <c r="E12" s="103" t="s">
        <v>1593</v>
      </c>
      <c r="F12" s="103" t="s">
        <v>2046</v>
      </c>
      <c r="G12" s="103" t="s">
        <v>1797</v>
      </c>
      <c r="H12" s="199" t="s">
        <v>2045</v>
      </c>
      <c r="I12" s="200" t="s">
        <v>11</v>
      </c>
      <c r="J12" s="200" t="s">
        <v>1804</v>
      </c>
      <c r="K12" s="104" t="s">
        <v>200</v>
      </c>
      <c r="L12" s="105" t="s">
        <v>200</v>
      </c>
      <c r="M12" s="106">
        <v>4488</v>
      </c>
      <c r="N12" s="107">
        <v>0</v>
      </c>
      <c r="O12" s="1421"/>
      <c r="P12" s="108">
        <v>0</v>
      </c>
      <c r="Q12" s="109" t="s">
        <v>95</v>
      </c>
      <c r="R12" s="1436"/>
      <c r="S12" s="1436"/>
      <c r="T12" s="110" t="s">
        <v>84</v>
      </c>
      <c r="U12" s="111" t="s">
        <v>2045</v>
      </c>
      <c r="V12" s="200" t="s">
        <v>11</v>
      </c>
      <c r="W12" s="200" t="s">
        <v>1804</v>
      </c>
      <c r="X12" s="112" t="s">
        <v>303</v>
      </c>
      <c r="Y12" s="113" t="s">
        <v>39</v>
      </c>
      <c r="Z12" s="114" t="s">
        <v>214</v>
      </c>
      <c r="AA12" s="115" t="s">
        <v>90</v>
      </c>
      <c r="AB12" s="117" t="s">
        <v>93</v>
      </c>
      <c r="AC12" s="118" t="s">
        <v>86</v>
      </c>
      <c r="AD12" s="119" t="s">
        <v>87</v>
      </c>
      <c r="AE12" s="120" t="s">
        <v>204</v>
      </c>
      <c r="AF12" s="232"/>
      <c r="AG12" s="837"/>
      <c r="AH12" s="7"/>
    </row>
    <row r="13" spans="1:34" ht="30" customHeight="1">
      <c r="A13" s="1705"/>
      <c r="B13" s="38" t="s">
        <v>52</v>
      </c>
      <c r="C13" s="184" t="s">
        <v>354</v>
      </c>
      <c r="D13" s="102" t="s">
        <v>83</v>
      </c>
      <c r="E13" s="103" t="s">
        <v>1593</v>
      </c>
      <c r="F13" s="103" t="s">
        <v>2046</v>
      </c>
      <c r="G13" s="103" t="s">
        <v>1797</v>
      </c>
      <c r="H13" s="199" t="s">
        <v>2045</v>
      </c>
      <c r="I13" s="200" t="s">
        <v>11</v>
      </c>
      <c r="J13" s="200" t="s">
        <v>1804</v>
      </c>
      <c r="K13" s="104" t="s">
        <v>200</v>
      </c>
      <c r="L13" s="105" t="s">
        <v>200</v>
      </c>
      <c r="M13" s="106">
        <v>28947</v>
      </c>
      <c r="N13" s="107">
        <v>0</v>
      </c>
      <c r="O13" s="1421"/>
      <c r="P13" s="108">
        <v>0</v>
      </c>
      <c r="Q13" s="109" t="s">
        <v>95</v>
      </c>
      <c r="R13" s="1436"/>
      <c r="S13" s="1436"/>
      <c r="T13" s="110" t="s">
        <v>84</v>
      </c>
      <c r="U13" s="111" t="s">
        <v>2045</v>
      </c>
      <c r="V13" s="200" t="s">
        <v>11</v>
      </c>
      <c r="W13" s="200" t="s">
        <v>1804</v>
      </c>
      <c r="X13" s="112" t="s">
        <v>303</v>
      </c>
      <c r="Y13" s="113" t="s">
        <v>39</v>
      </c>
      <c r="Z13" s="114" t="s">
        <v>214</v>
      </c>
      <c r="AA13" s="115" t="s">
        <v>90</v>
      </c>
      <c r="AB13" s="117" t="s">
        <v>93</v>
      </c>
      <c r="AC13" s="118" t="s">
        <v>86</v>
      </c>
      <c r="AD13" s="119" t="s">
        <v>304</v>
      </c>
      <c r="AE13" s="120" t="s">
        <v>204</v>
      </c>
      <c r="AF13" s="232"/>
      <c r="AG13" s="837"/>
      <c r="AH13" s="7"/>
    </row>
    <row r="14" spans="1:34" ht="30" customHeight="1">
      <c r="A14" s="1705"/>
      <c r="B14" s="38" t="s">
        <v>53</v>
      </c>
      <c r="C14" s="184" t="s">
        <v>354</v>
      </c>
      <c r="D14" s="102" t="s">
        <v>83</v>
      </c>
      <c r="E14" s="103" t="s">
        <v>650</v>
      </c>
      <c r="F14" s="103"/>
      <c r="G14" s="103" t="s">
        <v>1805</v>
      </c>
      <c r="H14" s="199" t="s">
        <v>1806</v>
      </c>
      <c r="I14" s="200" t="s">
        <v>11</v>
      </c>
      <c r="J14" s="200" t="s">
        <v>794</v>
      </c>
      <c r="K14" s="104" t="s">
        <v>1807</v>
      </c>
      <c r="L14" s="105" t="s">
        <v>791</v>
      </c>
      <c r="M14" s="106">
        <v>0</v>
      </c>
      <c r="N14" s="107">
        <v>277</v>
      </c>
      <c r="O14" s="1421"/>
      <c r="P14" s="108">
        <v>0</v>
      </c>
      <c r="Q14" s="109" t="s">
        <v>95</v>
      </c>
      <c r="R14" s="1436"/>
      <c r="S14" s="1436"/>
      <c r="T14" s="110"/>
      <c r="U14" s="111"/>
      <c r="V14" s="200"/>
      <c r="W14" s="200"/>
      <c r="X14" s="112" t="s">
        <v>380</v>
      </c>
      <c r="Y14" s="113" t="s">
        <v>39</v>
      </c>
      <c r="Z14" s="114" t="s">
        <v>1808</v>
      </c>
      <c r="AA14" s="115" t="s">
        <v>90</v>
      </c>
      <c r="AB14" s="117" t="s">
        <v>93</v>
      </c>
      <c r="AC14" s="118" t="s">
        <v>86</v>
      </c>
      <c r="AD14" s="119" t="s">
        <v>478</v>
      </c>
      <c r="AE14" s="120" t="s">
        <v>204</v>
      </c>
      <c r="AF14" s="232"/>
      <c r="AG14" s="837"/>
      <c r="AH14" s="7"/>
    </row>
    <row r="15" spans="1:34" ht="30" customHeight="1">
      <c r="A15" s="1705"/>
      <c r="B15" s="39" t="s">
        <v>54</v>
      </c>
      <c r="C15" s="185" t="s">
        <v>354</v>
      </c>
      <c r="D15" s="122" t="s">
        <v>83</v>
      </c>
      <c r="E15" s="123" t="s">
        <v>1593</v>
      </c>
      <c r="F15" s="123"/>
      <c r="G15" s="123" t="s">
        <v>1797</v>
      </c>
      <c r="H15" s="79" t="s">
        <v>2045</v>
      </c>
      <c r="I15" s="80" t="s">
        <v>11</v>
      </c>
      <c r="J15" s="80" t="s">
        <v>1804</v>
      </c>
      <c r="K15" s="124" t="s">
        <v>200</v>
      </c>
      <c r="L15" s="125" t="s">
        <v>200</v>
      </c>
      <c r="M15" s="126" t="s">
        <v>770</v>
      </c>
      <c r="N15" s="127">
        <v>0</v>
      </c>
      <c r="O15" s="1422"/>
      <c r="P15" s="128">
        <v>0</v>
      </c>
      <c r="Q15" s="129" t="s">
        <v>95</v>
      </c>
      <c r="R15" s="1437"/>
      <c r="S15" s="1437"/>
      <c r="T15" s="130" t="s">
        <v>84</v>
      </c>
      <c r="U15" s="111" t="s">
        <v>2045</v>
      </c>
      <c r="V15" s="200" t="s">
        <v>11</v>
      </c>
      <c r="W15" s="200" t="s">
        <v>1804</v>
      </c>
      <c r="X15" s="132" t="s">
        <v>303</v>
      </c>
      <c r="Y15" s="133" t="s">
        <v>39</v>
      </c>
      <c r="Z15" s="134" t="s">
        <v>214</v>
      </c>
      <c r="AA15" s="135" t="s">
        <v>90</v>
      </c>
      <c r="AB15" s="117" t="s">
        <v>86</v>
      </c>
      <c r="AC15" s="118" t="s">
        <v>86</v>
      </c>
      <c r="AD15" s="119"/>
      <c r="AE15" s="120"/>
      <c r="AF15" s="232"/>
      <c r="AG15" s="837"/>
      <c r="AH15" s="7"/>
    </row>
    <row r="16" spans="1:34" ht="30" customHeight="1" thickBot="1">
      <c r="A16" s="1706"/>
      <c r="B16" s="40" t="s">
        <v>55</v>
      </c>
      <c r="C16" s="186" t="s">
        <v>1262</v>
      </c>
      <c r="D16" s="141" t="s">
        <v>83</v>
      </c>
      <c r="E16" s="142" t="s">
        <v>2139</v>
      </c>
      <c r="F16" s="142"/>
      <c r="G16" s="142" t="s">
        <v>929</v>
      </c>
      <c r="H16" s="143" t="s">
        <v>257</v>
      </c>
      <c r="I16" s="144" t="s">
        <v>11</v>
      </c>
      <c r="J16" s="144" t="s">
        <v>258</v>
      </c>
      <c r="K16" s="145" t="s">
        <v>1809</v>
      </c>
      <c r="L16" s="146">
        <v>3657</v>
      </c>
      <c r="M16" s="147">
        <v>0</v>
      </c>
      <c r="N16" s="148">
        <v>0</v>
      </c>
      <c r="O16" s="1424"/>
      <c r="P16" s="149">
        <v>0</v>
      </c>
      <c r="Q16" s="150" t="s">
        <v>91</v>
      </c>
      <c r="R16" s="1438"/>
      <c r="S16" s="1438"/>
      <c r="T16" s="151" t="s">
        <v>84</v>
      </c>
      <c r="U16" s="152" t="s">
        <v>257</v>
      </c>
      <c r="V16" s="144" t="s">
        <v>11</v>
      </c>
      <c r="W16" s="144" t="s">
        <v>258</v>
      </c>
      <c r="X16" s="153" t="s">
        <v>380</v>
      </c>
      <c r="Y16" s="154" t="s">
        <v>39</v>
      </c>
      <c r="Z16" s="155" t="s">
        <v>1810</v>
      </c>
      <c r="AA16" s="156" t="s">
        <v>90</v>
      </c>
      <c r="AB16" s="158" t="s">
        <v>364</v>
      </c>
      <c r="AC16" s="159" t="s">
        <v>364</v>
      </c>
      <c r="AD16" s="160" t="s">
        <v>478</v>
      </c>
      <c r="AE16" s="161"/>
      <c r="AF16" s="233"/>
      <c r="AG16" s="837"/>
      <c r="AH16" s="7"/>
    </row>
    <row r="17" spans="1:34" ht="30" customHeight="1">
      <c r="A17" s="1707" t="s">
        <v>56</v>
      </c>
      <c r="B17" s="41" t="s">
        <v>57</v>
      </c>
      <c r="C17" s="183" t="s">
        <v>1811</v>
      </c>
      <c r="D17" s="81" t="s">
        <v>83</v>
      </c>
      <c r="E17" s="82" t="s">
        <v>1593</v>
      </c>
      <c r="F17" s="82" t="s">
        <v>2046</v>
      </c>
      <c r="G17" s="82" t="s">
        <v>1797</v>
      </c>
      <c r="H17" s="83" t="s">
        <v>2045</v>
      </c>
      <c r="I17" s="84" t="s">
        <v>11</v>
      </c>
      <c r="J17" s="84" t="s">
        <v>1804</v>
      </c>
      <c r="K17" s="85" t="s">
        <v>200</v>
      </c>
      <c r="L17" s="86" t="s">
        <v>200</v>
      </c>
      <c r="M17" s="87">
        <v>32026</v>
      </c>
      <c r="N17" s="88">
        <v>0</v>
      </c>
      <c r="O17" s="1423"/>
      <c r="P17" s="89">
        <v>0</v>
      </c>
      <c r="Q17" s="90" t="s">
        <v>95</v>
      </c>
      <c r="R17" s="1435"/>
      <c r="S17" s="1435"/>
      <c r="T17" s="91" t="s">
        <v>84</v>
      </c>
      <c r="U17" s="92" t="s">
        <v>2045</v>
      </c>
      <c r="V17" s="84" t="s">
        <v>11</v>
      </c>
      <c r="W17" s="84" t="s">
        <v>1804</v>
      </c>
      <c r="X17" s="93" t="s">
        <v>303</v>
      </c>
      <c r="Y17" s="94" t="s">
        <v>39</v>
      </c>
      <c r="Z17" s="95" t="s">
        <v>214</v>
      </c>
      <c r="AA17" s="96" t="s">
        <v>90</v>
      </c>
      <c r="AB17" s="97" t="s">
        <v>93</v>
      </c>
      <c r="AC17" s="98" t="s">
        <v>206</v>
      </c>
      <c r="AD17" s="99" t="s">
        <v>389</v>
      </c>
      <c r="AE17" s="100" t="s">
        <v>403</v>
      </c>
      <c r="AF17" s="632" t="s">
        <v>1812</v>
      </c>
      <c r="AG17" s="837"/>
      <c r="AH17" s="7"/>
    </row>
    <row r="18" spans="1:34" ht="30" customHeight="1">
      <c r="A18" s="1708"/>
      <c r="B18" s="42" t="s">
        <v>58</v>
      </c>
      <c r="C18" s="184" t="s">
        <v>1078</v>
      </c>
      <c r="D18" s="102" t="s">
        <v>83</v>
      </c>
      <c r="E18" s="103" t="s">
        <v>1593</v>
      </c>
      <c r="F18" s="103" t="s">
        <v>2046</v>
      </c>
      <c r="G18" s="103" t="s">
        <v>1797</v>
      </c>
      <c r="H18" s="199" t="s">
        <v>2045</v>
      </c>
      <c r="I18" s="200" t="s">
        <v>11</v>
      </c>
      <c r="J18" s="200" t="s">
        <v>1804</v>
      </c>
      <c r="K18" s="104">
        <v>3480</v>
      </c>
      <c r="L18" s="105" t="s">
        <v>200</v>
      </c>
      <c r="M18" s="106">
        <v>8285</v>
      </c>
      <c r="N18" s="107">
        <v>0</v>
      </c>
      <c r="O18" s="1421"/>
      <c r="P18" s="108">
        <v>0</v>
      </c>
      <c r="Q18" s="109" t="s">
        <v>95</v>
      </c>
      <c r="R18" s="1436"/>
      <c r="S18" s="1436"/>
      <c r="T18" s="110" t="s">
        <v>84</v>
      </c>
      <c r="U18" s="111" t="s">
        <v>2045</v>
      </c>
      <c r="V18" s="200" t="s">
        <v>11</v>
      </c>
      <c r="W18" s="200" t="s">
        <v>1804</v>
      </c>
      <c r="X18" s="112" t="s">
        <v>303</v>
      </c>
      <c r="Y18" s="113" t="s">
        <v>39</v>
      </c>
      <c r="Z18" s="114" t="s">
        <v>214</v>
      </c>
      <c r="AA18" s="115" t="s">
        <v>90</v>
      </c>
      <c r="AB18" s="117" t="s">
        <v>364</v>
      </c>
      <c r="AC18" s="118" t="s">
        <v>364</v>
      </c>
      <c r="AD18" s="119" t="s">
        <v>343</v>
      </c>
      <c r="AE18" s="120" t="s">
        <v>87</v>
      </c>
      <c r="AF18" s="232"/>
      <c r="AG18" s="837"/>
      <c r="AH18" s="7"/>
    </row>
    <row r="19" spans="1:34" ht="30" customHeight="1">
      <c r="A19" s="1708"/>
      <c r="B19" s="42" t="s">
        <v>59</v>
      </c>
      <c r="C19" s="184" t="s">
        <v>1811</v>
      </c>
      <c r="D19" s="102" t="s">
        <v>83</v>
      </c>
      <c r="E19" s="103" t="s">
        <v>1593</v>
      </c>
      <c r="F19" s="103" t="s">
        <v>2046</v>
      </c>
      <c r="G19" s="103" t="s">
        <v>1797</v>
      </c>
      <c r="H19" s="199" t="s">
        <v>2045</v>
      </c>
      <c r="I19" s="200" t="s">
        <v>11</v>
      </c>
      <c r="J19" s="200" t="s">
        <v>1804</v>
      </c>
      <c r="K19" s="104" t="s">
        <v>200</v>
      </c>
      <c r="L19" s="105" t="s">
        <v>200</v>
      </c>
      <c r="M19" s="106" t="s">
        <v>780</v>
      </c>
      <c r="N19" s="107">
        <v>0</v>
      </c>
      <c r="O19" s="1421"/>
      <c r="P19" s="108">
        <v>0</v>
      </c>
      <c r="Q19" s="109" t="s">
        <v>95</v>
      </c>
      <c r="R19" s="1436"/>
      <c r="S19" s="1436"/>
      <c r="T19" s="110" t="s">
        <v>84</v>
      </c>
      <c r="U19" s="111" t="s">
        <v>2045</v>
      </c>
      <c r="V19" s="200" t="s">
        <v>11</v>
      </c>
      <c r="W19" s="200" t="s">
        <v>1804</v>
      </c>
      <c r="X19" s="112" t="s">
        <v>303</v>
      </c>
      <c r="Y19" s="113" t="s">
        <v>39</v>
      </c>
      <c r="Z19" s="114" t="s">
        <v>214</v>
      </c>
      <c r="AA19" s="115" t="s">
        <v>90</v>
      </c>
      <c r="AB19" s="117" t="s">
        <v>86</v>
      </c>
      <c r="AC19" s="118" t="s">
        <v>206</v>
      </c>
      <c r="AD19" s="119"/>
      <c r="AE19" s="120"/>
      <c r="AF19" s="232"/>
      <c r="AG19" s="837"/>
      <c r="AH19" s="7"/>
    </row>
    <row r="20" spans="1:34" ht="30" customHeight="1">
      <c r="A20" s="1708"/>
      <c r="B20" s="43" t="s">
        <v>60</v>
      </c>
      <c r="C20" s="185" t="s">
        <v>1811</v>
      </c>
      <c r="D20" s="122" t="s">
        <v>83</v>
      </c>
      <c r="E20" s="123" t="s">
        <v>1593</v>
      </c>
      <c r="F20" s="123" t="s">
        <v>2046</v>
      </c>
      <c r="G20" s="123" t="s">
        <v>1797</v>
      </c>
      <c r="H20" s="79" t="s">
        <v>2045</v>
      </c>
      <c r="I20" s="80" t="s">
        <v>11</v>
      </c>
      <c r="J20" s="80" t="s">
        <v>1804</v>
      </c>
      <c r="K20" s="124" t="s">
        <v>200</v>
      </c>
      <c r="L20" s="125" t="s">
        <v>200</v>
      </c>
      <c r="M20" s="126" t="s">
        <v>780</v>
      </c>
      <c r="N20" s="127">
        <v>0</v>
      </c>
      <c r="O20" s="1422"/>
      <c r="P20" s="128">
        <v>0</v>
      </c>
      <c r="Q20" s="129" t="s">
        <v>95</v>
      </c>
      <c r="R20" s="1437"/>
      <c r="S20" s="1437"/>
      <c r="T20" s="130" t="s">
        <v>84</v>
      </c>
      <c r="U20" s="131" t="s">
        <v>2045</v>
      </c>
      <c r="V20" s="80" t="s">
        <v>11</v>
      </c>
      <c r="W20" s="80" t="s">
        <v>1804</v>
      </c>
      <c r="X20" s="132" t="s">
        <v>303</v>
      </c>
      <c r="Y20" s="133" t="s">
        <v>39</v>
      </c>
      <c r="Z20" s="134" t="s">
        <v>214</v>
      </c>
      <c r="AA20" s="135" t="s">
        <v>90</v>
      </c>
      <c r="AB20" s="117" t="s">
        <v>93</v>
      </c>
      <c r="AC20" s="118" t="s">
        <v>206</v>
      </c>
      <c r="AD20" s="119"/>
      <c r="AE20" s="120"/>
      <c r="AF20" s="232"/>
      <c r="AG20" s="837"/>
      <c r="AH20" s="7"/>
    </row>
    <row r="21" spans="1:34" ht="30" customHeight="1" thickBot="1">
      <c r="A21" s="1709"/>
      <c r="B21" s="44" t="s">
        <v>61</v>
      </c>
      <c r="C21" s="186" t="s">
        <v>1811</v>
      </c>
      <c r="D21" s="141" t="s">
        <v>83</v>
      </c>
      <c r="E21" s="142" t="s">
        <v>1593</v>
      </c>
      <c r="F21" s="142" t="s">
        <v>2046</v>
      </c>
      <c r="G21" s="142" t="s">
        <v>1797</v>
      </c>
      <c r="H21" s="143" t="s">
        <v>2045</v>
      </c>
      <c r="I21" s="144" t="s">
        <v>11</v>
      </c>
      <c r="J21" s="144" t="s">
        <v>1804</v>
      </c>
      <c r="K21" s="145" t="s">
        <v>200</v>
      </c>
      <c r="L21" s="146" t="s">
        <v>200</v>
      </c>
      <c r="M21" s="147" t="s">
        <v>780</v>
      </c>
      <c r="N21" s="148">
        <v>0</v>
      </c>
      <c r="O21" s="1424"/>
      <c r="P21" s="149">
        <v>0</v>
      </c>
      <c r="Q21" s="150" t="s">
        <v>95</v>
      </c>
      <c r="R21" s="1438"/>
      <c r="S21" s="1438"/>
      <c r="T21" s="151" t="s">
        <v>84</v>
      </c>
      <c r="U21" s="152" t="s">
        <v>2045</v>
      </c>
      <c r="V21" s="144" t="s">
        <v>11</v>
      </c>
      <c r="W21" s="144" t="s">
        <v>1804</v>
      </c>
      <c r="X21" s="153" t="s">
        <v>303</v>
      </c>
      <c r="Y21" s="154" t="s">
        <v>39</v>
      </c>
      <c r="Z21" s="155" t="s">
        <v>214</v>
      </c>
      <c r="AA21" s="156" t="s">
        <v>90</v>
      </c>
      <c r="AB21" s="158" t="s">
        <v>93</v>
      </c>
      <c r="AC21" s="159" t="s">
        <v>206</v>
      </c>
      <c r="AD21" s="160" t="s">
        <v>216</v>
      </c>
      <c r="AE21" s="161"/>
      <c r="AF21" s="233"/>
      <c r="AG21" s="837"/>
      <c r="AH21" s="7"/>
    </row>
    <row r="22" spans="1:34" ht="30" customHeight="1" thickBot="1">
      <c r="A22" s="45" t="s">
        <v>62</v>
      </c>
      <c r="B22" s="46" t="s">
        <v>63</v>
      </c>
      <c r="C22" s="187" t="s">
        <v>1811</v>
      </c>
      <c r="D22" s="163" t="s">
        <v>83</v>
      </c>
      <c r="E22" s="164" t="s">
        <v>1593</v>
      </c>
      <c r="F22" s="164" t="s">
        <v>2046</v>
      </c>
      <c r="G22" s="164" t="s">
        <v>1797</v>
      </c>
      <c r="H22" s="165" t="s">
        <v>772</v>
      </c>
      <c r="I22" s="166" t="s">
        <v>11</v>
      </c>
      <c r="J22" s="166" t="s">
        <v>774</v>
      </c>
      <c r="K22" s="167" t="s">
        <v>200</v>
      </c>
      <c r="L22" s="168" t="s">
        <v>200</v>
      </c>
      <c r="M22" s="169">
        <v>5385</v>
      </c>
      <c r="N22" s="170">
        <v>0</v>
      </c>
      <c r="O22" s="1425"/>
      <c r="P22" s="229">
        <v>0</v>
      </c>
      <c r="Q22" s="171" t="s">
        <v>95</v>
      </c>
      <c r="R22" s="1439"/>
      <c r="S22" s="1439"/>
      <c r="T22" s="172" t="s">
        <v>84</v>
      </c>
      <c r="U22" s="173" t="s">
        <v>772</v>
      </c>
      <c r="V22" s="166" t="s">
        <v>11</v>
      </c>
      <c r="W22" s="166" t="s">
        <v>774</v>
      </c>
      <c r="X22" s="174" t="s">
        <v>303</v>
      </c>
      <c r="Y22" s="175" t="s">
        <v>39</v>
      </c>
      <c r="Z22" s="176" t="s">
        <v>214</v>
      </c>
      <c r="AA22" s="177" t="s">
        <v>90</v>
      </c>
      <c r="AB22" s="178" t="s">
        <v>93</v>
      </c>
      <c r="AC22" s="179" t="s">
        <v>86</v>
      </c>
      <c r="AD22" s="180" t="s">
        <v>204</v>
      </c>
      <c r="AE22" s="181" t="s">
        <v>223</v>
      </c>
      <c r="AF22" s="931" t="s">
        <v>1813</v>
      </c>
      <c r="AG22" s="837"/>
      <c r="AH22" s="7"/>
    </row>
    <row r="23" spans="1:34" ht="30" customHeight="1">
      <c r="A23" s="1710" t="s">
        <v>64</v>
      </c>
      <c r="B23" s="47" t="s">
        <v>65</v>
      </c>
      <c r="C23" s="183" t="s">
        <v>198</v>
      </c>
      <c r="D23" s="81" t="s">
        <v>83</v>
      </c>
      <c r="E23" s="82" t="s">
        <v>201</v>
      </c>
      <c r="F23" s="82"/>
      <c r="G23" s="82" t="s">
        <v>581</v>
      </c>
      <c r="H23" s="83" t="s">
        <v>581</v>
      </c>
      <c r="I23" s="84" t="s">
        <v>11</v>
      </c>
      <c r="J23" s="84" t="s">
        <v>870</v>
      </c>
      <c r="K23" s="85">
        <v>17762</v>
      </c>
      <c r="L23" s="86">
        <v>40393</v>
      </c>
      <c r="M23" s="87">
        <v>907</v>
      </c>
      <c r="N23" s="88">
        <v>0</v>
      </c>
      <c r="O23" s="1423"/>
      <c r="P23" s="89">
        <v>0</v>
      </c>
      <c r="Q23" s="90" t="s">
        <v>95</v>
      </c>
      <c r="R23" s="1435"/>
      <c r="S23" s="1435"/>
      <c r="T23" s="91" t="s">
        <v>84</v>
      </c>
      <c r="U23" s="92" t="s">
        <v>581</v>
      </c>
      <c r="V23" s="84" t="s">
        <v>11</v>
      </c>
      <c r="W23" s="84" t="s">
        <v>870</v>
      </c>
      <c r="X23" s="93" t="s">
        <v>303</v>
      </c>
      <c r="Y23" s="94" t="s">
        <v>39</v>
      </c>
      <c r="Z23" s="95" t="s">
        <v>243</v>
      </c>
      <c r="AA23" s="96" t="s">
        <v>90</v>
      </c>
      <c r="AB23" s="97" t="s">
        <v>93</v>
      </c>
      <c r="AC23" s="98" t="s">
        <v>86</v>
      </c>
      <c r="AD23" s="99" t="s">
        <v>204</v>
      </c>
      <c r="AE23" s="100"/>
      <c r="AF23" s="632"/>
      <c r="AG23" s="837"/>
      <c r="AH23" s="7"/>
    </row>
    <row r="24" spans="1:34" ht="30" customHeight="1">
      <c r="A24" s="1711"/>
      <c r="B24" s="48" t="s">
        <v>66</v>
      </c>
      <c r="C24" s="184" t="s">
        <v>198</v>
      </c>
      <c r="D24" s="102" t="s">
        <v>83</v>
      </c>
      <c r="E24" s="103" t="s">
        <v>201</v>
      </c>
      <c r="F24" s="103"/>
      <c r="G24" s="103" t="s">
        <v>581</v>
      </c>
      <c r="H24" s="199" t="s">
        <v>581</v>
      </c>
      <c r="I24" s="200" t="s">
        <v>11</v>
      </c>
      <c r="J24" s="200" t="s">
        <v>870</v>
      </c>
      <c r="K24" s="104" t="s">
        <v>211</v>
      </c>
      <c r="L24" s="105" t="s">
        <v>211</v>
      </c>
      <c r="M24" s="106">
        <v>1032</v>
      </c>
      <c r="N24" s="107">
        <v>0</v>
      </c>
      <c r="O24" s="1421"/>
      <c r="P24" s="108">
        <v>0</v>
      </c>
      <c r="Q24" s="109" t="s">
        <v>95</v>
      </c>
      <c r="R24" s="1436"/>
      <c r="S24" s="1436"/>
      <c r="T24" s="110" t="s">
        <v>84</v>
      </c>
      <c r="U24" s="111" t="s">
        <v>581</v>
      </c>
      <c r="V24" s="200" t="s">
        <v>11</v>
      </c>
      <c r="W24" s="200" t="s">
        <v>870</v>
      </c>
      <c r="X24" s="112" t="s">
        <v>303</v>
      </c>
      <c r="Y24" s="113" t="s">
        <v>39</v>
      </c>
      <c r="Z24" s="114" t="s">
        <v>243</v>
      </c>
      <c r="AA24" s="115" t="s">
        <v>90</v>
      </c>
      <c r="AB24" s="117" t="s">
        <v>93</v>
      </c>
      <c r="AC24" s="137" t="s">
        <v>86</v>
      </c>
      <c r="AD24" s="138" t="s">
        <v>478</v>
      </c>
      <c r="AE24" s="139" t="s">
        <v>390</v>
      </c>
      <c r="AF24" s="232"/>
      <c r="AG24" s="837"/>
      <c r="AH24" s="7"/>
    </row>
    <row r="25" spans="1:34" ht="30" customHeight="1">
      <c r="A25" s="1711"/>
      <c r="B25" s="49" t="s">
        <v>67</v>
      </c>
      <c r="C25" s="185"/>
      <c r="D25" s="122" t="s">
        <v>88</v>
      </c>
      <c r="E25" s="123"/>
      <c r="F25" s="123"/>
      <c r="G25" s="123"/>
      <c r="H25" s="79"/>
      <c r="I25" s="80"/>
      <c r="J25" s="80"/>
      <c r="K25" s="639"/>
      <c r="L25" s="125"/>
      <c r="M25" s="126"/>
      <c r="N25" s="127"/>
      <c r="O25" s="1422"/>
      <c r="P25" s="128"/>
      <c r="Q25" s="129"/>
      <c r="R25" s="1437"/>
      <c r="S25" s="1437"/>
      <c r="T25" s="130"/>
      <c r="U25" s="131"/>
      <c r="V25" s="80"/>
      <c r="W25" s="80"/>
      <c r="X25" s="132"/>
      <c r="Y25" s="133"/>
      <c r="Z25" s="134"/>
      <c r="AA25" s="135"/>
      <c r="AB25" s="1110"/>
      <c r="AC25" s="1111"/>
      <c r="AD25" s="1112"/>
      <c r="AE25" s="1113"/>
      <c r="AF25" s="1114"/>
      <c r="AG25" s="837"/>
      <c r="AH25" s="7"/>
    </row>
    <row r="26" spans="1:34" ht="30" customHeight="1">
      <c r="A26" s="1711"/>
      <c r="B26" s="49" t="s">
        <v>184</v>
      </c>
      <c r="C26" s="185" t="s">
        <v>1814</v>
      </c>
      <c r="D26" s="122" t="s">
        <v>83</v>
      </c>
      <c r="E26" s="123" t="s">
        <v>201</v>
      </c>
      <c r="F26" s="123"/>
      <c r="G26" s="123" t="s">
        <v>400</v>
      </c>
      <c r="H26" s="79" t="s">
        <v>400</v>
      </c>
      <c r="I26" s="80" t="s">
        <v>11</v>
      </c>
      <c r="J26" s="80" t="s">
        <v>340</v>
      </c>
      <c r="K26" s="639">
        <v>21067</v>
      </c>
      <c r="L26" s="125">
        <v>13596</v>
      </c>
      <c r="M26" s="126">
        <v>1232</v>
      </c>
      <c r="N26" s="127">
        <v>0</v>
      </c>
      <c r="O26" s="1426"/>
      <c r="P26" s="128">
        <v>0</v>
      </c>
      <c r="Q26" s="129" t="s">
        <v>95</v>
      </c>
      <c r="R26" s="1437"/>
      <c r="S26" s="1437"/>
      <c r="T26" s="130" t="s">
        <v>84</v>
      </c>
      <c r="U26" s="131" t="s">
        <v>765</v>
      </c>
      <c r="V26" s="80" t="s">
        <v>11</v>
      </c>
      <c r="W26" s="80" t="s">
        <v>340</v>
      </c>
      <c r="X26" s="132" t="s">
        <v>303</v>
      </c>
      <c r="Y26" s="133" t="s">
        <v>39</v>
      </c>
      <c r="Z26" s="134" t="s">
        <v>243</v>
      </c>
      <c r="AA26" s="135" t="s">
        <v>90</v>
      </c>
      <c r="AB26" s="230" t="s">
        <v>86</v>
      </c>
      <c r="AC26" s="231" t="s">
        <v>206</v>
      </c>
      <c r="AD26" s="230" t="s">
        <v>87</v>
      </c>
      <c r="AE26" s="633"/>
      <c r="AF26" s="1115" t="s">
        <v>1815</v>
      </c>
      <c r="AG26" s="837"/>
      <c r="AH26" s="7"/>
    </row>
    <row r="27" spans="1:34" ht="30" customHeight="1">
      <c r="A27" s="1711"/>
      <c r="B27" s="50" t="s">
        <v>68</v>
      </c>
      <c r="C27" s="184" t="s">
        <v>1078</v>
      </c>
      <c r="D27" s="102" t="s">
        <v>83</v>
      </c>
      <c r="E27" s="103" t="s">
        <v>201</v>
      </c>
      <c r="F27" s="103"/>
      <c r="G27" s="103" t="s">
        <v>581</v>
      </c>
      <c r="H27" s="199" t="s">
        <v>581</v>
      </c>
      <c r="I27" s="200" t="s">
        <v>11</v>
      </c>
      <c r="J27" s="200" t="s">
        <v>870</v>
      </c>
      <c r="K27" s="104">
        <v>34079</v>
      </c>
      <c r="L27" s="105" t="s">
        <v>211</v>
      </c>
      <c r="M27" s="106">
        <v>10635</v>
      </c>
      <c r="N27" s="107">
        <v>0</v>
      </c>
      <c r="O27" s="1421"/>
      <c r="P27" s="108">
        <v>0</v>
      </c>
      <c r="Q27" s="109" t="s">
        <v>95</v>
      </c>
      <c r="R27" s="1436"/>
      <c r="S27" s="1436"/>
      <c r="T27" s="110" t="s">
        <v>84</v>
      </c>
      <c r="U27" s="111" t="s">
        <v>581</v>
      </c>
      <c r="V27" s="200" t="s">
        <v>11</v>
      </c>
      <c r="W27" s="200" t="s">
        <v>870</v>
      </c>
      <c r="X27" s="112" t="s">
        <v>303</v>
      </c>
      <c r="Y27" s="113" t="s">
        <v>39</v>
      </c>
      <c r="Z27" s="114" t="s">
        <v>243</v>
      </c>
      <c r="AA27" s="115" t="s">
        <v>90</v>
      </c>
      <c r="AB27" s="117" t="s">
        <v>364</v>
      </c>
      <c r="AC27" s="118" t="s">
        <v>364</v>
      </c>
      <c r="AD27" s="119" t="s">
        <v>87</v>
      </c>
      <c r="AE27" s="120"/>
      <c r="AF27" s="232"/>
      <c r="AG27" s="837"/>
      <c r="AH27" s="7"/>
    </row>
    <row r="28" spans="1:34" ht="30" customHeight="1">
      <c r="A28" s="1711"/>
      <c r="B28" s="48" t="s">
        <v>69</v>
      </c>
      <c r="C28" s="184" t="s">
        <v>254</v>
      </c>
      <c r="D28" s="102" t="s">
        <v>83</v>
      </c>
      <c r="E28" s="103" t="s">
        <v>201</v>
      </c>
      <c r="F28" s="103"/>
      <c r="G28" s="103" t="s">
        <v>581</v>
      </c>
      <c r="H28" s="199" t="s">
        <v>581</v>
      </c>
      <c r="I28" s="200" t="s">
        <v>11</v>
      </c>
      <c r="J28" s="200" t="s">
        <v>870</v>
      </c>
      <c r="K28" s="104" t="s">
        <v>1588</v>
      </c>
      <c r="L28" s="105" t="s">
        <v>211</v>
      </c>
      <c r="M28" s="106">
        <v>3960</v>
      </c>
      <c r="N28" s="107">
        <v>0</v>
      </c>
      <c r="O28" s="1421"/>
      <c r="P28" s="108">
        <v>0</v>
      </c>
      <c r="Q28" s="109" t="s">
        <v>95</v>
      </c>
      <c r="R28" s="1436"/>
      <c r="S28" s="1436"/>
      <c r="T28" s="110" t="s">
        <v>84</v>
      </c>
      <c r="U28" s="111" t="s">
        <v>581</v>
      </c>
      <c r="V28" s="200" t="s">
        <v>11</v>
      </c>
      <c r="W28" s="200" t="s">
        <v>870</v>
      </c>
      <c r="X28" s="112" t="s">
        <v>303</v>
      </c>
      <c r="Y28" s="113" t="s">
        <v>39</v>
      </c>
      <c r="Z28" s="114" t="s">
        <v>1621</v>
      </c>
      <c r="AA28" s="115" t="s">
        <v>90</v>
      </c>
      <c r="AB28" s="117" t="s">
        <v>492</v>
      </c>
      <c r="AC28" s="118" t="s">
        <v>492</v>
      </c>
      <c r="AD28" s="119" t="s">
        <v>223</v>
      </c>
      <c r="AE28" s="120" t="s">
        <v>216</v>
      </c>
      <c r="AF28" s="232" t="s">
        <v>1816</v>
      </c>
      <c r="AG28" s="837"/>
      <c r="AH28" s="7"/>
    </row>
    <row r="29" spans="1:34" ht="30" customHeight="1">
      <c r="A29" s="1711"/>
      <c r="B29" s="48" t="s">
        <v>70</v>
      </c>
      <c r="C29" s="184" t="s">
        <v>1817</v>
      </c>
      <c r="D29" s="102" t="s">
        <v>83</v>
      </c>
      <c r="E29" s="103" t="s">
        <v>1593</v>
      </c>
      <c r="F29" s="103"/>
      <c r="G29" s="103" t="s">
        <v>1818</v>
      </c>
      <c r="H29" s="199">
        <v>45383</v>
      </c>
      <c r="I29" s="200" t="s">
        <v>11</v>
      </c>
      <c r="J29" s="200">
        <v>45747</v>
      </c>
      <c r="K29" s="104">
        <v>0</v>
      </c>
      <c r="L29" s="105">
        <v>0</v>
      </c>
      <c r="M29" s="106">
        <v>384000</v>
      </c>
      <c r="N29" s="107">
        <v>0</v>
      </c>
      <c r="O29" s="1421"/>
      <c r="P29" s="108">
        <v>0</v>
      </c>
      <c r="Q29" s="109" t="s">
        <v>95</v>
      </c>
      <c r="R29" s="1436"/>
      <c r="S29" s="1436"/>
      <c r="T29" s="1751" t="s">
        <v>2048</v>
      </c>
      <c r="U29" s="1752"/>
      <c r="V29" s="1752"/>
      <c r="W29" s="1753"/>
      <c r="X29" s="112" t="s">
        <v>303</v>
      </c>
      <c r="Y29" s="113" t="s">
        <v>2049</v>
      </c>
      <c r="Z29" s="114"/>
      <c r="AA29" s="115"/>
      <c r="AB29" s="117" t="s">
        <v>86</v>
      </c>
      <c r="AC29" s="118" t="s">
        <v>86</v>
      </c>
      <c r="AD29" s="119"/>
      <c r="AE29" s="120"/>
      <c r="AF29" s="232"/>
      <c r="AG29" s="837"/>
      <c r="AH29" s="7"/>
    </row>
    <row r="30" spans="1:34" ht="30" customHeight="1">
      <c r="A30" s="1711"/>
      <c r="B30" s="48" t="s">
        <v>71</v>
      </c>
      <c r="C30" s="184" t="s">
        <v>1819</v>
      </c>
      <c r="D30" s="102" t="s">
        <v>83</v>
      </c>
      <c r="E30" s="103" t="s">
        <v>201</v>
      </c>
      <c r="F30" s="103"/>
      <c r="G30" s="103" t="s">
        <v>446</v>
      </c>
      <c r="H30" s="199" t="s">
        <v>261</v>
      </c>
      <c r="I30" s="200" t="s">
        <v>11</v>
      </c>
      <c r="J30" s="200" t="s">
        <v>1231</v>
      </c>
      <c r="K30" s="104" t="s">
        <v>1809</v>
      </c>
      <c r="L30" s="105">
        <v>13144</v>
      </c>
      <c r="M30" s="106">
        <v>27343</v>
      </c>
      <c r="N30" s="107">
        <v>0</v>
      </c>
      <c r="O30" s="1421"/>
      <c r="P30" s="108">
        <v>0</v>
      </c>
      <c r="Q30" s="109" t="s">
        <v>95</v>
      </c>
      <c r="R30" s="1436"/>
      <c r="S30" s="1436"/>
      <c r="T30" s="110" t="s">
        <v>84</v>
      </c>
      <c r="U30" s="111" t="s">
        <v>591</v>
      </c>
      <c r="V30" s="200" t="s">
        <v>11</v>
      </c>
      <c r="W30" s="200" t="s">
        <v>345</v>
      </c>
      <c r="X30" s="112" t="s">
        <v>303</v>
      </c>
      <c r="Y30" s="113" t="s">
        <v>39</v>
      </c>
      <c r="Z30" s="114" t="s">
        <v>226</v>
      </c>
      <c r="AA30" s="115" t="s">
        <v>90</v>
      </c>
      <c r="AB30" s="117" t="s">
        <v>93</v>
      </c>
      <c r="AC30" s="118" t="s">
        <v>86</v>
      </c>
      <c r="AD30" s="119" t="s">
        <v>478</v>
      </c>
      <c r="AE30" s="120" t="s">
        <v>216</v>
      </c>
      <c r="AF30" s="232" t="s">
        <v>1820</v>
      </c>
      <c r="AG30" s="837"/>
      <c r="AH30" s="7"/>
    </row>
    <row r="31" spans="1:34" ht="30" customHeight="1">
      <c r="A31" s="1711"/>
      <c r="B31" s="49" t="s">
        <v>72</v>
      </c>
      <c r="C31" s="185" t="s">
        <v>199</v>
      </c>
      <c r="D31" s="122" t="s">
        <v>83</v>
      </c>
      <c r="E31" s="123" t="s">
        <v>94</v>
      </c>
      <c r="F31" s="123"/>
      <c r="G31" s="123" t="s">
        <v>783</v>
      </c>
      <c r="H31" s="79" t="s">
        <v>1821</v>
      </c>
      <c r="I31" s="80" t="s">
        <v>11</v>
      </c>
      <c r="J31" s="80" t="s">
        <v>1822</v>
      </c>
      <c r="K31" s="124" t="s">
        <v>1823</v>
      </c>
      <c r="L31" s="125">
        <v>0</v>
      </c>
      <c r="M31" s="126">
        <v>914</v>
      </c>
      <c r="N31" s="127">
        <v>0</v>
      </c>
      <c r="O31" s="1422"/>
      <c r="P31" s="128">
        <v>540</v>
      </c>
      <c r="Q31" s="129" t="s">
        <v>91</v>
      </c>
      <c r="R31" s="1437"/>
      <c r="S31" s="1437"/>
      <c r="T31" s="130" t="s">
        <v>196</v>
      </c>
      <c r="U31" s="131"/>
      <c r="V31" s="80"/>
      <c r="W31" s="80"/>
      <c r="X31" s="132" t="s">
        <v>380</v>
      </c>
      <c r="Y31" s="133" t="s">
        <v>39</v>
      </c>
      <c r="Z31" s="134" t="s">
        <v>642</v>
      </c>
      <c r="AA31" s="135" t="s">
        <v>92</v>
      </c>
      <c r="AB31" s="117" t="s">
        <v>86</v>
      </c>
      <c r="AC31" s="118" t="s">
        <v>86</v>
      </c>
      <c r="AD31" s="119"/>
      <c r="AE31" s="120" t="s">
        <v>390</v>
      </c>
      <c r="AF31" s="232"/>
      <c r="AG31" s="837"/>
      <c r="AH31" s="7"/>
    </row>
    <row r="32" spans="1:34" ht="30" customHeight="1">
      <c r="A32" s="1711"/>
      <c r="B32" s="50" t="s">
        <v>73</v>
      </c>
      <c r="C32" s="184" t="s">
        <v>218</v>
      </c>
      <c r="D32" s="102" t="s">
        <v>83</v>
      </c>
      <c r="E32" s="103" t="s">
        <v>1593</v>
      </c>
      <c r="F32" s="103" t="s">
        <v>2047</v>
      </c>
      <c r="G32" s="103" t="s">
        <v>1824</v>
      </c>
      <c r="H32" s="199" t="s">
        <v>239</v>
      </c>
      <c r="I32" s="200" t="s">
        <v>11</v>
      </c>
      <c r="J32" s="200" t="s">
        <v>274</v>
      </c>
      <c r="K32" s="104" t="s">
        <v>1825</v>
      </c>
      <c r="L32" s="106" t="s">
        <v>219</v>
      </c>
      <c r="M32" s="106" t="s">
        <v>219</v>
      </c>
      <c r="N32" s="107">
        <v>0</v>
      </c>
      <c r="O32" s="1421"/>
      <c r="P32" s="108">
        <v>0</v>
      </c>
      <c r="Q32" s="109" t="s">
        <v>95</v>
      </c>
      <c r="R32" s="1436"/>
      <c r="S32" s="1436"/>
      <c r="T32" s="110" t="s">
        <v>84</v>
      </c>
      <c r="U32" s="111" t="s">
        <v>239</v>
      </c>
      <c r="V32" s="200" t="s">
        <v>11</v>
      </c>
      <c r="W32" s="200" t="s">
        <v>274</v>
      </c>
      <c r="X32" s="112" t="s">
        <v>89</v>
      </c>
      <c r="Y32" s="113" t="s">
        <v>39</v>
      </c>
      <c r="Z32" s="114" t="s">
        <v>1826</v>
      </c>
      <c r="AA32" s="115" t="s">
        <v>90</v>
      </c>
      <c r="AB32" s="117" t="s">
        <v>86</v>
      </c>
      <c r="AC32" s="118" t="s">
        <v>86</v>
      </c>
      <c r="AD32" s="119" t="s">
        <v>478</v>
      </c>
      <c r="AE32" s="120"/>
      <c r="AF32" s="232"/>
      <c r="AG32" s="837"/>
      <c r="AH32" s="7"/>
    </row>
    <row r="33" spans="1:34" ht="30" customHeight="1">
      <c r="A33" s="1711"/>
      <c r="B33" s="48" t="s">
        <v>74</v>
      </c>
      <c r="C33" s="184" t="s">
        <v>218</v>
      </c>
      <c r="D33" s="102" t="s">
        <v>83</v>
      </c>
      <c r="E33" s="103" t="s">
        <v>1593</v>
      </c>
      <c r="F33" s="103" t="s">
        <v>2047</v>
      </c>
      <c r="G33" s="103" t="s">
        <v>629</v>
      </c>
      <c r="H33" s="199" t="s">
        <v>239</v>
      </c>
      <c r="I33" s="200" t="s">
        <v>11</v>
      </c>
      <c r="J33" s="200" t="s">
        <v>274</v>
      </c>
      <c r="K33" s="104" t="s">
        <v>1800</v>
      </c>
      <c r="L33" s="105">
        <v>6336</v>
      </c>
      <c r="M33" s="106">
        <v>911</v>
      </c>
      <c r="N33" s="107">
        <v>0</v>
      </c>
      <c r="O33" s="1421"/>
      <c r="P33" s="108">
        <v>0</v>
      </c>
      <c r="Q33" s="109" t="s">
        <v>95</v>
      </c>
      <c r="R33" s="1436"/>
      <c r="S33" s="1436"/>
      <c r="T33" s="110" t="s">
        <v>84</v>
      </c>
      <c r="U33" s="111" t="s">
        <v>239</v>
      </c>
      <c r="V33" s="200" t="s">
        <v>11</v>
      </c>
      <c r="W33" s="200" t="s">
        <v>274</v>
      </c>
      <c r="X33" s="112" t="s">
        <v>89</v>
      </c>
      <c r="Y33" s="113" t="s">
        <v>39</v>
      </c>
      <c r="Z33" s="114" t="s">
        <v>1826</v>
      </c>
      <c r="AA33" s="115" t="s">
        <v>90</v>
      </c>
      <c r="AB33" s="117" t="s">
        <v>86</v>
      </c>
      <c r="AC33" s="118" t="s">
        <v>86</v>
      </c>
      <c r="AD33" s="119" t="s">
        <v>478</v>
      </c>
      <c r="AE33" s="120" t="s">
        <v>304</v>
      </c>
      <c r="AF33" s="232" t="s">
        <v>1827</v>
      </c>
      <c r="AG33" s="837"/>
      <c r="AH33" s="7"/>
    </row>
    <row r="34" spans="1:34" ht="30" customHeight="1" thickBot="1">
      <c r="A34" s="1712"/>
      <c r="B34" s="51" t="s">
        <v>75</v>
      </c>
      <c r="C34" s="186" t="s">
        <v>1828</v>
      </c>
      <c r="D34" s="141" t="s">
        <v>83</v>
      </c>
      <c r="E34" s="142" t="s">
        <v>1593</v>
      </c>
      <c r="F34" s="142" t="s">
        <v>1040</v>
      </c>
      <c r="G34" s="142" t="s">
        <v>679</v>
      </c>
      <c r="H34" s="143" t="s">
        <v>262</v>
      </c>
      <c r="I34" s="144" t="s">
        <v>11</v>
      </c>
      <c r="J34" s="144" t="s">
        <v>788</v>
      </c>
      <c r="K34" s="145">
        <v>3929</v>
      </c>
      <c r="L34" s="146">
        <v>750</v>
      </c>
      <c r="M34" s="147">
        <v>0</v>
      </c>
      <c r="N34" s="148">
        <v>0</v>
      </c>
      <c r="O34" s="1424"/>
      <c r="P34" s="149">
        <v>0</v>
      </c>
      <c r="Q34" s="150" t="s">
        <v>95</v>
      </c>
      <c r="R34" s="1438"/>
      <c r="S34" s="1438"/>
      <c r="T34" s="151" t="s">
        <v>84</v>
      </c>
      <c r="U34" s="152" t="s">
        <v>262</v>
      </c>
      <c r="V34" s="144" t="s">
        <v>11</v>
      </c>
      <c r="W34" s="144" t="s">
        <v>788</v>
      </c>
      <c r="X34" s="153" t="s">
        <v>89</v>
      </c>
      <c r="Y34" s="154" t="s">
        <v>39</v>
      </c>
      <c r="Z34" s="155" t="s">
        <v>1829</v>
      </c>
      <c r="AA34" s="156" t="s">
        <v>90</v>
      </c>
      <c r="AB34" s="158" t="s">
        <v>86</v>
      </c>
      <c r="AC34" s="159" t="s">
        <v>86</v>
      </c>
      <c r="AD34" s="160" t="s">
        <v>87</v>
      </c>
      <c r="AE34" s="161"/>
      <c r="AF34" s="233"/>
      <c r="AG34" s="837"/>
      <c r="AH34" s="7"/>
    </row>
    <row r="35" spans="1:34" ht="30" customHeight="1">
      <c r="A35" s="1734" t="s">
        <v>76</v>
      </c>
      <c r="B35" s="52" t="s">
        <v>77</v>
      </c>
      <c r="C35" s="183" t="s">
        <v>904</v>
      </c>
      <c r="D35" s="81" t="s">
        <v>83</v>
      </c>
      <c r="E35" s="82" t="s">
        <v>201</v>
      </c>
      <c r="F35" s="82"/>
      <c r="G35" s="82" t="s">
        <v>400</v>
      </c>
      <c r="H35" s="83" t="s">
        <v>765</v>
      </c>
      <c r="I35" s="84" t="s">
        <v>11</v>
      </c>
      <c r="J35" s="84" t="s">
        <v>340</v>
      </c>
      <c r="K35" s="86" t="s">
        <v>1830</v>
      </c>
      <c r="L35" s="86" t="s">
        <v>1830</v>
      </c>
      <c r="M35" s="87" t="s">
        <v>1831</v>
      </c>
      <c r="N35" s="88">
        <v>0</v>
      </c>
      <c r="O35" s="1423"/>
      <c r="P35" s="89">
        <v>0</v>
      </c>
      <c r="Q35" s="90" t="s">
        <v>95</v>
      </c>
      <c r="R35" s="1435"/>
      <c r="S35" s="1435"/>
      <c r="T35" s="91" t="s">
        <v>84</v>
      </c>
      <c r="U35" s="92" t="s">
        <v>765</v>
      </c>
      <c r="V35" s="84" t="s">
        <v>11</v>
      </c>
      <c r="W35" s="84" t="s">
        <v>340</v>
      </c>
      <c r="X35" s="93" t="s">
        <v>303</v>
      </c>
      <c r="Y35" s="94" t="s">
        <v>39</v>
      </c>
      <c r="Z35" s="95" t="s">
        <v>243</v>
      </c>
      <c r="AA35" s="96" t="s">
        <v>90</v>
      </c>
      <c r="AB35" s="97" t="s">
        <v>86</v>
      </c>
      <c r="AC35" s="98" t="s">
        <v>86</v>
      </c>
      <c r="AD35" s="99" t="s">
        <v>87</v>
      </c>
      <c r="AE35" s="100"/>
      <c r="AF35" s="632"/>
      <c r="AG35" s="837"/>
      <c r="AH35" s="7"/>
    </row>
    <row r="36" spans="1:34" ht="30" customHeight="1">
      <c r="A36" s="1735"/>
      <c r="B36" s="53" t="s">
        <v>78</v>
      </c>
      <c r="C36" s="185" t="s">
        <v>904</v>
      </c>
      <c r="D36" s="122" t="s">
        <v>83</v>
      </c>
      <c r="E36" s="123" t="s">
        <v>201</v>
      </c>
      <c r="F36" s="123"/>
      <c r="G36" s="123" t="s">
        <v>400</v>
      </c>
      <c r="H36" s="79" t="s">
        <v>765</v>
      </c>
      <c r="I36" s="80" t="s">
        <v>11</v>
      </c>
      <c r="J36" s="80" t="s">
        <v>345</v>
      </c>
      <c r="K36" s="124" t="s">
        <v>1831</v>
      </c>
      <c r="L36" s="125" t="s">
        <v>1831</v>
      </c>
      <c r="M36" s="126" t="s">
        <v>1831</v>
      </c>
      <c r="N36" s="127">
        <v>0</v>
      </c>
      <c r="O36" s="1422"/>
      <c r="P36" s="128">
        <v>0</v>
      </c>
      <c r="Q36" s="129" t="s">
        <v>95</v>
      </c>
      <c r="R36" s="1437"/>
      <c r="S36" s="1437"/>
      <c r="T36" s="130" t="s">
        <v>84</v>
      </c>
      <c r="U36" s="131" t="s">
        <v>765</v>
      </c>
      <c r="V36" s="80" t="s">
        <v>11</v>
      </c>
      <c r="W36" s="80" t="s">
        <v>345</v>
      </c>
      <c r="X36" s="132" t="s">
        <v>303</v>
      </c>
      <c r="Y36" s="133" t="s">
        <v>39</v>
      </c>
      <c r="Z36" s="134" t="s">
        <v>243</v>
      </c>
      <c r="AA36" s="135" t="s">
        <v>90</v>
      </c>
      <c r="AB36" s="117" t="s">
        <v>86</v>
      </c>
      <c r="AC36" s="118" t="s">
        <v>206</v>
      </c>
      <c r="AD36" s="119" t="s">
        <v>478</v>
      </c>
      <c r="AE36" s="120" t="s">
        <v>216</v>
      </c>
      <c r="AF36" s="232" t="s">
        <v>1832</v>
      </c>
      <c r="AG36" s="837"/>
      <c r="AH36" s="7"/>
    </row>
    <row r="37" spans="1:34" ht="30" customHeight="1" thickBot="1">
      <c r="A37" s="1736"/>
      <c r="B37" s="769" t="s">
        <v>79</v>
      </c>
      <c r="C37" s="186" t="s">
        <v>1833</v>
      </c>
      <c r="D37" s="141" t="s">
        <v>83</v>
      </c>
      <c r="E37" s="142" t="s">
        <v>201</v>
      </c>
      <c r="F37" s="142"/>
      <c r="G37" s="142" t="s">
        <v>400</v>
      </c>
      <c r="H37" s="143" t="s">
        <v>765</v>
      </c>
      <c r="I37" s="144" t="s">
        <v>11</v>
      </c>
      <c r="J37" s="144" t="s">
        <v>345</v>
      </c>
      <c r="K37" s="145" t="s">
        <v>1831</v>
      </c>
      <c r="L37" s="146" t="s">
        <v>1831</v>
      </c>
      <c r="M37" s="147" t="s">
        <v>1831</v>
      </c>
      <c r="N37" s="148">
        <v>0</v>
      </c>
      <c r="O37" s="1424"/>
      <c r="P37" s="149">
        <v>0</v>
      </c>
      <c r="Q37" s="150" t="s">
        <v>95</v>
      </c>
      <c r="R37" s="1438"/>
      <c r="S37" s="1438"/>
      <c r="T37" s="151" t="s">
        <v>84</v>
      </c>
      <c r="U37" s="152" t="s">
        <v>765</v>
      </c>
      <c r="V37" s="144" t="s">
        <v>11</v>
      </c>
      <c r="W37" s="144" t="s">
        <v>345</v>
      </c>
      <c r="X37" s="153" t="s">
        <v>303</v>
      </c>
      <c r="Y37" s="154" t="s">
        <v>39</v>
      </c>
      <c r="Z37" s="155" t="s">
        <v>243</v>
      </c>
      <c r="AA37" s="156" t="s">
        <v>92</v>
      </c>
      <c r="AB37" s="158" t="s">
        <v>93</v>
      </c>
      <c r="AC37" s="159" t="s">
        <v>364</v>
      </c>
      <c r="AD37" s="160" t="s">
        <v>478</v>
      </c>
      <c r="AE37" s="161" t="s">
        <v>216</v>
      </c>
      <c r="AF37" s="233" t="s">
        <v>1834</v>
      </c>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195927</v>
      </c>
      <c r="L62" s="57">
        <f>SUM(L5:L37)</f>
        <v>133147</v>
      </c>
      <c r="M62" s="57">
        <f>SUM(M5:M37)</f>
        <v>585990</v>
      </c>
      <c r="N62" s="57">
        <f>SUM(N5:N37)</f>
        <v>62633</v>
      </c>
      <c r="O62" s="10"/>
      <c r="P62" s="57">
        <f>SUM(P5:P37)</f>
        <v>15703</v>
      </c>
    </row>
    <row r="63" spans="1:34" ht="18.75" customHeight="1">
      <c r="C63" s="11"/>
      <c r="D63" s="11"/>
      <c r="L63" s="1700" t="s">
        <v>80</v>
      </c>
      <c r="M63" s="1700"/>
      <c r="N63" s="1701"/>
      <c r="O63" s="10"/>
      <c r="P63" s="9">
        <f>K62+(L62+M62+N62+P62)*5</f>
        <v>4183292</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6">
    <mergeCell ref="L63:N63"/>
    <mergeCell ref="AD3:AE3"/>
    <mergeCell ref="A5:A9"/>
    <mergeCell ref="A10:A16"/>
    <mergeCell ref="A17:A21"/>
    <mergeCell ref="A23:A34"/>
    <mergeCell ref="A35:A37"/>
    <mergeCell ref="A1:B3"/>
    <mergeCell ref="C1:F1"/>
    <mergeCell ref="H3:J3"/>
    <mergeCell ref="U3:W3"/>
    <mergeCell ref="AB1:AC1"/>
    <mergeCell ref="AD1:AF1"/>
    <mergeCell ref="H2:J2"/>
    <mergeCell ref="A38:A40"/>
    <mergeCell ref="T29:W29"/>
    <mergeCell ref="A41:A44"/>
    <mergeCell ref="A45:A49"/>
    <mergeCell ref="A50:A51"/>
    <mergeCell ref="A53:A59"/>
    <mergeCell ref="Y1:AA1"/>
    <mergeCell ref="U2:W2"/>
    <mergeCell ref="G1:J1"/>
    <mergeCell ref="K1:P1"/>
    <mergeCell ref="Q1:X1"/>
    <mergeCell ref="L2:O2"/>
  </mergeCells>
  <phoneticPr fontId="3"/>
  <dataValidations count="4">
    <dataValidation type="list" allowBlank="1" showInputMessage="1" showErrorMessage="1" sqref="S5:S60" xr:uid="{00000000-0002-0000-0500-000000000000}">
      <formula1>"①AWS,②OCI,③Azure,④GC,⑤さくら"</formula1>
    </dataValidation>
    <dataValidation type="list" allowBlank="1" showInputMessage="1" showErrorMessage="1" sqref="R5:R37 R41:R60" xr:uid="{00000000-0002-0000-0500-000001000000}">
      <formula1>"①システム事業者,②別途用意している(LGCS),③別途用意している(その他),"</formula1>
    </dataValidation>
    <dataValidation type="list" allowBlank="1" showInputMessage="1" sqref="D38:D40" xr:uid="{00000000-0002-0000-0500-000002000000}">
      <formula1>"①導入済,②無償版導入済（実証実験を含む）,③今年度導入予定,④導入予定なし,⑤当該事務自体を実施していない"</formula1>
    </dataValidation>
    <dataValidation type="list" allowBlank="1" showInputMessage="1" sqref="D41:D60" xr:uid="{00000000-0002-0000-05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25.08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786" t="s">
        <v>3</v>
      </c>
      <c r="D2" s="784" t="s">
        <v>4</v>
      </c>
      <c r="E2" s="1" t="s">
        <v>3</v>
      </c>
      <c r="F2" s="193" t="s">
        <v>3</v>
      </c>
      <c r="G2" s="1" t="s">
        <v>3</v>
      </c>
      <c r="H2" s="1717" t="s">
        <v>5</v>
      </c>
      <c r="I2" s="1718"/>
      <c r="J2" s="1719"/>
      <c r="K2" s="787"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784" t="s">
        <v>7</v>
      </c>
      <c r="AE2" s="785"/>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2050</v>
      </c>
      <c r="AB3" s="62" t="s">
        <v>187</v>
      </c>
      <c r="AC3" s="63" t="s">
        <v>188</v>
      </c>
      <c r="AD3" s="1749" t="s">
        <v>2051</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2052</v>
      </c>
      <c r="AB4" s="27" t="s">
        <v>12</v>
      </c>
      <c r="AC4" s="31" t="s">
        <v>13</v>
      </c>
      <c r="AD4" s="28" t="s">
        <v>14</v>
      </c>
      <c r="AE4" s="30" t="s">
        <v>15</v>
      </c>
      <c r="AF4" s="32" t="s">
        <v>16</v>
      </c>
      <c r="AG4" s="2"/>
      <c r="AH4" s="2"/>
    </row>
    <row r="5" spans="1:34" ht="30" customHeight="1">
      <c r="A5" s="1702" t="s">
        <v>42</v>
      </c>
      <c r="B5" s="33" t="s">
        <v>43</v>
      </c>
      <c r="C5" s="183" t="s">
        <v>1939</v>
      </c>
      <c r="D5" s="81" t="s">
        <v>83</v>
      </c>
      <c r="E5" s="82" t="s">
        <v>201</v>
      </c>
      <c r="F5" s="82"/>
      <c r="G5" s="82" t="s">
        <v>602</v>
      </c>
      <c r="H5" s="83" t="s">
        <v>344</v>
      </c>
      <c r="I5" s="84" t="s">
        <v>11</v>
      </c>
      <c r="J5" s="84" t="s">
        <v>1091</v>
      </c>
      <c r="K5" s="85">
        <v>36827</v>
      </c>
      <c r="L5" s="86" t="s">
        <v>1940</v>
      </c>
      <c r="M5" s="87">
        <v>15102</v>
      </c>
      <c r="N5" s="88">
        <v>0</v>
      </c>
      <c r="O5" s="1420"/>
      <c r="P5" s="89">
        <v>0</v>
      </c>
      <c r="Q5" s="90" t="s">
        <v>91</v>
      </c>
      <c r="R5" s="1435"/>
      <c r="S5" s="1435"/>
      <c r="T5" s="90" t="s">
        <v>84</v>
      </c>
      <c r="U5" s="92" t="s">
        <v>239</v>
      </c>
      <c r="V5" s="345" t="s">
        <v>11</v>
      </c>
      <c r="W5" s="792" t="s">
        <v>274</v>
      </c>
      <c r="X5" s="793" t="s">
        <v>89</v>
      </c>
      <c r="Y5" s="94" t="s">
        <v>39</v>
      </c>
      <c r="Z5" s="95" t="s">
        <v>1941</v>
      </c>
      <c r="AA5" s="96" t="s">
        <v>197</v>
      </c>
      <c r="AB5" s="97" t="s">
        <v>86</v>
      </c>
      <c r="AC5" s="98" t="s">
        <v>86</v>
      </c>
      <c r="AD5" s="99" t="s">
        <v>304</v>
      </c>
      <c r="AE5" s="100" t="s">
        <v>204</v>
      </c>
      <c r="AF5" s="101"/>
      <c r="AG5" s="837"/>
      <c r="AH5" s="7"/>
    </row>
    <row r="6" spans="1:34" ht="30" customHeight="1">
      <c r="A6" s="1703"/>
      <c r="B6" s="34" t="s">
        <v>44</v>
      </c>
      <c r="C6" s="184" t="s">
        <v>1942</v>
      </c>
      <c r="D6" s="102" t="s">
        <v>83</v>
      </c>
      <c r="E6" s="103" t="s">
        <v>201</v>
      </c>
      <c r="F6" s="103"/>
      <c r="G6" s="103" t="s">
        <v>602</v>
      </c>
      <c r="H6" s="199" t="s">
        <v>344</v>
      </c>
      <c r="I6" s="200" t="s">
        <v>11</v>
      </c>
      <c r="J6" s="200" t="s">
        <v>1091</v>
      </c>
      <c r="K6" s="104" t="s">
        <v>1943</v>
      </c>
      <c r="L6" s="105" t="s">
        <v>1940</v>
      </c>
      <c r="M6" s="106" t="s">
        <v>1943</v>
      </c>
      <c r="N6" s="107">
        <v>0</v>
      </c>
      <c r="O6" s="1421"/>
      <c r="P6" s="108">
        <v>0</v>
      </c>
      <c r="Q6" s="109" t="s">
        <v>91</v>
      </c>
      <c r="R6" s="1436"/>
      <c r="S6" s="1436"/>
      <c r="T6" s="109" t="s">
        <v>84</v>
      </c>
      <c r="U6" s="111" t="s">
        <v>239</v>
      </c>
      <c r="V6" s="200" t="s">
        <v>11</v>
      </c>
      <c r="W6" s="635" t="s">
        <v>274</v>
      </c>
      <c r="X6" s="794" t="s">
        <v>89</v>
      </c>
      <c r="Y6" s="113" t="s">
        <v>39</v>
      </c>
      <c r="Z6" s="114" t="s">
        <v>1941</v>
      </c>
      <c r="AA6" s="115" t="s">
        <v>90</v>
      </c>
      <c r="AB6" s="117" t="s">
        <v>86</v>
      </c>
      <c r="AC6" s="118" t="s">
        <v>86</v>
      </c>
      <c r="AD6" s="341" t="s">
        <v>304</v>
      </c>
      <c r="AE6" s="120" t="s">
        <v>204</v>
      </c>
      <c r="AF6" s="121"/>
      <c r="AG6" s="837"/>
      <c r="AH6" s="7"/>
    </row>
    <row r="7" spans="1:34" ht="30" customHeight="1">
      <c r="A7" s="1703"/>
      <c r="B7" s="34" t="s">
        <v>45</v>
      </c>
      <c r="C7" s="184" t="s">
        <v>1942</v>
      </c>
      <c r="D7" s="102" t="s">
        <v>83</v>
      </c>
      <c r="E7" s="103" t="s">
        <v>414</v>
      </c>
      <c r="F7" s="103"/>
      <c r="G7" s="103" t="s">
        <v>202</v>
      </c>
      <c r="H7" s="199" t="s">
        <v>1894</v>
      </c>
      <c r="I7" s="200" t="s">
        <v>11</v>
      </c>
      <c r="J7" s="200" t="s">
        <v>1231</v>
      </c>
      <c r="K7" s="104">
        <v>68860</v>
      </c>
      <c r="L7" s="105" t="s">
        <v>1940</v>
      </c>
      <c r="M7" s="106">
        <v>21765</v>
      </c>
      <c r="N7" s="107">
        <v>0</v>
      </c>
      <c r="O7" s="1421"/>
      <c r="P7" s="108">
        <v>14343.45</v>
      </c>
      <c r="Q7" s="109" t="s">
        <v>91</v>
      </c>
      <c r="R7" s="1436"/>
      <c r="S7" s="1436"/>
      <c r="T7" s="172" t="s">
        <v>84</v>
      </c>
      <c r="U7" s="173" t="s">
        <v>239</v>
      </c>
      <c r="V7" s="166" t="s">
        <v>11</v>
      </c>
      <c r="W7" s="166" t="s">
        <v>274</v>
      </c>
      <c r="X7" s="174" t="s">
        <v>89</v>
      </c>
      <c r="Y7" s="113" t="s">
        <v>39</v>
      </c>
      <c r="Z7" s="114" t="s">
        <v>417</v>
      </c>
      <c r="AA7" s="115" t="s">
        <v>90</v>
      </c>
      <c r="AB7" s="117" t="s">
        <v>86</v>
      </c>
      <c r="AC7" s="118" t="s">
        <v>93</v>
      </c>
      <c r="AD7" s="119" t="s">
        <v>87</v>
      </c>
      <c r="AE7" s="120" t="s">
        <v>335</v>
      </c>
      <c r="AF7" s="121" t="s">
        <v>926</v>
      </c>
      <c r="AG7" s="837"/>
      <c r="AH7" s="7"/>
    </row>
    <row r="8" spans="1:34" ht="30" customHeight="1">
      <c r="A8" s="1703"/>
      <c r="B8" s="34" t="s">
        <v>46</v>
      </c>
      <c r="C8" s="236" t="s">
        <v>1944</v>
      </c>
      <c r="D8" s="102" t="s">
        <v>83</v>
      </c>
      <c r="E8" s="103" t="s">
        <v>201</v>
      </c>
      <c r="F8" s="103"/>
      <c r="G8" s="103" t="s">
        <v>1945</v>
      </c>
      <c r="H8" s="199" t="s">
        <v>765</v>
      </c>
      <c r="I8" s="200" t="s">
        <v>11</v>
      </c>
      <c r="J8" s="200" t="s">
        <v>345</v>
      </c>
      <c r="K8" s="104" t="s">
        <v>1943</v>
      </c>
      <c r="L8" s="105" t="s">
        <v>1940</v>
      </c>
      <c r="M8" s="106">
        <v>3199</v>
      </c>
      <c r="N8" s="107">
        <v>0</v>
      </c>
      <c r="O8" s="1421"/>
      <c r="P8" s="108">
        <v>14462</v>
      </c>
      <c r="Q8" s="109" t="s">
        <v>91</v>
      </c>
      <c r="R8" s="1436"/>
      <c r="S8" s="1436"/>
      <c r="T8" s="110" t="s">
        <v>84</v>
      </c>
      <c r="U8" s="111" t="s">
        <v>239</v>
      </c>
      <c r="V8" s="200" t="s">
        <v>11</v>
      </c>
      <c r="W8" s="200" t="s">
        <v>274</v>
      </c>
      <c r="X8" s="112" t="s">
        <v>89</v>
      </c>
      <c r="Y8" s="113" t="s">
        <v>39</v>
      </c>
      <c r="Z8" s="114" t="s">
        <v>645</v>
      </c>
      <c r="AA8" s="115" t="s">
        <v>90</v>
      </c>
      <c r="AB8" s="117" t="s">
        <v>86</v>
      </c>
      <c r="AC8" s="118" t="s">
        <v>86</v>
      </c>
      <c r="AD8" s="119" t="s">
        <v>304</v>
      </c>
      <c r="AE8" s="120" t="s">
        <v>223</v>
      </c>
      <c r="AF8" s="121"/>
      <c r="AG8" s="837"/>
      <c r="AH8" s="7"/>
    </row>
    <row r="9" spans="1:34" ht="30" customHeight="1" thickBot="1">
      <c r="A9" s="1703"/>
      <c r="B9" s="35" t="s">
        <v>47</v>
      </c>
      <c r="C9" s="185" t="s">
        <v>744</v>
      </c>
      <c r="D9" s="122" t="s">
        <v>83</v>
      </c>
      <c r="E9" s="123" t="s">
        <v>201</v>
      </c>
      <c r="F9" s="123"/>
      <c r="G9" s="123" t="s">
        <v>1946</v>
      </c>
      <c r="H9" s="79" t="s">
        <v>1946</v>
      </c>
      <c r="I9" s="80" t="s">
        <v>11</v>
      </c>
      <c r="J9" s="80" t="s">
        <v>312</v>
      </c>
      <c r="K9" s="124">
        <v>8637</v>
      </c>
      <c r="L9" s="125" t="s">
        <v>1940</v>
      </c>
      <c r="M9" s="126">
        <v>1579</v>
      </c>
      <c r="N9" s="127">
        <v>0</v>
      </c>
      <c r="O9" s="1422"/>
      <c r="P9" s="128">
        <v>0</v>
      </c>
      <c r="Q9" s="129" t="s">
        <v>91</v>
      </c>
      <c r="R9" s="1437"/>
      <c r="S9" s="1437"/>
      <c r="T9" s="130" t="s">
        <v>84</v>
      </c>
      <c r="U9" s="131" t="s">
        <v>239</v>
      </c>
      <c r="V9" s="80" t="s">
        <v>11</v>
      </c>
      <c r="W9" s="80" t="s">
        <v>274</v>
      </c>
      <c r="X9" s="132" t="s">
        <v>89</v>
      </c>
      <c r="Y9" s="133" t="s">
        <v>39</v>
      </c>
      <c r="Z9" s="134" t="s">
        <v>1947</v>
      </c>
      <c r="AA9" s="135" t="s">
        <v>90</v>
      </c>
      <c r="AB9" s="136" t="s">
        <v>86</v>
      </c>
      <c r="AC9" s="137" t="s">
        <v>86</v>
      </c>
      <c r="AD9" s="138" t="s">
        <v>204</v>
      </c>
      <c r="AE9" s="139"/>
      <c r="AF9" s="140"/>
      <c r="AG9" s="837"/>
      <c r="AH9" s="7"/>
    </row>
    <row r="10" spans="1:34" ht="30" customHeight="1">
      <c r="A10" s="1704" t="s">
        <v>48</v>
      </c>
      <c r="B10" s="36" t="s">
        <v>49</v>
      </c>
      <c r="C10" s="183" t="s">
        <v>1948</v>
      </c>
      <c r="D10" s="81" t="s">
        <v>83</v>
      </c>
      <c r="E10" s="82" t="s">
        <v>201</v>
      </c>
      <c r="F10" s="82"/>
      <c r="G10" s="82" t="s">
        <v>1737</v>
      </c>
      <c r="H10" s="83" t="s">
        <v>765</v>
      </c>
      <c r="I10" s="84" t="s">
        <v>11</v>
      </c>
      <c r="J10" s="84" t="s">
        <v>438</v>
      </c>
      <c r="K10" s="85">
        <v>927618.48</v>
      </c>
      <c r="L10" s="86" t="s">
        <v>1940</v>
      </c>
      <c r="M10" s="87">
        <v>61982</v>
      </c>
      <c r="N10" s="88">
        <v>0</v>
      </c>
      <c r="O10" s="1423"/>
      <c r="P10" s="89">
        <v>52382</v>
      </c>
      <c r="Q10" s="90" t="s">
        <v>91</v>
      </c>
      <c r="R10" s="1435"/>
      <c r="S10" s="1435"/>
      <c r="T10" s="91" t="s">
        <v>84</v>
      </c>
      <c r="U10" s="92" t="s">
        <v>239</v>
      </c>
      <c r="V10" s="84" t="s">
        <v>11</v>
      </c>
      <c r="W10" s="84" t="s">
        <v>274</v>
      </c>
      <c r="X10" s="93" t="s">
        <v>89</v>
      </c>
      <c r="Y10" s="94" t="s">
        <v>39</v>
      </c>
      <c r="Z10" s="95" t="s">
        <v>645</v>
      </c>
      <c r="AA10" s="96" t="s">
        <v>90</v>
      </c>
      <c r="AB10" s="97" t="s">
        <v>86</v>
      </c>
      <c r="AC10" s="98" t="s">
        <v>86</v>
      </c>
      <c r="AD10" s="99" t="s">
        <v>304</v>
      </c>
      <c r="AE10" s="100"/>
      <c r="AF10" s="101"/>
      <c r="AG10" s="837"/>
      <c r="AH10" s="7"/>
    </row>
    <row r="11" spans="1:34" ht="30" customHeight="1">
      <c r="A11" s="1705"/>
      <c r="B11" s="37" t="s">
        <v>50</v>
      </c>
      <c r="C11" s="184" t="s">
        <v>1948</v>
      </c>
      <c r="D11" s="102" t="s">
        <v>83</v>
      </c>
      <c r="E11" s="103" t="s">
        <v>201</v>
      </c>
      <c r="F11" s="103"/>
      <c r="G11" s="103" t="s">
        <v>1737</v>
      </c>
      <c r="H11" s="199" t="s">
        <v>765</v>
      </c>
      <c r="I11" s="200" t="s">
        <v>11</v>
      </c>
      <c r="J11" s="200" t="s">
        <v>438</v>
      </c>
      <c r="K11" s="104" t="s">
        <v>1949</v>
      </c>
      <c r="L11" s="105" t="s">
        <v>1940</v>
      </c>
      <c r="M11" s="106" t="s">
        <v>1949</v>
      </c>
      <c r="N11" s="107">
        <v>0</v>
      </c>
      <c r="O11" s="1421"/>
      <c r="P11" s="108">
        <v>0</v>
      </c>
      <c r="Q11" s="109" t="s">
        <v>91</v>
      </c>
      <c r="R11" s="1436"/>
      <c r="S11" s="1436"/>
      <c r="T11" s="110" t="s">
        <v>84</v>
      </c>
      <c r="U11" s="111" t="s">
        <v>239</v>
      </c>
      <c r="V11" s="200" t="s">
        <v>11</v>
      </c>
      <c r="W11" s="200" t="s">
        <v>274</v>
      </c>
      <c r="X11" s="112" t="s">
        <v>89</v>
      </c>
      <c r="Y11" s="113" t="s">
        <v>39</v>
      </c>
      <c r="Z11" s="114" t="s">
        <v>645</v>
      </c>
      <c r="AA11" s="115" t="s">
        <v>90</v>
      </c>
      <c r="AB11" s="117" t="s">
        <v>86</v>
      </c>
      <c r="AC11" s="118" t="s">
        <v>86</v>
      </c>
      <c r="AD11" s="119" t="s">
        <v>304</v>
      </c>
      <c r="AE11" s="120"/>
      <c r="AF11" s="121"/>
      <c r="AG11" s="837"/>
      <c r="AH11" s="7"/>
    </row>
    <row r="12" spans="1:34" ht="30" customHeight="1">
      <c r="A12" s="1705"/>
      <c r="B12" s="38" t="s">
        <v>51</v>
      </c>
      <c r="C12" s="184" t="s">
        <v>1948</v>
      </c>
      <c r="D12" s="102" t="s">
        <v>83</v>
      </c>
      <c r="E12" s="103" t="s">
        <v>201</v>
      </c>
      <c r="F12" s="103"/>
      <c r="G12" s="103" t="s">
        <v>1737</v>
      </c>
      <c r="H12" s="199" t="s">
        <v>765</v>
      </c>
      <c r="I12" s="200" t="s">
        <v>11</v>
      </c>
      <c r="J12" s="200" t="s">
        <v>438</v>
      </c>
      <c r="K12" s="104" t="s">
        <v>1949</v>
      </c>
      <c r="L12" s="105" t="s">
        <v>1940</v>
      </c>
      <c r="M12" s="106" t="s">
        <v>1949</v>
      </c>
      <c r="N12" s="107">
        <v>0</v>
      </c>
      <c r="O12" s="1421"/>
      <c r="P12" s="108">
        <v>0</v>
      </c>
      <c r="Q12" s="109" t="s">
        <v>91</v>
      </c>
      <c r="R12" s="1436"/>
      <c r="S12" s="1436"/>
      <c r="T12" s="110" t="s">
        <v>84</v>
      </c>
      <c r="U12" s="111" t="s">
        <v>239</v>
      </c>
      <c r="V12" s="200" t="s">
        <v>11</v>
      </c>
      <c r="W12" s="200" t="s">
        <v>274</v>
      </c>
      <c r="X12" s="112" t="s">
        <v>89</v>
      </c>
      <c r="Y12" s="113" t="s">
        <v>39</v>
      </c>
      <c r="Z12" s="114" t="s">
        <v>645</v>
      </c>
      <c r="AA12" s="115" t="s">
        <v>90</v>
      </c>
      <c r="AB12" s="117" t="s">
        <v>86</v>
      </c>
      <c r="AC12" s="118" t="s">
        <v>86</v>
      </c>
      <c r="AD12" s="119" t="s">
        <v>304</v>
      </c>
      <c r="AE12" s="120"/>
      <c r="AF12" s="121"/>
      <c r="AG12" s="837"/>
      <c r="AH12" s="7"/>
    </row>
    <row r="13" spans="1:34" ht="30" customHeight="1">
      <c r="A13" s="1705"/>
      <c r="B13" s="38" t="s">
        <v>52</v>
      </c>
      <c r="C13" s="184" t="s">
        <v>1948</v>
      </c>
      <c r="D13" s="102" t="s">
        <v>83</v>
      </c>
      <c r="E13" s="103" t="s">
        <v>201</v>
      </c>
      <c r="F13" s="103"/>
      <c r="G13" s="103" t="s">
        <v>1737</v>
      </c>
      <c r="H13" s="199" t="s">
        <v>765</v>
      </c>
      <c r="I13" s="200" t="s">
        <v>11</v>
      </c>
      <c r="J13" s="200" t="s">
        <v>438</v>
      </c>
      <c r="K13" s="104" t="s">
        <v>1949</v>
      </c>
      <c r="L13" s="105" t="s">
        <v>1940</v>
      </c>
      <c r="M13" s="106" t="s">
        <v>1949</v>
      </c>
      <c r="N13" s="107">
        <v>0</v>
      </c>
      <c r="O13" s="1421"/>
      <c r="P13" s="108">
        <v>0</v>
      </c>
      <c r="Q13" s="109" t="s">
        <v>91</v>
      </c>
      <c r="R13" s="1436"/>
      <c r="S13" s="1436"/>
      <c r="T13" s="110" t="s">
        <v>84</v>
      </c>
      <c r="U13" s="111" t="s">
        <v>239</v>
      </c>
      <c r="V13" s="200" t="s">
        <v>11</v>
      </c>
      <c r="W13" s="200" t="s">
        <v>274</v>
      </c>
      <c r="X13" s="112" t="s">
        <v>89</v>
      </c>
      <c r="Y13" s="113" t="s">
        <v>39</v>
      </c>
      <c r="Z13" s="114" t="s">
        <v>645</v>
      </c>
      <c r="AA13" s="115" t="s">
        <v>90</v>
      </c>
      <c r="AB13" s="117" t="s">
        <v>86</v>
      </c>
      <c r="AC13" s="118" t="s">
        <v>86</v>
      </c>
      <c r="AD13" s="119" t="s">
        <v>304</v>
      </c>
      <c r="AE13" s="120"/>
      <c r="AF13" s="121"/>
      <c r="AG13" s="837"/>
      <c r="AH13" s="7"/>
    </row>
    <row r="14" spans="1:34" ht="30" customHeight="1">
      <c r="A14" s="1705"/>
      <c r="B14" s="38" t="s">
        <v>53</v>
      </c>
      <c r="C14" s="184" t="s">
        <v>1950</v>
      </c>
      <c r="D14" s="102" t="s">
        <v>83</v>
      </c>
      <c r="E14" s="103" t="s">
        <v>1951</v>
      </c>
      <c r="F14" s="103" t="s">
        <v>771</v>
      </c>
      <c r="G14" s="103" t="s">
        <v>1441</v>
      </c>
      <c r="H14" s="199" t="s">
        <v>2053</v>
      </c>
      <c r="I14" s="200" t="s">
        <v>11</v>
      </c>
      <c r="J14" s="200" t="s">
        <v>1953</v>
      </c>
      <c r="K14" s="104">
        <v>0</v>
      </c>
      <c r="L14" s="105">
        <v>2367</v>
      </c>
      <c r="M14" s="106" t="s">
        <v>1954</v>
      </c>
      <c r="N14" s="107">
        <v>0</v>
      </c>
      <c r="O14" s="1421"/>
      <c r="P14" s="108">
        <v>1980</v>
      </c>
      <c r="Q14" s="109" t="s">
        <v>91</v>
      </c>
      <c r="R14" s="1436"/>
      <c r="S14" s="1436"/>
      <c r="T14" s="110" t="s">
        <v>84</v>
      </c>
      <c r="U14" s="111" t="s">
        <v>1952</v>
      </c>
      <c r="V14" s="200" t="s">
        <v>11</v>
      </c>
      <c r="W14" s="200" t="s">
        <v>1953</v>
      </c>
      <c r="X14" s="112" t="s">
        <v>89</v>
      </c>
      <c r="Y14" s="113" t="s">
        <v>39</v>
      </c>
      <c r="Z14" s="114" t="s">
        <v>1955</v>
      </c>
      <c r="AA14" s="115" t="s">
        <v>197</v>
      </c>
      <c r="AB14" s="117" t="s">
        <v>86</v>
      </c>
      <c r="AC14" s="118" t="s">
        <v>86</v>
      </c>
      <c r="AD14" s="119" t="s">
        <v>87</v>
      </c>
      <c r="AE14" s="120" t="s">
        <v>335</v>
      </c>
      <c r="AF14" s="121"/>
      <c r="AG14" s="837"/>
      <c r="AH14" s="7"/>
    </row>
    <row r="15" spans="1:34" ht="30" customHeight="1">
      <c r="A15" s="1705"/>
      <c r="B15" s="39" t="s">
        <v>54</v>
      </c>
      <c r="C15" s="185" t="s">
        <v>1948</v>
      </c>
      <c r="D15" s="122" t="s">
        <v>83</v>
      </c>
      <c r="E15" s="123" t="s">
        <v>321</v>
      </c>
      <c r="F15" s="123"/>
      <c r="G15" s="123" t="s">
        <v>960</v>
      </c>
      <c r="H15" s="79" t="s">
        <v>1956</v>
      </c>
      <c r="I15" s="80" t="s">
        <v>11</v>
      </c>
      <c r="J15" s="80" t="s">
        <v>1957</v>
      </c>
      <c r="K15" s="124">
        <v>0</v>
      </c>
      <c r="L15" s="125">
        <v>0</v>
      </c>
      <c r="M15" s="126">
        <v>0</v>
      </c>
      <c r="N15" s="127">
        <v>3990</v>
      </c>
      <c r="O15" s="1422"/>
      <c r="P15" s="128">
        <v>0</v>
      </c>
      <c r="Q15" s="129" t="s">
        <v>36</v>
      </c>
      <c r="R15" s="1437"/>
      <c r="S15" s="1437"/>
      <c r="T15" s="130" t="s">
        <v>96</v>
      </c>
      <c r="U15" s="131"/>
      <c r="V15" s="80"/>
      <c r="W15" s="80"/>
      <c r="X15" s="132" t="s">
        <v>303</v>
      </c>
      <c r="Y15" s="133" t="s">
        <v>1958</v>
      </c>
      <c r="Z15" s="134"/>
      <c r="AA15" s="135"/>
      <c r="AB15" s="117" t="s">
        <v>86</v>
      </c>
      <c r="AC15" s="118" t="s">
        <v>86</v>
      </c>
      <c r="AD15" s="119"/>
      <c r="AE15" s="120"/>
      <c r="AF15" s="121"/>
      <c r="AG15" s="837"/>
      <c r="AH15" s="7"/>
    </row>
    <row r="16" spans="1:34" ht="30" customHeight="1" thickBot="1">
      <c r="A16" s="1706"/>
      <c r="B16" s="40" t="s">
        <v>55</v>
      </c>
      <c r="C16" s="186" t="s">
        <v>1948</v>
      </c>
      <c r="D16" s="141" t="s">
        <v>83</v>
      </c>
      <c r="E16" s="142" t="s">
        <v>201</v>
      </c>
      <c r="F16" s="142"/>
      <c r="G16" s="142" t="s">
        <v>1737</v>
      </c>
      <c r="H16" s="143" t="s">
        <v>765</v>
      </c>
      <c r="I16" s="144" t="s">
        <v>11</v>
      </c>
      <c r="J16" s="144" t="s">
        <v>438</v>
      </c>
      <c r="K16" s="145" t="s">
        <v>1959</v>
      </c>
      <c r="L16" s="146" t="s">
        <v>1940</v>
      </c>
      <c r="M16" s="147" t="s">
        <v>1949</v>
      </c>
      <c r="N16" s="148">
        <v>0</v>
      </c>
      <c r="O16" s="1424"/>
      <c r="P16" s="149">
        <v>0</v>
      </c>
      <c r="Q16" s="150" t="s">
        <v>91</v>
      </c>
      <c r="R16" s="1438"/>
      <c r="S16" s="1438"/>
      <c r="T16" s="151" t="s">
        <v>84</v>
      </c>
      <c r="U16" s="152" t="s">
        <v>239</v>
      </c>
      <c r="V16" s="144" t="s">
        <v>11</v>
      </c>
      <c r="W16" s="144" t="s">
        <v>274</v>
      </c>
      <c r="X16" s="153" t="s">
        <v>89</v>
      </c>
      <c r="Y16" s="154" t="s">
        <v>39</v>
      </c>
      <c r="Z16" s="155" t="s">
        <v>645</v>
      </c>
      <c r="AA16" s="156" t="s">
        <v>90</v>
      </c>
      <c r="AB16" s="158" t="s">
        <v>86</v>
      </c>
      <c r="AC16" s="159" t="s">
        <v>86</v>
      </c>
      <c r="AD16" s="119" t="s">
        <v>87</v>
      </c>
      <c r="AE16" s="1107" t="s">
        <v>204</v>
      </c>
      <c r="AF16" s="162" t="s">
        <v>926</v>
      </c>
      <c r="AG16" s="837"/>
      <c r="AH16" s="7"/>
    </row>
    <row r="17" spans="1:34" ht="30" customHeight="1">
      <c r="A17" s="1707" t="s">
        <v>56</v>
      </c>
      <c r="B17" s="41" t="s">
        <v>57</v>
      </c>
      <c r="C17" s="183" t="s">
        <v>1960</v>
      </c>
      <c r="D17" s="81" t="s">
        <v>83</v>
      </c>
      <c r="E17" s="82" t="s">
        <v>414</v>
      </c>
      <c r="F17" s="82"/>
      <c r="G17" s="82" t="s">
        <v>307</v>
      </c>
      <c r="H17" s="83" t="s">
        <v>795</v>
      </c>
      <c r="I17" s="84" t="s">
        <v>11</v>
      </c>
      <c r="J17" s="84" t="s">
        <v>837</v>
      </c>
      <c r="K17" s="85">
        <v>726669</v>
      </c>
      <c r="L17" s="86" t="s">
        <v>1940</v>
      </c>
      <c r="M17" s="87">
        <v>38172</v>
      </c>
      <c r="N17" s="88">
        <v>0</v>
      </c>
      <c r="O17" s="1423"/>
      <c r="P17" s="89">
        <v>34408</v>
      </c>
      <c r="Q17" s="90" t="s">
        <v>91</v>
      </c>
      <c r="R17" s="1435"/>
      <c r="S17" s="1435"/>
      <c r="T17" s="91" t="s">
        <v>84</v>
      </c>
      <c r="U17" s="92" t="s">
        <v>795</v>
      </c>
      <c r="V17" s="84" t="s">
        <v>11</v>
      </c>
      <c r="W17" s="84" t="s">
        <v>796</v>
      </c>
      <c r="X17" s="93" t="s">
        <v>89</v>
      </c>
      <c r="Y17" s="94" t="s">
        <v>39</v>
      </c>
      <c r="Z17" s="95" t="s">
        <v>1961</v>
      </c>
      <c r="AA17" s="96" t="s">
        <v>90</v>
      </c>
      <c r="AB17" s="97" t="s">
        <v>93</v>
      </c>
      <c r="AC17" s="98" t="s">
        <v>93</v>
      </c>
      <c r="AD17" s="99" t="s">
        <v>304</v>
      </c>
      <c r="AE17" s="100" t="s">
        <v>204</v>
      </c>
      <c r="AF17" s="101" t="s">
        <v>959</v>
      </c>
      <c r="AG17" s="837"/>
      <c r="AH17" s="7"/>
    </row>
    <row r="18" spans="1:34" ht="30" customHeight="1">
      <c r="A18" s="1708"/>
      <c r="B18" s="42" t="s">
        <v>58</v>
      </c>
      <c r="C18" s="184" t="s">
        <v>1960</v>
      </c>
      <c r="D18" s="102" t="s">
        <v>83</v>
      </c>
      <c r="E18" s="103" t="s">
        <v>414</v>
      </c>
      <c r="F18" s="103"/>
      <c r="G18" s="103" t="s">
        <v>1962</v>
      </c>
      <c r="H18" s="199" t="s">
        <v>795</v>
      </c>
      <c r="I18" s="200" t="s">
        <v>11</v>
      </c>
      <c r="J18" s="200" t="s">
        <v>837</v>
      </c>
      <c r="K18" s="104">
        <v>0</v>
      </c>
      <c r="L18" s="105" t="s">
        <v>1940</v>
      </c>
      <c r="M18" s="106">
        <v>11261</v>
      </c>
      <c r="N18" s="107">
        <v>0</v>
      </c>
      <c r="O18" s="1421"/>
      <c r="P18" s="108">
        <v>758</v>
      </c>
      <c r="Q18" s="109" t="s">
        <v>91</v>
      </c>
      <c r="R18" s="1436"/>
      <c r="S18" s="1436"/>
      <c r="T18" s="110" t="s">
        <v>84</v>
      </c>
      <c r="U18" s="111" t="s">
        <v>239</v>
      </c>
      <c r="V18" s="200" t="s">
        <v>11</v>
      </c>
      <c r="W18" s="200" t="s">
        <v>274</v>
      </c>
      <c r="X18" s="112" t="s">
        <v>89</v>
      </c>
      <c r="Y18" s="113" t="s">
        <v>39</v>
      </c>
      <c r="Z18" s="114" t="s">
        <v>1963</v>
      </c>
      <c r="AA18" s="115" t="s">
        <v>85</v>
      </c>
      <c r="AB18" s="117" t="s">
        <v>492</v>
      </c>
      <c r="AC18" s="118" t="s">
        <v>93</v>
      </c>
      <c r="AD18" s="119" t="s">
        <v>304</v>
      </c>
      <c r="AE18" s="120" t="s">
        <v>204</v>
      </c>
      <c r="AF18" s="121" t="s">
        <v>959</v>
      </c>
      <c r="AG18" s="837"/>
      <c r="AH18" s="7"/>
    </row>
    <row r="19" spans="1:34" ht="30" customHeight="1">
      <c r="A19" s="1708"/>
      <c r="B19" s="42" t="s">
        <v>59</v>
      </c>
      <c r="C19" s="184" t="s">
        <v>1964</v>
      </c>
      <c r="D19" s="102" t="s">
        <v>83</v>
      </c>
      <c r="E19" s="103" t="s">
        <v>396</v>
      </c>
      <c r="F19" s="103"/>
      <c r="G19" s="103" t="s">
        <v>1006</v>
      </c>
      <c r="H19" s="199" t="s">
        <v>1006</v>
      </c>
      <c r="I19" s="200" t="s">
        <v>11</v>
      </c>
      <c r="J19" s="200" t="s">
        <v>1411</v>
      </c>
      <c r="K19" s="104" t="s">
        <v>1965</v>
      </c>
      <c r="L19" s="105">
        <v>0</v>
      </c>
      <c r="M19" s="106" t="s">
        <v>341</v>
      </c>
      <c r="N19" s="107" t="s">
        <v>1965</v>
      </c>
      <c r="O19" s="1421"/>
      <c r="P19" s="108">
        <v>0</v>
      </c>
      <c r="Q19" s="109" t="s">
        <v>91</v>
      </c>
      <c r="R19" s="1436"/>
      <c r="S19" s="1436"/>
      <c r="T19" s="110" t="s">
        <v>84</v>
      </c>
      <c r="U19" s="111" t="s">
        <v>239</v>
      </c>
      <c r="V19" s="200" t="s">
        <v>11</v>
      </c>
      <c r="W19" s="200" t="s">
        <v>274</v>
      </c>
      <c r="X19" s="112" t="s">
        <v>89</v>
      </c>
      <c r="Y19" s="113" t="s">
        <v>39</v>
      </c>
      <c r="Z19" s="114" t="s">
        <v>486</v>
      </c>
      <c r="AA19" s="115" t="s">
        <v>85</v>
      </c>
      <c r="AB19" s="117" t="s">
        <v>206</v>
      </c>
      <c r="AC19" s="118" t="s">
        <v>206</v>
      </c>
      <c r="AD19" s="119" t="s">
        <v>14</v>
      </c>
      <c r="AE19" s="120" t="s">
        <v>376</v>
      </c>
      <c r="AF19" s="121"/>
      <c r="AG19" s="837"/>
      <c r="AH19" s="7"/>
    </row>
    <row r="20" spans="1:34" ht="30" customHeight="1">
      <c r="A20" s="1708"/>
      <c r="B20" s="43" t="s">
        <v>60</v>
      </c>
      <c r="C20" s="184" t="s">
        <v>1966</v>
      </c>
      <c r="D20" s="122" t="s">
        <v>83</v>
      </c>
      <c r="E20" s="123" t="s">
        <v>1967</v>
      </c>
      <c r="F20" s="123"/>
      <c r="G20" s="123" t="s">
        <v>446</v>
      </c>
      <c r="H20" s="79" t="s">
        <v>446</v>
      </c>
      <c r="I20" s="80" t="s">
        <v>11</v>
      </c>
      <c r="J20" s="80" t="s">
        <v>1746</v>
      </c>
      <c r="K20" s="124" t="s">
        <v>433</v>
      </c>
      <c r="L20" s="125">
        <v>0</v>
      </c>
      <c r="M20" s="126">
        <v>5228</v>
      </c>
      <c r="N20" s="127">
        <v>0</v>
      </c>
      <c r="O20" s="1422"/>
      <c r="P20" s="128">
        <v>795</v>
      </c>
      <c r="Q20" s="129" t="s">
        <v>91</v>
      </c>
      <c r="R20" s="1437"/>
      <c r="S20" s="1437"/>
      <c r="T20" s="130" t="s">
        <v>84</v>
      </c>
      <c r="U20" s="131" t="s">
        <v>239</v>
      </c>
      <c r="V20" s="80" t="s">
        <v>11</v>
      </c>
      <c r="W20" s="80" t="s">
        <v>274</v>
      </c>
      <c r="X20" s="132" t="s">
        <v>89</v>
      </c>
      <c r="Y20" s="133" t="s">
        <v>39</v>
      </c>
      <c r="Z20" s="134" t="s">
        <v>1968</v>
      </c>
      <c r="AA20" s="135" t="s">
        <v>90</v>
      </c>
      <c r="AB20" s="117" t="s">
        <v>86</v>
      </c>
      <c r="AC20" s="118" t="s">
        <v>86</v>
      </c>
      <c r="AD20" s="119" t="s">
        <v>478</v>
      </c>
      <c r="AE20" s="120"/>
      <c r="AF20" s="121"/>
      <c r="AG20" s="837"/>
      <c r="AH20" s="7"/>
    </row>
    <row r="21" spans="1:34" ht="30" customHeight="1" thickBot="1">
      <c r="A21" s="1709"/>
      <c r="B21" s="44" t="s">
        <v>61</v>
      </c>
      <c r="C21" s="186" t="s">
        <v>1960</v>
      </c>
      <c r="D21" s="141" t="s">
        <v>83</v>
      </c>
      <c r="E21" s="142" t="s">
        <v>414</v>
      </c>
      <c r="F21" s="142" t="s">
        <v>2139</v>
      </c>
      <c r="G21" s="142" t="s">
        <v>307</v>
      </c>
      <c r="H21" s="143" t="s">
        <v>795</v>
      </c>
      <c r="I21" s="144" t="s">
        <v>11</v>
      </c>
      <c r="J21" s="144" t="s">
        <v>837</v>
      </c>
      <c r="K21" s="145" t="s">
        <v>1969</v>
      </c>
      <c r="L21" s="146">
        <v>0</v>
      </c>
      <c r="M21" s="147">
        <v>3224</v>
      </c>
      <c r="N21" s="148">
        <v>0</v>
      </c>
      <c r="O21" s="1424"/>
      <c r="P21" s="149">
        <v>0</v>
      </c>
      <c r="Q21" s="150" t="s">
        <v>91</v>
      </c>
      <c r="R21" s="1438"/>
      <c r="S21" s="1438"/>
      <c r="T21" s="151" t="s">
        <v>84</v>
      </c>
      <c r="U21" s="152" t="s">
        <v>239</v>
      </c>
      <c r="V21" s="144" t="s">
        <v>11</v>
      </c>
      <c r="W21" s="144" t="s">
        <v>274</v>
      </c>
      <c r="X21" s="153" t="s">
        <v>89</v>
      </c>
      <c r="Y21" s="154" t="s">
        <v>39</v>
      </c>
      <c r="Z21" s="155" t="s">
        <v>1970</v>
      </c>
      <c r="AA21" s="156" t="s">
        <v>2052</v>
      </c>
      <c r="AB21" s="158" t="s">
        <v>93</v>
      </c>
      <c r="AC21" s="159" t="s">
        <v>93</v>
      </c>
      <c r="AD21" s="160" t="s">
        <v>304</v>
      </c>
      <c r="AE21" s="161" t="s">
        <v>204</v>
      </c>
      <c r="AF21" s="162" t="s">
        <v>959</v>
      </c>
      <c r="AG21" s="837"/>
      <c r="AH21" s="7"/>
    </row>
    <row r="22" spans="1:34" ht="30" customHeight="1" thickBot="1">
      <c r="A22" s="45" t="s">
        <v>62</v>
      </c>
      <c r="B22" s="46" t="s">
        <v>63</v>
      </c>
      <c r="C22" s="187" t="s">
        <v>1971</v>
      </c>
      <c r="D22" s="163" t="s">
        <v>83</v>
      </c>
      <c r="E22" s="164" t="s">
        <v>1359</v>
      </c>
      <c r="F22" s="164"/>
      <c r="G22" s="164" t="s">
        <v>1868</v>
      </c>
      <c r="H22" s="165" t="s">
        <v>1868</v>
      </c>
      <c r="I22" s="166" t="s">
        <v>11</v>
      </c>
      <c r="J22" s="166" t="s">
        <v>1972</v>
      </c>
      <c r="K22" s="167">
        <v>3996</v>
      </c>
      <c r="L22" s="168">
        <v>0</v>
      </c>
      <c r="M22" s="169">
        <v>743</v>
      </c>
      <c r="N22" s="170">
        <v>0</v>
      </c>
      <c r="O22" s="1425"/>
      <c r="P22" s="229">
        <v>600</v>
      </c>
      <c r="Q22" s="171" t="s">
        <v>91</v>
      </c>
      <c r="R22" s="1439"/>
      <c r="S22" s="1439"/>
      <c r="T22" s="172" t="s">
        <v>84</v>
      </c>
      <c r="U22" s="173" t="s">
        <v>239</v>
      </c>
      <c r="V22" s="166" t="s">
        <v>11</v>
      </c>
      <c r="W22" s="166" t="s">
        <v>274</v>
      </c>
      <c r="X22" s="174" t="s">
        <v>89</v>
      </c>
      <c r="Y22" s="175" t="s">
        <v>866</v>
      </c>
      <c r="Z22" s="176"/>
      <c r="AA22" s="177" t="s">
        <v>2052</v>
      </c>
      <c r="AB22" s="178" t="s">
        <v>86</v>
      </c>
      <c r="AC22" s="179" t="s">
        <v>86</v>
      </c>
      <c r="AD22" s="180" t="s">
        <v>304</v>
      </c>
      <c r="AE22" s="181" t="s">
        <v>204</v>
      </c>
      <c r="AF22" s="182"/>
      <c r="AG22" s="837"/>
      <c r="AH22" s="7"/>
    </row>
    <row r="23" spans="1:34" ht="30" customHeight="1">
      <c r="A23" s="1710" t="s">
        <v>64</v>
      </c>
      <c r="B23" s="47" t="s">
        <v>65</v>
      </c>
      <c r="C23" s="183" t="s">
        <v>1973</v>
      </c>
      <c r="D23" s="81" t="s">
        <v>83</v>
      </c>
      <c r="E23" s="82" t="s">
        <v>396</v>
      </c>
      <c r="F23" s="82"/>
      <c r="G23" s="82" t="s">
        <v>1974</v>
      </c>
      <c r="H23" s="83" t="s">
        <v>1974</v>
      </c>
      <c r="I23" s="84" t="s">
        <v>11</v>
      </c>
      <c r="J23" s="84" t="s">
        <v>1975</v>
      </c>
      <c r="K23" s="85">
        <v>24494</v>
      </c>
      <c r="L23" s="86">
        <v>0</v>
      </c>
      <c r="M23" s="87">
        <v>3894</v>
      </c>
      <c r="N23" s="88">
        <v>0</v>
      </c>
      <c r="O23" s="1423"/>
      <c r="P23" s="89">
        <v>2310</v>
      </c>
      <c r="Q23" s="90" t="s">
        <v>91</v>
      </c>
      <c r="R23" s="1435"/>
      <c r="S23" s="1435"/>
      <c r="T23" s="91" t="s">
        <v>84</v>
      </c>
      <c r="U23" s="92" t="s">
        <v>239</v>
      </c>
      <c r="V23" s="84" t="s">
        <v>11</v>
      </c>
      <c r="W23" s="84" t="s">
        <v>274</v>
      </c>
      <c r="X23" s="93" t="s">
        <v>89</v>
      </c>
      <c r="Y23" s="94" t="s">
        <v>39</v>
      </c>
      <c r="Z23" s="95" t="s">
        <v>881</v>
      </c>
      <c r="AA23" s="96" t="s">
        <v>85</v>
      </c>
      <c r="AB23" s="97" t="s">
        <v>206</v>
      </c>
      <c r="AC23" s="98" t="s">
        <v>206</v>
      </c>
      <c r="AD23" s="99"/>
      <c r="AE23" s="100"/>
      <c r="AF23" s="101"/>
      <c r="AG23" s="837"/>
      <c r="AH23" s="7"/>
    </row>
    <row r="24" spans="1:34" ht="30" customHeight="1">
      <c r="A24" s="1711"/>
      <c r="B24" s="48" t="s">
        <v>66</v>
      </c>
      <c r="C24" s="184" t="s">
        <v>1973</v>
      </c>
      <c r="D24" s="102" t="s">
        <v>83</v>
      </c>
      <c r="E24" s="103" t="s">
        <v>396</v>
      </c>
      <c r="F24" s="103"/>
      <c r="G24" s="103" t="s">
        <v>1974</v>
      </c>
      <c r="H24" s="199" t="s">
        <v>1974</v>
      </c>
      <c r="I24" s="200" t="s">
        <v>11</v>
      </c>
      <c r="J24" s="200" t="s">
        <v>1975</v>
      </c>
      <c r="K24" s="104" t="s">
        <v>1976</v>
      </c>
      <c r="L24" s="105">
        <v>0</v>
      </c>
      <c r="M24" s="106" t="s">
        <v>1976</v>
      </c>
      <c r="N24" s="107">
        <v>0</v>
      </c>
      <c r="O24" s="1421"/>
      <c r="P24" s="108">
        <v>0</v>
      </c>
      <c r="Q24" s="109" t="s">
        <v>91</v>
      </c>
      <c r="R24" s="1436"/>
      <c r="S24" s="1436"/>
      <c r="T24" s="110" t="s">
        <v>84</v>
      </c>
      <c r="U24" s="111" t="s">
        <v>239</v>
      </c>
      <c r="V24" s="200" t="s">
        <v>11</v>
      </c>
      <c r="W24" s="200" t="s">
        <v>274</v>
      </c>
      <c r="X24" s="112" t="s">
        <v>89</v>
      </c>
      <c r="Y24" s="113" t="s">
        <v>39</v>
      </c>
      <c r="Z24" s="114" t="s">
        <v>881</v>
      </c>
      <c r="AA24" s="115" t="s">
        <v>85</v>
      </c>
      <c r="AB24" s="117" t="s">
        <v>206</v>
      </c>
      <c r="AC24" s="118" t="s">
        <v>206</v>
      </c>
      <c r="AD24" s="119"/>
      <c r="AE24" s="120"/>
      <c r="AF24" s="121"/>
      <c r="AG24" s="837"/>
      <c r="AH24" s="7"/>
    </row>
    <row r="25" spans="1:34" ht="30" customHeight="1">
      <c r="A25" s="1711"/>
      <c r="B25" s="49" t="s">
        <v>67</v>
      </c>
      <c r="C25" s="185" t="s">
        <v>1966</v>
      </c>
      <c r="D25" s="122" t="s">
        <v>83</v>
      </c>
      <c r="E25" s="123" t="s">
        <v>224</v>
      </c>
      <c r="F25" s="123"/>
      <c r="G25" s="123" t="s">
        <v>307</v>
      </c>
      <c r="H25" s="79" t="s">
        <v>307</v>
      </c>
      <c r="I25" s="80" t="s">
        <v>11</v>
      </c>
      <c r="J25" s="80" t="s">
        <v>217</v>
      </c>
      <c r="K25" s="124" t="s">
        <v>1977</v>
      </c>
      <c r="L25" s="125">
        <v>0</v>
      </c>
      <c r="M25" s="126" t="s">
        <v>1977</v>
      </c>
      <c r="N25" s="127">
        <v>0</v>
      </c>
      <c r="O25" s="1422"/>
      <c r="P25" s="128">
        <v>0</v>
      </c>
      <c r="Q25" s="129" t="s">
        <v>91</v>
      </c>
      <c r="R25" s="1437"/>
      <c r="S25" s="1437"/>
      <c r="T25" s="130" t="s">
        <v>84</v>
      </c>
      <c r="U25" s="131" t="s">
        <v>239</v>
      </c>
      <c r="V25" s="80" t="s">
        <v>11</v>
      </c>
      <c r="W25" s="80" t="s">
        <v>274</v>
      </c>
      <c r="X25" s="132" t="s">
        <v>89</v>
      </c>
      <c r="Y25" s="133" t="s">
        <v>39</v>
      </c>
      <c r="Z25" s="134" t="s">
        <v>1159</v>
      </c>
      <c r="AA25" s="135" t="s">
        <v>85</v>
      </c>
      <c r="AB25" s="117" t="s">
        <v>93</v>
      </c>
      <c r="AC25" s="118" t="s">
        <v>86</v>
      </c>
      <c r="AD25" s="119" t="s">
        <v>478</v>
      </c>
      <c r="AE25" s="120" t="s">
        <v>223</v>
      </c>
      <c r="AF25" s="121"/>
      <c r="AG25" s="837"/>
      <c r="AH25" s="7"/>
    </row>
    <row r="26" spans="1:34" ht="30" customHeight="1">
      <c r="A26" s="1711"/>
      <c r="B26" s="49" t="s">
        <v>184</v>
      </c>
      <c r="C26" s="185" t="s">
        <v>1978</v>
      </c>
      <c r="D26" s="122" t="s">
        <v>83</v>
      </c>
      <c r="E26" s="123" t="s">
        <v>201</v>
      </c>
      <c r="F26" s="123"/>
      <c r="G26" s="123" t="s">
        <v>239</v>
      </c>
      <c r="H26" s="824" t="s">
        <v>293</v>
      </c>
      <c r="I26" s="825" t="s">
        <v>11</v>
      </c>
      <c r="J26" s="826" t="s">
        <v>834</v>
      </c>
      <c r="K26" s="124">
        <v>22826</v>
      </c>
      <c r="L26" s="125">
        <v>0</v>
      </c>
      <c r="M26" s="126">
        <v>10655</v>
      </c>
      <c r="N26" s="127">
        <v>0</v>
      </c>
      <c r="O26" s="1426"/>
      <c r="P26" s="128">
        <v>1514</v>
      </c>
      <c r="Q26" s="129" t="s">
        <v>91</v>
      </c>
      <c r="R26" s="1437"/>
      <c r="S26" s="1437"/>
      <c r="T26" s="130" t="s">
        <v>84</v>
      </c>
      <c r="U26" s="131" t="s">
        <v>239</v>
      </c>
      <c r="V26" s="80" t="s">
        <v>11</v>
      </c>
      <c r="W26" s="80" t="s">
        <v>274</v>
      </c>
      <c r="X26" s="132" t="s">
        <v>89</v>
      </c>
      <c r="Y26" s="133" t="s">
        <v>39</v>
      </c>
      <c r="Z26" s="134" t="s">
        <v>243</v>
      </c>
      <c r="AA26" s="135" t="s">
        <v>1979</v>
      </c>
      <c r="AB26" s="117" t="s">
        <v>86</v>
      </c>
      <c r="AC26" s="118" t="s">
        <v>364</v>
      </c>
      <c r="AD26" s="119" t="s">
        <v>304</v>
      </c>
      <c r="AE26" s="120" t="s">
        <v>87</v>
      </c>
      <c r="AF26" s="121"/>
      <c r="AG26" s="837"/>
      <c r="AH26" s="7"/>
    </row>
    <row r="27" spans="1:34" ht="30" customHeight="1">
      <c r="A27" s="1711"/>
      <c r="B27" s="50" t="s">
        <v>68</v>
      </c>
      <c r="C27" s="184" t="s">
        <v>1973</v>
      </c>
      <c r="D27" s="102" t="s">
        <v>83</v>
      </c>
      <c r="E27" s="103" t="s">
        <v>396</v>
      </c>
      <c r="F27" s="103"/>
      <c r="G27" s="103" t="s">
        <v>1974</v>
      </c>
      <c r="H27" s="199" t="s">
        <v>1974</v>
      </c>
      <c r="I27" s="200" t="s">
        <v>11</v>
      </c>
      <c r="J27" s="200" t="s">
        <v>1975</v>
      </c>
      <c r="K27" s="104">
        <v>9720</v>
      </c>
      <c r="L27" s="105">
        <v>0</v>
      </c>
      <c r="M27" s="106" t="s">
        <v>1976</v>
      </c>
      <c r="N27" s="107">
        <v>0</v>
      </c>
      <c r="O27" s="1421"/>
      <c r="P27" s="108">
        <v>0</v>
      </c>
      <c r="Q27" s="109" t="s">
        <v>91</v>
      </c>
      <c r="R27" s="1436"/>
      <c r="S27" s="1436"/>
      <c r="T27" s="110" t="s">
        <v>84</v>
      </c>
      <c r="U27" s="111" t="s">
        <v>239</v>
      </c>
      <c r="V27" s="200" t="s">
        <v>11</v>
      </c>
      <c r="W27" s="200" t="s">
        <v>274</v>
      </c>
      <c r="X27" s="112" t="s">
        <v>89</v>
      </c>
      <c r="Y27" s="113" t="s">
        <v>39</v>
      </c>
      <c r="Z27" s="114" t="s">
        <v>881</v>
      </c>
      <c r="AA27" s="115" t="s">
        <v>85</v>
      </c>
      <c r="AB27" s="117" t="s">
        <v>206</v>
      </c>
      <c r="AC27" s="118" t="s">
        <v>206</v>
      </c>
      <c r="AD27" s="119"/>
      <c r="AE27" s="120"/>
      <c r="AF27" s="121"/>
      <c r="AG27" s="837"/>
      <c r="AH27" s="7"/>
    </row>
    <row r="28" spans="1:34" ht="30" customHeight="1">
      <c r="A28" s="1711"/>
      <c r="B28" s="48" t="s">
        <v>69</v>
      </c>
      <c r="C28" s="184" t="s">
        <v>1966</v>
      </c>
      <c r="D28" s="102" t="s">
        <v>83</v>
      </c>
      <c r="E28" s="103" t="s">
        <v>224</v>
      </c>
      <c r="F28" s="103"/>
      <c r="G28" s="103" t="s">
        <v>307</v>
      </c>
      <c r="H28" s="199" t="s">
        <v>307</v>
      </c>
      <c r="I28" s="200" t="s">
        <v>11</v>
      </c>
      <c r="J28" s="200" t="s">
        <v>217</v>
      </c>
      <c r="K28" s="104">
        <v>80200</v>
      </c>
      <c r="L28" s="125">
        <v>0</v>
      </c>
      <c r="M28" s="106">
        <v>3960</v>
      </c>
      <c r="N28" s="127">
        <v>0</v>
      </c>
      <c r="O28" s="1421"/>
      <c r="P28" s="128">
        <v>0</v>
      </c>
      <c r="Q28" s="109" t="s">
        <v>91</v>
      </c>
      <c r="R28" s="1436"/>
      <c r="S28" s="1436"/>
      <c r="T28" s="110" t="s">
        <v>84</v>
      </c>
      <c r="U28" s="111" t="s">
        <v>239</v>
      </c>
      <c r="V28" s="200" t="s">
        <v>11</v>
      </c>
      <c r="W28" s="200" t="s">
        <v>274</v>
      </c>
      <c r="X28" s="112" t="s">
        <v>89</v>
      </c>
      <c r="Y28" s="113" t="s">
        <v>39</v>
      </c>
      <c r="Z28" s="114" t="s">
        <v>1159</v>
      </c>
      <c r="AA28" s="115" t="s">
        <v>85</v>
      </c>
      <c r="AB28" s="117" t="s">
        <v>93</v>
      </c>
      <c r="AC28" s="118" t="s">
        <v>86</v>
      </c>
      <c r="AD28" s="119" t="s">
        <v>478</v>
      </c>
      <c r="AE28" s="120" t="s">
        <v>223</v>
      </c>
      <c r="AF28" s="121"/>
      <c r="AG28" s="837"/>
      <c r="AH28" s="7"/>
    </row>
    <row r="29" spans="1:34" ht="30" customHeight="1">
      <c r="A29" s="1711"/>
      <c r="B29" s="48" t="s">
        <v>70</v>
      </c>
      <c r="C29" s="795"/>
      <c r="D29" s="102" t="s">
        <v>1908</v>
      </c>
      <c r="E29" s="103"/>
      <c r="F29" s="103"/>
      <c r="G29" s="103"/>
      <c r="H29" s="199"/>
      <c r="I29" s="200"/>
      <c r="J29" s="200"/>
      <c r="K29" s="104"/>
      <c r="L29" s="105"/>
      <c r="M29" s="106"/>
      <c r="N29" s="107"/>
      <c r="O29" s="1421"/>
      <c r="P29" s="108"/>
      <c r="Q29" s="109"/>
      <c r="R29" s="1436"/>
      <c r="S29" s="1436"/>
      <c r="T29" s="110"/>
      <c r="U29" s="111"/>
      <c r="V29" s="200"/>
      <c r="W29" s="200"/>
      <c r="X29" s="112"/>
      <c r="Y29" s="113"/>
      <c r="Z29" s="114"/>
      <c r="AA29" s="115"/>
      <c r="AB29" s="117"/>
      <c r="AC29" s="118"/>
      <c r="AD29" s="119"/>
      <c r="AE29" s="120"/>
      <c r="AF29" s="121"/>
      <c r="AG29" s="837"/>
      <c r="AH29" s="7"/>
    </row>
    <row r="30" spans="1:34" ht="30" customHeight="1">
      <c r="A30" s="1711"/>
      <c r="B30" s="48" t="s">
        <v>71</v>
      </c>
      <c r="C30" s="184" t="s">
        <v>1980</v>
      </c>
      <c r="D30" s="102" t="s">
        <v>83</v>
      </c>
      <c r="E30" s="103" t="s">
        <v>414</v>
      </c>
      <c r="F30" s="103"/>
      <c r="G30" s="103" t="s">
        <v>830</v>
      </c>
      <c r="H30" s="199" t="s">
        <v>299</v>
      </c>
      <c r="I30" s="200" t="s">
        <v>11</v>
      </c>
      <c r="J30" s="200" t="s">
        <v>1981</v>
      </c>
      <c r="K30" s="104">
        <v>130128</v>
      </c>
      <c r="L30" s="105">
        <v>0</v>
      </c>
      <c r="M30" s="106">
        <v>26443</v>
      </c>
      <c r="N30" s="107">
        <v>0</v>
      </c>
      <c r="O30" s="1421"/>
      <c r="P30" s="108">
        <v>37295</v>
      </c>
      <c r="Q30" s="109" t="s">
        <v>91</v>
      </c>
      <c r="R30" s="1436"/>
      <c r="S30" s="1436"/>
      <c r="T30" s="110" t="s">
        <v>84</v>
      </c>
      <c r="U30" s="111" t="s">
        <v>239</v>
      </c>
      <c r="V30" s="200" t="s">
        <v>11</v>
      </c>
      <c r="W30" s="200" t="s">
        <v>274</v>
      </c>
      <c r="X30" s="112" t="s">
        <v>89</v>
      </c>
      <c r="Y30" s="113" t="s">
        <v>39</v>
      </c>
      <c r="Z30" s="114" t="s">
        <v>1210</v>
      </c>
      <c r="AA30" s="115" t="s">
        <v>85</v>
      </c>
      <c r="AB30" s="117" t="s">
        <v>86</v>
      </c>
      <c r="AC30" s="118" t="s">
        <v>86</v>
      </c>
      <c r="AD30" s="119" t="s">
        <v>304</v>
      </c>
      <c r="AE30" s="120" t="s">
        <v>87</v>
      </c>
      <c r="AF30" s="121"/>
      <c r="AG30" s="837"/>
      <c r="AH30" s="7"/>
    </row>
    <row r="31" spans="1:34" ht="30" customHeight="1">
      <c r="A31" s="1711"/>
      <c r="B31" s="49" t="s">
        <v>72</v>
      </c>
      <c r="C31" s="185" t="s">
        <v>1982</v>
      </c>
      <c r="D31" s="122" t="s">
        <v>83</v>
      </c>
      <c r="E31" s="123" t="s">
        <v>94</v>
      </c>
      <c r="F31" s="123"/>
      <c r="G31" s="123" t="s">
        <v>307</v>
      </c>
      <c r="H31" s="79" t="s">
        <v>307</v>
      </c>
      <c r="I31" s="80" t="s">
        <v>11</v>
      </c>
      <c r="J31" s="80" t="s">
        <v>1975</v>
      </c>
      <c r="K31" s="124">
        <v>19084</v>
      </c>
      <c r="L31" s="125">
        <v>0</v>
      </c>
      <c r="M31" s="126">
        <v>1518</v>
      </c>
      <c r="N31" s="127">
        <v>0</v>
      </c>
      <c r="O31" s="1422"/>
      <c r="P31" s="128">
        <v>47570</v>
      </c>
      <c r="Q31" s="129" t="s">
        <v>91</v>
      </c>
      <c r="R31" s="1437"/>
      <c r="S31" s="1437"/>
      <c r="T31" s="130" t="s">
        <v>84</v>
      </c>
      <c r="U31" s="131" t="s">
        <v>239</v>
      </c>
      <c r="V31" s="80" t="s">
        <v>11</v>
      </c>
      <c r="W31" s="80" t="s">
        <v>274</v>
      </c>
      <c r="X31" s="132" t="s">
        <v>89</v>
      </c>
      <c r="Y31" s="133" t="s">
        <v>39</v>
      </c>
      <c r="Z31" s="134" t="s">
        <v>823</v>
      </c>
      <c r="AA31" s="135" t="s">
        <v>197</v>
      </c>
      <c r="AB31" s="117" t="s">
        <v>86</v>
      </c>
      <c r="AC31" s="118" t="s">
        <v>93</v>
      </c>
      <c r="AD31" s="119" t="s">
        <v>304</v>
      </c>
      <c r="AE31" s="120" t="s">
        <v>216</v>
      </c>
      <c r="AF31" s="121" t="s">
        <v>1983</v>
      </c>
      <c r="AG31" s="837"/>
      <c r="AH31" s="7"/>
    </row>
    <row r="32" spans="1:34" ht="30" customHeight="1">
      <c r="A32" s="1711"/>
      <c r="B32" s="50" t="s">
        <v>73</v>
      </c>
      <c r="C32" s="184" t="s">
        <v>1984</v>
      </c>
      <c r="D32" s="102" t="s">
        <v>83</v>
      </c>
      <c r="E32" s="103" t="s">
        <v>396</v>
      </c>
      <c r="F32" s="103"/>
      <c r="G32" s="103" t="s">
        <v>1006</v>
      </c>
      <c r="H32" s="199" t="s">
        <v>1006</v>
      </c>
      <c r="I32" s="200" t="s">
        <v>11</v>
      </c>
      <c r="J32" s="200" t="s">
        <v>1411</v>
      </c>
      <c r="K32" s="104">
        <v>88543</v>
      </c>
      <c r="L32" s="105">
        <v>0</v>
      </c>
      <c r="M32" s="106" t="s">
        <v>341</v>
      </c>
      <c r="N32" s="107">
        <v>14784</v>
      </c>
      <c r="O32" s="1421"/>
      <c r="P32" s="108">
        <v>4759</v>
      </c>
      <c r="Q32" s="109" t="s">
        <v>91</v>
      </c>
      <c r="R32" s="1436"/>
      <c r="S32" s="1436"/>
      <c r="T32" s="110" t="s">
        <v>84</v>
      </c>
      <c r="U32" s="111" t="s">
        <v>239</v>
      </c>
      <c r="V32" s="200" t="s">
        <v>11</v>
      </c>
      <c r="W32" s="200" t="s">
        <v>274</v>
      </c>
      <c r="X32" s="112" t="s">
        <v>89</v>
      </c>
      <c r="Y32" s="113" t="s">
        <v>39</v>
      </c>
      <c r="Z32" s="114" t="s">
        <v>486</v>
      </c>
      <c r="AA32" s="115" t="s">
        <v>85</v>
      </c>
      <c r="AB32" s="117" t="s">
        <v>206</v>
      </c>
      <c r="AC32" s="118" t="s">
        <v>206</v>
      </c>
      <c r="AD32" s="119" t="s">
        <v>87</v>
      </c>
      <c r="AE32" s="120" t="s">
        <v>376</v>
      </c>
      <c r="AF32" s="121"/>
      <c r="AG32" s="837"/>
      <c r="AH32" s="7"/>
    </row>
    <row r="33" spans="1:34" ht="30" customHeight="1">
      <c r="A33" s="1711"/>
      <c r="B33" s="48" t="s">
        <v>74</v>
      </c>
      <c r="C33" s="184" t="s">
        <v>1984</v>
      </c>
      <c r="D33" s="102" t="s">
        <v>83</v>
      </c>
      <c r="E33" s="103" t="s">
        <v>396</v>
      </c>
      <c r="F33" s="103"/>
      <c r="G33" s="103" t="s">
        <v>1006</v>
      </c>
      <c r="H33" s="199" t="s">
        <v>1006</v>
      </c>
      <c r="I33" s="200" t="s">
        <v>11</v>
      </c>
      <c r="J33" s="200" t="s">
        <v>1411</v>
      </c>
      <c r="K33" s="104" t="s">
        <v>1965</v>
      </c>
      <c r="L33" s="105">
        <v>0</v>
      </c>
      <c r="M33" s="106" t="s">
        <v>341</v>
      </c>
      <c r="N33" s="107" t="s">
        <v>1965</v>
      </c>
      <c r="O33" s="1421"/>
      <c r="P33" s="108">
        <v>0</v>
      </c>
      <c r="Q33" s="109" t="s">
        <v>91</v>
      </c>
      <c r="R33" s="1436"/>
      <c r="S33" s="1436"/>
      <c r="T33" s="110" t="s">
        <v>84</v>
      </c>
      <c r="U33" s="111" t="s">
        <v>239</v>
      </c>
      <c r="V33" s="200" t="s">
        <v>11</v>
      </c>
      <c r="W33" s="200" t="s">
        <v>274</v>
      </c>
      <c r="X33" s="112" t="s">
        <v>89</v>
      </c>
      <c r="Y33" s="113" t="s">
        <v>39</v>
      </c>
      <c r="Z33" s="114" t="s">
        <v>486</v>
      </c>
      <c r="AA33" s="115" t="s">
        <v>85</v>
      </c>
      <c r="AB33" s="117" t="s">
        <v>206</v>
      </c>
      <c r="AC33" s="118" t="s">
        <v>206</v>
      </c>
      <c r="AD33" s="119" t="s">
        <v>87</v>
      </c>
      <c r="AE33" s="120" t="s">
        <v>376</v>
      </c>
      <c r="AF33" s="121"/>
      <c r="AG33" s="837"/>
      <c r="AH33" s="7"/>
    </row>
    <row r="34" spans="1:34" ht="30" customHeight="1" thickBot="1">
      <c r="A34" s="1712"/>
      <c r="B34" s="51" t="s">
        <v>75</v>
      </c>
      <c r="C34" s="186" t="s">
        <v>1985</v>
      </c>
      <c r="D34" s="141" t="s">
        <v>83</v>
      </c>
      <c r="E34" s="142" t="s">
        <v>786</v>
      </c>
      <c r="F34" s="142" t="s">
        <v>1199</v>
      </c>
      <c r="G34" s="142" t="s">
        <v>308</v>
      </c>
      <c r="H34" s="143" t="s">
        <v>308</v>
      </c>
      <c r="I34" s="144" t="s">
        <v>11</v>
      </c>
      <c r="J34" s="144" t="s">
        <v>1975</v>
      </c>
      <c r="K34" s="145">
        <v>11193</v>
      </c>
      <c r="L34" s="146">
        <v>0</v>
      </c>
      <c r="M34" s="147">
        <v>437</v>
      </c>
      <c r="N34" s="148">
        <v>0</v>
      </c>
      <c r="O34" s="1424"/>
      <c r="P34" s="149">
        <v>484</v>
      </c>
      <c r="Q34" s="150" t="s">
        <v>91</v>
      </c>
      <c r="R34" s="1438"/>
      <c r="S34" s="1438"/>
      <c r="T34" s="151" t="s">
        <v>84</v>
      </c>
      <c r="U34" s="152" t="s">
        <v>239</v>
      </c>
      <c r="V34" s="144" t="s">
        <v>11</v>
      </c>
      <c r="W34" s="144" t="s">
        <v>274</v>
      </c>
      <c r="X34" s="153" t="s">
        <v>89</v>
      </c>
      <c r="Y34" s="154" t="s">
        <v>39</v>
      </c>
      <c r="Z34" s="155" t="s">
        <v>1986</v>
      </c>
      <c r="AA34" s="156" t="s">
        <v>85</v>
      </c>
      <c r="AB34" s="158" t="s">
        <v>364</v>
      </c>
      <c r="AC34" s="159" t="s">
        <v>364</v>
      </c>
      <c r="AD34" s="160" t="s">
        <v>584</v>
      </c>
      <c r="AE34" s="161" t="s">
        <v>343</v>
      </c>
      <c r="AF34" s="162"/>
      <c r="AG34" s="837"/>
      <c r="AH34" s="7"/>
    </row>
    <row r="35" spans="1:34" ht="30" customHeight="1">
      <c r="A35" s="1734" t="s">
        <v>76</v>
      </c>
      <c r="B35" s="52" t="s">
        <v>77</v>
      </c>
      <c r="C35" s="183" t="s">
        <v>1987</v>
      </c>
      <c r="D35" s="81" t="s">
        <v>83</v>
      </c>
      <c r="E35" s="82" t="s">
        <v>1988</v>
      </c>
      <c r="F35" s="82"/>
      <c r="G35" s="82" t="s">
        <v>777</v>
      </c>
      <c r="H35" s="83" t="s">
        <v>777</v>
      </c>
      <c r="I35" s="84" t="s">
        <v>11</v>
      </c>
      <c r="J35" s="84" t="s">
        <v>1975</v>
      </c>
      <c r="K35" s="85">
        <v>3980</v>
      </c>
      <c r="L35" s="86">
        <v>0</v>
      </c>
      <c r="M35" s="87">
        <v>1540</v>
      </c>
      <c r="N35" s="88">
        <v>0</v>
      </c>
      <c r="O35" s="1423"/>
      <c r="P35" s="89">
        <v>0</v>
      </c>
      <c r="Q35" s="90" t="s">
        <v>91</v>
      </c>
      <c r="R35" s="1435"/>
      <c r="S35" s="1435"/>
      <c r="T35" s="91" t="s">
        <v>84</v>
      </c>
      <c r="U35" s="92" t="s">
        <v>239</v>
      </c>
      <c r="V35" s="84" t="s">
        <v>11</v>
      </c>
      <c r="W35" s="84" t="s">
        <v>274</v>
      </c>
      <c r="X35" s="93" t="s">
        <v>89</v>
      </c>
      <c r="Y35" s="94" t="s">
        <v>39</v>
      </c>
      <c r="Z35" s="95" t="s">
        <v>1989</v>
      </c>
      <c r="AA35" s="96" t="s">
        <v>197</v>
      </c>
      <c r="AB35" s="97" t="s">
        <v>86</v>
      </c>
      <c r="AC35" s="98" t="s">
        <v>86</v>
      </c>
      <c r="AD35" s="99" t="s">
        <v>478</v>
      </c>
      <c r="AE35" s="100" t="s">
        <v>304</v>
      </c>
      <c r="AF35" s="101"/>
      <c r="AG35" s="837"/>
      <c r="AH35" s="7"/>
    </row>
    <row r="36" spans="1:34" ht="30" customHeight="1">
      <c r="A36" s="1735"/>
      <c r="B36" s="352" t="s">
        <v>78</v>
      </c>
      <c r="C36" s="795"/>
      <c r="D36" s="122" t="s">
        <v>1908</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1990</v>
      </c>
      <c r="D37" s="141" t="s">
        <v>83</v>
      </c>
      <c r="E37" s="142" t="s">
        <v>1991</v>
      </c>
      <c r="F37" s="142"/>
      <c r="G37" s="142" t="s">
        <v>484</v>
      </c>
      <c r="H37" s="143" t="s">
        <v>484</v>
      </c>
      <c r="I37" s="144" t="s">
        <v>11</v>
      </c>
      <c r="J37" s="144" t="s">
        <v>1975</v>
      </c>
      <c r="K37" s="145">
        <v>3886</v>
      </c>
      <c r="L37" s="146">
        <v>0</v>
      </c>
      <c r="M37" s="147">
        <v>1035</v>
      </c>
      <c r="N37" s="148">
        <v>0</v>
      </c>
      <c r="O37" s="1424"/>
      <c r="P37" s="149">
        <v>0</v>
      </c>
      <c r="Q37" s="150" t="s">
        <v>91</v>
      </c>
      <c r="R37" s="1438"/>
      <c r="S37" s="1438"/>
      <c r="T37" s="151" t="s">
        <v>84</v>
      </c>
      <c r="U37" s="152" t="s">
        <v>239</v>
      </c>
      <c r="V37" s="144" t="s">
        <v>11</v>
      </c>
      <c r="W37" s="144" t="s">
        <v>274</v>
      </c>
      <c r="X37" s="153" t="s">
        <v>89</v>
      </c>
      <c r="Y37" s="154" t="s">
        <v>39</v>
      </c>
      <c r="Z37" s="155" t="s">
        <v>1992</v>
      </c>
      <c r="AA37" s="156" t="s">
        <v>1993</v>
      </c>
      <c r="AB37" s="158" t="s">
        <v>86</v>
      </c>
      <c r="AC37" s="159" t="s">
        <v>86</v>
      </c>
      <c r="AD37" s="160" t="s">
        <v>87</v>
      </c>
      <c r="AE37" s="161" t="s">
        <v>204</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2166661.48</v>
      </c>
      <c r="L62" s="57">
        <f>SUM(L5:L37)</f>
        <v>2367</v>
      </c>
      <c r="M62" s="57">
        <f>SUM(M5:M37)</f>
        <v>211737</v>
      </c>
      <c r="N62" s="57">
        <f>SUM(N5:N37)</f>
        <v>18774</v>
      </c>
      <c r="O62" s="10"/>
      <c r="P62" s="57">
        <f>SUM(P5:P37)</f>
        <v>213660.45</v>
      </c>
    </row>
    <row r="63" spans="1:34" ht="18.75" customHeight="1">
      <c r="C63" s="11"/>
      <c r="D63" s="11"/>
      <c r="L63" s="1700" t="s">
        <v>80</v>
      </c>
      <c r="M63" s="1700"/>
      <c r="N63" s="1701"/>
      <c r="O63" s="10"/>
      <c r="P63" s="9">
        <f>K62+(L62+M62+N62+P62)*5</f>
        <v>4399353.7300000004</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0600-000000000000}">
      <formula1>"①AWS,②OCI,③Azure,④GC,⑤さくら"</formula1>
    </dataValidation>
    <dataValidation type="list" allowBlank="1" showInputMessage="1" showErrorMessage="1" sqref="R5:R37 R41:R60" xr:uid="{00000000-0002-0000-0600-000001000000}">
      <formula1>"①システム事業者,②別途用意している(LGCS),③別途用意している(その他),"</formula1>
    </dataValidation>
    <dataValidation type="list" allowBlank="1" showInputMessage="1" sqref="D38:D40" xr:uid="{00000000-0002-0000-0600-000002000000}">
      <formula1>"①導入済,②無償版導入済（実証実験を含む）,③今年度導入予定,④導入予定なし,⑤当該事務自体を実施していない"</formula1>
    </dataValidation>
    <dataValidation type="list" allowBlank="1" showInputMessage="1" sqref="D41:D60" xr:uid="{00000000-0002-0000-06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17.8320312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79" t="s">
        <v>3</v>
      </c>
      <c r="D2" s="677" t="s">
        <v>4</v>
      </c>
      <c r="E2" s="1" t="s">
        <v>3</v>
      </c>
      <c r="F2" s="193" t="s">
        <v>3</v>
      </c>
      <c r="G2" s="1" t="s">
        <v>3</v>
      </c>
      <c r="H2" s="1717" t="s">
        <v>5</v>
      </c>
      <c r="I2" s="1718"/>
      <c r="J2" s="1719"/>
      <c r="K2" s="680"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77" t="s">
        <v>7</v>
      </c>
      <c r="AE2" s="678"/>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141" t="s">
        <v>279</v>
      </c>
      <c r="V4" s="1142" t="s">
        <v>11</v>
      </c>
      <c r="W4" s="1143"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183" t="s">
        <v>1391</v>
      </c>
      <c r="D5" s="81" t="s">
        <v>83</v>
      </c>
      <c r="E5" s="82" t="s">
        <v>425</v>
      </c>
      <c r="F5" s="82"/>
      <c r="G5" s="82" t="s">
        <v>1392</v>
      </c>
      <c r="H5" s="83" t="s">
        <v>277</v>
      </c>
      <c r="I5" s="84" t="s">
        <v>11</v>
      </c>
      <c r="J5" s="84" t="s">
        <v>345</v>
      </c>
      <c r="K5" s="85">
        <v>108584</v>
      </c>
      <c r="L5" s="86">
        <v>13339</v>
      </c>
      <c r="M5" s="87">
        <v>8048</v>
      </c>
      <c r="N5" s="88">
        <v>33792</v>
      </c>
      <c r="O5" s="1420"/>
      <c r="P5" s="89">
        <v>0</v>
      </c>
      <c r="Q5" s="90" t="s">
        <v>95</v>
      </c>
      <c r="R5" s="1435"/>
      <c r="S5" s="1435"/>
      <c r="T5" s="91" t="s">
        <v>96</v>
      </c>
      <c r="U5" s="823" t="s">
        <v>293</v>
      </c>
      <c r="V5" s="821" t="s">
        <v>11</v>
      </c>
      <c r="W5" s="822" t="s">
        <v>834</v>
      </c>
      <c r="X5" s="93" t="s">
        <v>303</v>
      </c>
      <c r="Y5" s="94" t="s">
        <v>39</v>
      </c>
      <c r="Z5" s="95" t="s">
        <v>214</v>
      </c>
      <c r="AA5" s="96" t="s">
        <v>90</v>
      </c>
      <c r="AB5" s="97" t="s">
        <v>86</v>
      </c>
      <c r="AC5" s="98" t="s">
        <v>364</v>
      </c>
      <c r="AD5" s="99" t="s">
        <v>304</v>
      </c>
      <c r="AE5" s="100" t="s">
        <v>14</v>
      </c>
      <c r="AF5" s="101"/>
      <c r="AG5" s="837"/>
      <c r="AH5" s="7"/>
    </row>
    <row r="6" spans="1:34" ht="30" customHeight="1">
      <c r="A6" s="1703"/>
      <c r="B6" s="34" t="s">
        <v>44</v>
      </c>
      <c r="C6" s="184" t="s">
        <v>1391</v>
      </c>
      <c r="D6" s="102" t="s">
        <v>83</v>
      </c>
      <c r="E6" s="103" t="s">
        <v>425</v>
      </c>
      <c r="F6" s="103"/>
      <c r="G6" s="103" t="s">
        <v>1392</v>
      </c>
      <c r="H6" s="199" t="s">
        <v>344</v>
      </c>
      <c r="I6" s="200" t="s">
        <v>11</v>
      </c>
      <c r="J6" s="200" t="s">
        <v>345</v>
      </c>
      <c r="K6" s="104" t="s">
        <v>919</v>
      </c>
      <c r="L6" s="105" t="s">
        <v>919</v>
      </c>
      <c r="M6" s="106" t="s">
        <v>919</v>
      </c>
      <c r="N6" s="107" t="s">
        <v>919</v>
      </c>
      <c r="O6" s="1421"/>
      <c r="P6" s="108">
        <v>0</v>
      </c>
      <c r="Q6" s="109" t="s">
        <v>95</v>
      </c>
      <c r="R6" s="1436"/>
      <c r="S6" s="1436"/>
      <c r="T6" s="110" t="s">
        <v>96</v>
      </c>
      <c r="U6" s="813" t="s">
        <v>293</v>
      </c>
      <c r="V6" s="814" t="s">
        <v>11</v>
      </c>
      <c r="W6" s="1066" t="s">
        <v>834</v>
      </c>
      <c r="X6" s="112" t="s">
        <v>303</v>
      </c>
      <c r="Y6" s="113" t="s">
        <v>39</v>
      </c>
      <c r="Z6" s="114" t="s">
        <v>214</v>
      </c>
      <c r="AA6" s="115" t="s">
        <v>90</v>
      </c>
      <c r="AB6" s="117" t="s">
        <v>86</v>
      </c>
      <c r="AC6" s="118" t="s">
        <v>364</v>
      </c>
      <c r="AD6" s="119" t="s">
        <v>304</v>
      </c>
      <c r="AE6" s="120" t="s">
        <v>14</v>
      </c>
      <c r="AF6" s="121"/>
      <c r="AG6" s="837"/>
      <c r="AH6" s="7"/>
    </row>
    <row r="7" spans="1:34" ht="30" customHeight="1">
      <c r="A7" s="1703"/>
      <c r="B7" s="34" t="s">
        <v>45</v>
      </c>
      <c r="C7" s="184" t="s">
        <v>193</v>
      </c>
      <c r="D7" s="102" t="s">
        <v>83</v>
      </c>
      <c r="E7" s="103" t="s">
        <v>238</v>
      </c>
      <c r="F7" s="103"/>
      <c r="G7" s="103" t="s">
        <v>1393</v>
      </c>
      <c r="H7" s="199" t="s">
        <v>977</v>
      </c>
      <c r="I7" s="200" t="s">
        <v>11</v>
      </c>
      <c r="J7" s="200" t="s">
        <v>1394</v>
      </c>
      <c r="K7" s="104" t="s">
        <v>1395</v>
      </c>
      <c r="L7" s="105">
        <v>6189</v>
      </c>
      <c r="M7" s="106">
        <v>6873</v>
      </c>
      <c r="N7" s="107">
        <v>0</v>
      </c>
      <c r="O7" s="1421"/>
      <c r="P7" s="108">
        <v>0</v>
      </c>
      <c r="Q7" s="109" t="s">
        <v>91</v>
      </c>
      <c r="R7" s="1436"/>
      <c r="S7" s="1436"/>
      <c r="T7" s="110" t="s">
        <v>84</v>
      </c>
      <c r="U7" s="813" t="s">
        <v>1360</v>
      </c>
      <c r="V7" s="825" t="s">
        <v>11</v>
      </c>
      <c r="W7" s="826" t="s">
        <v>1396</v>
      </c>
      <c r="X7" s="112" t="s">
        <v>89</v>
      </c>
      <c r="Y7" s="113" t="s">
        <v>334</v>
      </c>
      <c r="Z7" s="114" t="s">
        <v>1397</v>
      </c>
      <c r="AA7" s="115" t="s">
        <v>92</v>
      </c>
      <c r="AB7" s="117" t="s">
        <v>86</v>
      </c>
      <c r="AC7" s="118" t="s">
        <v>364</v>
      </c>
      <c r="AD7" s="119"/>
      <c r="AE7" s="120"/>
      <c r="AF7" s="121"/>
      <c r="AG7" s="837"/>
      <c r="AH7" s="7"/>
    </row>
    <row r="8" spans="1:34" ht="30" customHeight="1">
      <c r="A8" s="1703"/>
      <c r="B8" s="34" t="s">
        <v>46</v>
      </c>
      <c r="C8" s="184" t="s">
        <v>1391</v>
      </c>
      <c r="D8" s="102" t="s">
        <v>83</v>
      </c>
      <c r="E8" s="103" t="s">
        <v>425</v>
      </c>
      <c r="F8" s="103"/>
      <c r="G8" s="103" t="s">
        <v>1392</v>
      </c>
      <c r="H8" s="199" t="s">
        <v>344</v>
      </c>
      <c r="I8" s="200" t="s">
        <v>11</v>
      </c>
      <c r="J8" s="200" t="s">
        <v>345</v>
      </c>
      <c r="K8" s="104" t="s">
        <v>919</v>
      </c>
      <c r="L8" s="105" t="s">
        <v>919</v>
      </c>
      <c r="M8" s="106" t="s">
        <v>919</v>
      </c>
      <c r="N8" s="107" t="s">
        <v>919</v>
      </c>
      <c r="O8" s="1421"/>
      <c r="P8" s="108">
        <v>0</v>
      </c>
      <c r="Q8" s="109" t="s">
        <v>95</v>
      </c>
      <c r="R8" s="1436"/>
      <c r="S8" s="1436"/>
      <c r="T8" s="110" t="s">
        <v>266</v>
      </c>
      <c r="U8" s="813" t="s">
        <v>293</v>
      </c>
      <c r="V8" s="814" t="s">
        <v>11</v>
      </c>
      <c r="W8" s="1066" t="s">
        <v>834</v>
      </c>
      <c r="X8" s="112" t="s">
        <v>303</v>
      </c>
      <c r="Y8" s="113" t="s">
        <v>39</v>
      </c>
      <c r="Z8" s="114" t="s">
        <v>214</v>
      </c>
      <c r="AA8" s="115" t="s">
        <v>90</v>
      </c>
      <c r="AB8" s="117" t="s">
        <v>86</v>
      </c>
      <c r="AC8" s="118" t="s">
        <v>364</v>
      </c>
      <c r="AD8" s="119" t="s">
        <v>304</v>
      </c>
      <c r="AE8" s="120" t="s">
        <v>14</v>
      </c>
      <c r="AF8" s="121"/>
      <c r="AG8" s="837"/>
      <c r="AH8" s="7"/>
    </row>
    <row r="9" spans="1:34" ht="30" customHeight="1" thickBot="1">
      <c r="A9" s="1703"/>
      <c r="B9" s="35" t="s">
        <v>47</v>
      </c>
      <c r="C9" s="185" t="s">
        <v>1398</v>
      </c>
      <c r="D9" s="122" t="s">
        <v>83</v>
      </c>
      <c r="E9" s="123" t="s">
        <v>425</v>
      </c>
      <c r="F9" s="123"/>
      <c r="G9" s="123" t="s">
        <v>1392</v>
      </c>
      <c r="H9" s="79" t="s">
        <v>344</v>
      </c>
      <c r="I9" s="80" t="s">
        <v>11</v>
      </c>
      <c r="J9" s="80" t="s">
        <v>345</v>
      </c>
      <c r="K9" s="124" t="s">
        <v>919</v>
      </c>
      <c r="L9" s="125" t="s">
        <v>919</v>
      </c>
      <c r="M9" s="126" t="s">
        <v>919</v>
      </c>
      <c r="N9" s="127" t="s">
        <v>919</v>
      </c>
      <c r="O9" s="1422"/>
      <c r="P9" s="128">
        <v>0</v>
      </c>
      <c r="Q9" s="129" t="s">
        <v>95</v>
      </c>
      <c r="R9" s="1437"/>
      <c r="S9" s="1437"/>
      <c r="T9" s="130" t="s">
        <v>96</v>
      </c>
      <c r="U9" s="846" t="s">
        <v>293</v>
      </c>
      <c r="V9" s="847" t="s">
        <v>11</v>
      </c>
      <c r="W9" s="848" t="s">
        <v>834</v>
      </c>
      <c r="X9" s="132" t="s">
        <v>303</v>
      </c>
      <c r="Y9" s="133" t="s">
        <v>39</v>
      </c>
      <c r="Z9" s="134" t="s">
        <v>214</v>
      </c>
      <c r="AA9" s="135" t="s">
        <v>90</v>
      </c>
      <c r="AB9" s="136" t="s">
        <v>86</v>
      </c>
      <c r="AC9" s="137" t="s">
        <v>364</v>
      </c>
      <c r="AD9" s="138" t="s">
        <v>304</v>
      </c>
      <c r="AE9" s="139" t="s">
        <v>14</v>
      </c>
      <c r="AF9" s="140"/>
      <c r="AG9" s="837"/>
      <c r="AH9" s="7"/>
    </row>
    <row r="10" spans="1:34" ht="30" customHeight="1">
      <c r="A10" s="1704" t="s">
        <v>48</v>
      </c>
      <c r="B10" s="36" t="s">
        <v>49</v>
      </c>
      <c r="C10" s="183" t="s">
        <v>1399</v>
      </c>
      <c r="D10" s="81" t="s">
        <v>83</v>
      </c>
      <c r="E10" s="82" t="s">
        <v>425</v>
      </c>
      <c r="F10" s="82"/>
      <c r="G10" s="82" t="s">
        <v>1392</v>
      </c>
      <c r="H10" s="83" t="s">
        <v>344</v>
      </c>
      <c r="I10" s="84" t="s">
        <v>11</v>
      </c>
      <c r="J10" s="84" t="s">
        <v>345</v>
      </c>
      <c r="K10" s="85" t="s">
        <v>919</v>
      </c>
      <c r="L10" s="86" t="s">
        <v>919</v>
      </c>
      <c r="M10" s="87" t="s">
        <v>919</v>
      </c>
      <c r="N10" s="88" t="s">
        <v>919</v>
      </c>
      <c r="O10" s="1423"/>
      <c r="P10" s="89">
        <v>0</v>
      </c>
      <c r="Q10" s="90" t="s">
        <v>95</v>
      </c>
      <c r="R10" s="1435"/>
      <c r="S10" s="1435"/>
      <c r="T10" s="91" t="s">
        <v>96</v>
      </c>
      <c r="U10" s="844" t="s">
        <v>293</v>
      </c>
      <c r="V10" s="835" t="s">
        <v>11</v>
      </c>
      <c r="W10" s="836" t="s">
        <v>834</v>
      </c>
      <c r="X10" s="93" t="s">
        <v>303</v>
      </c>
      <c r="Y10" s="94" t="s">
        <v>39</v>
      </c>
      <c r="Z10" s="95" t="s">
        <v>214</v>
      </c>
      <c r="AA10" s="96" t="s">
        <v>90</v>
      </c>
      <c r="AB10" s="97" t="s">
        <v>86</v>
      </c>
      <c r="AC10" s="98" t="s">
        <v>364</v>
      </c>
      <c r="AD10" s="99" t="s">
        <v>304</v>
      </c>
      <c r="AE10" s="100" t="s">
        <v>14</v>
      </c>
      <c r="AF10" s="101"/>
      <c r="AG10" s="837"/>
      <c r="AH10" s="7"/>
    </row>
    <row r="11" spans="1:34" ht="30" customHeight="1">
      <c r="A11" s="1705"/>
      <c r="B11" s="37" t="s">
        <v>50</v>
      </c>
      <c r="C11" s="184" t="s">
        <v>1399</v>
      </c>
      <c r="D11" s="102" t="s">
        <v>83</v>
      </c>
      <c r="E11" s="103" t="s">
        <v>425</v>
      </c>
      <c r="F11" s="103"/>
      <c r="G11" s="103" t="s">
        <v>1392</v>
      </c>
      <c r="H11" s="199" t="s">
        <v>344</v>
      </c>
      <c r="I11" s="200" t="s">
        <v>11</v>
      </c>
      <c r="J11" s="200" t="s">
        <v>345</v>
      </c>
      <c r="K11" s="104" t="s">
        <v>919</v>
      </c>
      <c r="L11" s="105" t="s">
        <v>919</v>
      </c>
      <c r="M11" s="106" t="s">
        <v>919</v>
      </c>
      <c r="N11" s="107" t="s">
        <v>919</v>
      </c>
      <c r="O11" s="1421"/>
      <c r="P11" s="108">
        <v>0</v>
      </c>
      <c r="Q11" s="109" t="s">
        <v>95</v>
      </c>
      <c r="R11" s="1436"/>
      <c r="S11" s="1436"/>
      <c r="T11" s="110" t="s">
        <v>96</v>
      </c>
      <c r="U11" s="813" t="s">
        <v>293</v>
      </c>
      <c r="V11" s="814" t="s">
        <v>11</v>
      </c>
      <c r="W11" s="1066" t="s">
        <v>834</v>
      </c>
      <c r="X11" s="112" t="s">
        <v>303</v>
      </c>
      <c r="Y11" s="113" t="s">
        <v>39</v>
      </c>
      <c r="Z11" s="114" t="s">
        <v>214</v>
      </c>
      <c r="AA11" s="115" t="s">
        <v>90</v>
      </c>
      <c r="AB11" s="117" t="s">
        <v>86</v>
      </c>
      <c r="AC11" s="118" t="s">
        <v>364</v>
      </c>
      <c r="AD11" s="119" t="s">
        <v>304</v>
      </c>
      <c r="AE11" s="120" t="s">
        <v>14</v>
      </c>
      <c r="AF11" s="121"/>
      <c r="AG11" s="837"/>
      <c r="AH11" s="7"/>
    </row>
    <row r="12" spans="1:34" ht="30" customHeight="1">
      <c r="A12" s="1705"/>
      <c r="B12" s="38" t="s">
        <v>51</v>
      </c>
      <c r="C12" s="184" t="s">
        <v>1399</v>
      </c>
      <c r="D12" s="102" t="s">
        <v>83</v>
      </c>
      <c r="E12" s="103" t="s">
        <v>425</v>
      </c>
      <c r="F12" s="103"/>
      <c r="G12" s="103" t="s">
        <v>1392</v>
      </c>
      <c r="H12" s="199" t="s">
        <v>344</v>
      </c>
      <c r="I12" s="200" t="s">
        <v>11</v>
      </c>
      <c r="J12" s="200" t="s">
        <v>345</v>
      </c>
      <c r="K12" s="104" t="s">
        <v>919</v>
      </c>
      <c r="L12" s="105" t="s">
        <v>919</v>
      </c>
      <c r="M12" s="106" t="s">
        <v>919</v>
      </c>
      <c r="N12" s="107" t="s">
        <v>919</v>
      </c>
      <c r="O12" s="1421"/>
      <c r="P12" s="108">
        <v>0</v>
      </c>
      <c r="Q12" s="109" t="s">
        <v>95</v>
      </c>
      <c r="R12" s="1436"/>
      <c r="S12" s="1436"/>
      <c r="T12" s="110" t="s">
        <v>96</v>
      </c>
      <c r="U12" s="813" t="s">
        <v>293</v>
      </c>
      <c r="V12" s="814" t="s">
        <v>11</v>
      </c>
      <c r="W12" s="1066" t="s">
        <v>834</v>
      </c>
      <c r="X12" s="112" t="s">
        <v>303</v>
      </c>
      <c r="Y12" s="113" t="s">
        <v>39</v>
      </c>
      <c r="Z12" s="114" t="s">
        <v>214</v>
      </c>
      <c r="AA12" s="115" t="s">
        <v>90</v>
      </c>
      <c r="AB12" s="117" t="s">
        <v>86</v>
      </c>
      <c r="AC12" s="118" t="s">
        <v>364</v>
      </c>
      <c r="AD12" s="119" t="s">
        <v>304</v>
      </c>
      <c r="AE12" s="120" t="s">
        <v>14</v>
      </c>
      <c r="AF12" s="121"/>
      <c r="AG12" s="837"/>
      <c r="AH12" s="7"/>
    </row>
    <row r="13" spans="1:34" ht="30" customHeight="1">
      <c r="A13" s="1705"/>
      <c r="B13" s="38" t="s">
        <v>52</v>
      </c>
      <c r="C13" s="184" t="s">
        <v>1399</v>
      </c>
      <c r="D13" s="102" t="s">
        <v>83</v>
      </c>
      <c r="E13" s="103" t="s">
        <v>425</v>
      </c>
      <c r="F13" s="103"/>
      <c r="G13" s="103" t="s">
        <v>1392</v>
      </c>
      <c r="H13" s="199" t="s">
        <v>344</v>
      </c>
      <c r="I13" s="200" t="s">
        <v>11</v>
      </c>
      <c r="J13" s="200" t="s">
        <v>345</v>
      </c>
      <c r="K13" s="104" t="s">
        <v>919</v>
      </c>
      <c r="L13" s="105" t="s">
        <v>919</v>
      </c>
      <c r="M13" s="106" t="s">
        <v>919</v>
      </c>
      <c r="N13" s="107" t="s">
        <v>919</v>
      </c>
      <c r="O13" s="1421"/>
      <c r="P13" s="108">
        <v>0</v>
      </c>
      <c r="Q13" s="109" t="s">
        <v>95</v>
      </c>
      <c r="R13" s="1436"/>
      <c r="S13" s="1436"/>
      <c r="T13" s="110" t="s">
        <v>96</v>
      </c>
      <c r="U13" s="813" t="s">
        <v>293</v>
      </c>
      <c r="V13" s="814" t="s">
        <v>11</v>
      </c>
      <c r="W13" s="1066" t="s">
        <v>834</v>
      </c>
      <c r="X13" s="112" t="s">
        <v>303</v>
      </c>
      <c r="Y13" s="113" t="s">
        <v>39</v>
      </c>
      <c r="Z13" s="114" t="s">
        <v>214</v>
      </c>
      <c r="AA13" s="115" t="s">
        <v>85</v>
      </c>
      <c r="AB13" s="117" t="s">
        <v>86</v>
      </c>
      <c r="AC13" s="118" t="s">
        <v>364</v>
      </c>
      <c r="AD13" s="119" t="s">
        <v>304</v>
      </c>
      <c r="AE13" s="120" t="s">
        <v>14</v>
      </c>
      <c r="AF13" s="121"/>
      <c r="AG13" s="837"/>
      <c r="AH13" s="7"/>
    </row>
    <row r="14" spans="1:34" ht="30" customHeight="1">
      <c r="A14" s="1705"/>
      <c r="B14" s="38" t="s">
        <v>53</v>
      </c>
      <c r="C14" s="184" t="s">
        <v>316</v>
      </c>
      <c r="D14" s="102" t="s">
        <v>83</v>
      </c>
      <c r="E14" s="103" t="s">
        <v>425</v>
      </c>
      <c r="F14" s="103"/>
      <c r="G14" s="103" t="s">
        <v>451</v>
      </c>
      <c r="H14" s="199" t="s">
        <v>1400</v>
      </c>
      <c r="I14" s="200" t="s">
        <v>11</v>
      </c>
      <c r="J14" s="200" t="s">
        <v>454</v>
      </c>
      <c r="K14" s="104">
        <v>0</v>
      </c>
      <c r="L14" s="105">
        <v>213</v>
      </c>
      <c r="M14" s="106">
        <v>496</v>
      </c>
      <c r="N14" s="107">
        <v>463</v>
      </c>
      <c r="O14" s="1421"/>
      <c r="P14" s="108">
        <v>0</v>
      </c>
      <c r="Q14" s="109" t="s">
        <v>91</v>
      </c>
      <c r="R14" s="1436"/>
      <c r="S14" s="1436"/>
      <c r="T14" s="110" t="s">
        <v>84</v>
      </c>
      <c r="U14" s="813" t="s">
        <v>1401</v>
      </c>
      <c r="V14" s="814" t="s">
        <v>11</v>
      </c>
      <c r="W14" s="815" t="s">
        <v>1402</v>
      </c>
      <c r="X14" s="112" t="s">
        <v>89</v>
      </c>
      <c r="Y14" s="113" t="s">
        <v>39</v>
      </c>
      <c r="Z14" s="114" t="s">
        <v>320</v>
      </c>
      <c r="AA14" s="115" t="s">
        <v>92</v>
      </c>
      <c r="AB14" s="117" t="s">
        <v>86</v>
      </c>
      <c r="AC14" s="118" t="s">
        <v>86</v>
      </c>
      <c r="AD14" s="119" t="s">
        <v>87</v>
      </c>
      <c r="AE14" s="120"/>
      <c r="AF14" s="121"/>
      <c r="AG14" s="837"/>
      <c r="AH14" s="7"/>
    </row>
    <row r="15" spans="1:34" ht="30" customHeight="1">
      <c r="A15" s="1705"/>
      <c r="B15" s="39" t="s">
        <v>54</v>
      </c>
      <c r="C15" s="185" t="s">
        <v>316</v>
      </c>
      <c r="D15" s="122" t="s">
        <v>83</v>
      </c>
      <c r="E15" s="123" t="s">
        <v>1403</v>
      </c>
      <c r="F15" s="123"/>
      <c r="G15" s="123" t="s">
        <v>1404</v>
      </c>
      <c r="H15" s="79" t="s">
        <v>827</v>
      </c>
      <c r="I15" s="80" t="s">
        <v>11</v>
      </c>
      <c r="J15" s="80" t="s">
        <v>893</v>
      </c>
      <c r="K15" s="124">
        <v>0</v>
      </c>
      <c r="L15" s="125">
        <v>0</v>
      </c>
      <c r="M15" s="126">
        <v>0</v>
      </c>
      <c r="N15" s="127">
        <v>634</v>
      </c>
      <c r="O15" s="1422"/>
      <c r="P15" s="128">
        <v>0</v>
      </c>
      <c r="Q15" s="129" t="s">
        <v>1405</v>
      </c>
      <c r="R15" s="1437"/>
      <c r="S15" s="1437"/>
      <c r="T15" s="130" t="s">
        <v>96</v>
      </c>
      <c r="U15" s="131"/>
      <c r="V15" s="80"/>
      <c r="W15" s="80"/>
      <c r="X15" s="132" t="s">
        <v>303</v>
      </c>
      <c r="Y15" s="133" t="s">
        <v>1406</v>
      </c>
      <c r="Z15" s="134"/>
      <c r="AA15" s="135" t="s">
        <v>92</v>
      </c>
      <c r="AB15" s="117" t="s">
        <v>86</v>
      </c>
      <c r="AC15" s="118" t="s">
        <v>86</v>
      </c>
      <c r="AD15" s="119" t="s">
        <v>87</v>
      </c>
      <c r="AE15" s="120"/>
      <c r="AF15" s="121"/>
      <c r="AG15" s="837"/>
      <c r="AH15" s="7"/>
    </row>
    <row r="16" spans="1:34" ht="30" customHeight="1" thickBot="1">
      <c r="A16" s="1706"/>
      <c r="B16" s="40" t="s">
        <v>55</v>
      </c>
      <c r="C16" s="186" t="s">
        <v>316</v>
      </c>
      <c r="D16" s="141" t="s">
        <v>83</v>
      </c>
      <c r="E16" s="142" t="s">
        <v>2139</v>
      </c>
      <c r="F16" s="142"/>
      <c r="G16" s="142" t="s">
        <v>1239</v>
      </c>
      <c r="H16" s="143" t="s">
        <v>257</v>
      </c>
      <c r="I16" s="144" t="s">
        <v>11</v>
      </c>
      <c r="J16" s="144" t="s">
        <v>258</v>
      </c>
      <c r="K16" s="145">
        <v>100</v>
      </c>
      <c r="L16" s="146">
        <v>1465</v>
      </c>
      <c r="M16" s="147">
        <v>1241</v>
      </c>
      <c r="N16" s="148">
        <v>1179</v>
      </c>
      <c r="O16" s="1424"/>
      <c r="P16" s="149">
        <v>0</v>
      </c>
      <c r="Q16" s="150" t="s">
        <v>91</v>
      </c>
      <c r="R16" s="1438"/>
      <c r="S16" s="1438"/>
      <c r="T16" s="151" t="s">
        <v>84</v>
      </c>
      <c r="U16" s="846" t="s">
        <v>1407</v>
      </c>
      <c r="V16" s="847" t="s">
        <v>11</v>
      </c>
      <c r="W16" s="848" t="s">
        <v>1408</v>
      </c>
      <c r="X16" s="153" t="s">
        <v>89</v>
      </c>
      <c r="Y16" s="154" t="s">
        <v>39</v>
      </c>
      <c r="Z16" s="155" t="s">
        <v>1409</v>
      </c>
      <c r="AA16" s="156" t="s">
        <v>85</v>
      </c>
      <c r="AB16" s="158" t="s">
        <v>86</v>
      </c>
      <c r="AC16" s="159" t="s">
        <v>86</v>
      </c>
      <c r="AD16" s="1105" t="s">
        <v>478</v>
      </c>
      <c r="AE16" s="161" t="s">
        <v>14</v>
      </c>
      <c r="AF16" s="162"/>
      <c r="AG16" s="837"/>
      <c r="AH16" s="7"/>
    </row>
    <row r="17" spans="1:34" ht="30" customHeight="1">
      <c r="A17" s="1707" t="s">
        <v>56</v>
      </c>
      <c r="B17" s="41" t="s">
        <v>57</v>
      </c>
      <c r="C17" s="183" t="s">
        <v>1410</v>
      </c>
      <c r="D17" s="81" t="s">
        <v>83</v>
      </c>
      <c r="E17" s="82" t="s">
        <v>425</v>
      </c>
      <c r="F17" s="82"/>
      <c r="G17" s="82" t="s">
        <v>1392</v>
      </c>
      <c r="H17" s="83" t="s">
        <v>344</v>
      </c>
      <c r="I17" s="84" t="s">
        <v>11</v>
      </c>
      <c r="J17" s="84" t="s">
        <v>345</v>
      </c>
      <c r="K17" s="85" t="s">
        <v>936</v>
      </c>
      <c r="L17" s="86" t="s">
        <v>919</v>
      </c>
      <c r="M17" s="87" t="s">
        <v>919</v>
      </c>
      <c r="N17" s="88" t="s">
        <v>919</v>
      </c>
      <c r="O17" s="1423"/>
      <c r="P17" s="89">
        <v>0</v>
      </c>
      <c r="Q17" s="90" t="s">
        <v>95</v>
      </c>
      <c r="R17" s="1435"/>
      <c r="S17" s="1435"/>
      <c r="T17" s="91" t="s">
        <v>96</v>
      </c>
      <c r="U17" s="844" t="s">
        <v>293</v>
      </c>
      <c r="V17" s="835" t="s">
        <v>11</v>
      </c>
      <c r="W17" s="822" t="s">
        <v>834</v>
      </c>
      <c r="X17" s="93" t="s">
        <v>303</v>
      </c>
      <c r="Y17" s="94" t="s">
        <v>39</v>
      </c>
      <c r="Z17" s="95" t="s">
        <v>214</v>
      </c>
      <c r="AA17" s="96" t="s">
        <v>85</v>
      </c>
      <c r="AB17" s="97" t="s">
        <v>86</v>
      </c>
      <c r="AC17" s="98" t="s">
        <v>364</v>
      </c>
      <c r="AD17" s="99" t="s">
        <v>304</v>
      </c>
      <c r="AE17" s="100" t="s">
        <v>14</v>
      </c>
      <c r="AF17" s="101"/>
      <c r="AG17" s="837"/>
      <c r="AH17" s="7"/>
    </row>
    <row r="18" spans="1:34" ht="30" customHeight="1">
      <c r="A18" s="1708"/>
      <c r="B18" s="42" t="s">
        <v>58</v>
      </c>
      <c r="C18" s="184" t="s">
        <v>1410</v>
      </c>
      <c r="D18" s="102" t="s">
        <v>83</v>
      </c>
      <c r="E18" s="103" t="s">
        <v>425</v>
      </c>
      <c r="F18" s="103"/>
      <c r="G18" s="103" t="s">
        <v>1392</v>
      </c>
      <c r="H18" s="199" t="s">
        <v>344</v>
      </c>
      <c r="I18" s="200" t="s">
        <v>11</v>
      </c>
      <c r="J18" s="200" t="s">
        <v>345</v>
      </c>
      <c r="K18" s="104" t="s">
        <v>919</v>
      </c>
      <c r="L18" s="105" t="s">
        <v>919</v>
      </c>
      <c r="M18" s="106" t="s">
        <v>919</v>
      </c>
      <c r="N18" s="107" t="s">
        <v>919</v>
      </c>
      <c r="O18" s="1421"/>
      <c r="P18" s="108">
        <v>0</v>
      </c>
      <c r="Q18" s="109" t="s">
        <v>95</v>
      </c>
      <c r="R18" s="1436"/>
      <c r="S18" s="1436"/>
      <c r="T18" s="110" t="s">
        <v>96</v>
      </c>
      <c r="U18" s="813" t="s">
        <v>293</v>
      </c>
      <c r="V18" s="814" t="s">
        <v>11</v>
      </c>
      <c r="W18" s="1066" t="s">
        <v>834</v>
      </c>
      <c r="X18" s="112" t="s">
        <v>303</v>
      </c>
      <c r="Y18" s="113" t="s">
        <v>39</v>
      </c>
      <c r="Z18" s="114" t="s">
        <v>214</v>
      </c>
      <c r="AA18" s="115" t="s">
        <v>90</v>
      </c>
      <c r="AB18" s="117" t="s">
        <v>86</v>
      </c>
      <c r="AC18" s="118" t="s">
        <v>364</v>
      </c>
      <c r="AD18" s="119" t="s">
        <v>304</v>
      </c>
      <c r="AE18" s="120" t="s">
        <v>14</v>
      </c>
      <c r="AF18" s="121"/>
      <c r="AG18" s="837"/>
      <c r="AH18" s="7"/>
    </row>
    <row r="19" spans="1:34" ht="30" customHeight="1">
      <c r="A19" s="1708"/>
      <c r="B19" s="42" t="s">
        <v>59</v>
      </c>
      <c r="C19" s="184" t="s">
        <v>271</v>
      </c>
      <c r="D19" s="102" t="s">
        <v>83</v>
      </c>
      <c r="E19" s="103" t="s">
        <v>396</v>
      </c>
      <c r="F19" s="103"/>
      <c r="G19" s="103" t="s">
        <v>1006</v>
      </c>
      <c r="H19" s="199" t="s">
        <v>1006</v>
      </c>
      <c r="I19" s="200" t="s">
        <v>11</v>
      </c>
      <c r="J19" s="200" t="s">
        <v>1411</v>
      </c>
      <c r="K19" s="104">
        <v>3242</v>
      </c>
      <c r="L19" s="105">
        <v>271</v>
      </c>
      <c r="M19" s="106">
        <v>1393</v>
      </c>
      <c r="N19" s="107">
        <v>0</v>
      </c>
      <c r="O19" s="1421"/>
      <c r="P19" s="108">
        <v>0</v>
      </c>
      <c r="Q19" s="109" t="s">
        <v>91</v>
      </c>
      <c r="R19" s="1436"/>
      <c r="S19" s="1436"/>
      <c r="T19" s="110" t="s">
        <v>84</v>
      </c>
      <c r="U19" s="111" t="s">
        <v>1006</v>
      </c>
      <c r="V19" s="200" t="s">
        <v>11</v>
      </c>
      <c r="W19" s="1129" t="s">
        <v>1411</v>
      </c>
      <c r="X19" s="112" t="s">
        <v>89</v>
      </c>
      <c r="Y19" s="113" t="s">
        <v>39</v>
      </c>
      <c r="Z19" s="114" t="s">
        <v>336</v>
      </c>
      <c r="AA19" s="115" t="s">
        <v>90</v>
      </c>
      <c r="AB19" s="117" t="s">
        <v>206</v>
      </c>
      <c r="AC19" s="118" t="s">
        <v>364</v>
      </c>
      <c r="AD19" s="119" t="s">
        <v>1412</v>
      </c>
      <c r="AE19" s="120" t="s">
        <v>390</v>
      </c>
      <c r="AF19" s="121"/>
      <c r="AG19" s="837"/>
      <c r="AH19" s="7"/>
    </row>
    <row r="20" spans="1:34" ht="30" customHeight="1">
      <c r="A20" s="1708"/>
      <c r="B20" s="43" t="s">
        <v>60</v>
      </c>
      <c r="C20" s="185" t="s">
        <v>1410</v>
      </c>
      <c r="D20" s="122" t="s">
        <v>1413</v>
      </c>
      <c r="E20" s="123" t="s">
        <v>425</v>
      </c>
      <c r="F20" s="123"/>
      <c r="G20" s="123" t="s">
        <v>1392</v>
      </c>
      <c r="H20" s="199" t="s">
        <v>344</v>
      </c>
      <c r="I20" s="200" t="s">
        <v>11</v>
      </c>
      <c r="J20" s="200" t="s">
        <v>345</v>
      </c>
      <c r="K20" s="124" t="s">
        <v>919</v>
      </c>
      <c r="L20" s="125" t="s">
        <v>919</v>
      </c>
      <c r="M20" s="126" t="s">
        <v>919</v>
      </c>
      <c r="N20" s="127" t="s">
        <v>919</v>
      </c>
      <c r="O20" s="1422"/>
      <c r="P20" s="128">
        <v>0</v>
      </c>
      <c r="Q20" s="129" t="s">
        <v>95</v>
      </c>
      <c r="R20" s="1437"/>
      <c r="S20" s="1437"/>
      <c r="T20" s="130" t="s">
        <v>96</v>
      </c>
      <c r="U20" s="813" t="s">
        <v>293</v>
      </c>
      <c r="V20" s="814" t="s">
        <v>11</v>
      </c>
      <c r="W20" s="1066" t="s">
        <v>834</v>
      </c>
      <c r="X20" s="132" t="s">
        <v>303</v>
      </c>
      <c r="Y20" s="133" t="s">
        <v>39</v>
      </c>
      <c r="Z20" s="134" t="s">
        <v>214</v>
      </c>
      <c r="AA20" s="135" t="s">
        <v>90</v>
      </c>
      <c r="AB20" s="117" t="s">
        <v>86</v>
      </c>
      <c r="AC20" s="118" t="s">
        <v>364</v>
      </c>
      <c r="AD20" s="119"/>
      <c r="AE20" s="120"/>
      <c r="AF20" s="121"/>
      <c r="AG20" s="837"/>
      <c r="AH20" s="7"/>
    </row>
    <row r="21" spans="1:34" ht="30" customHeight="1" thickBot="1">
      <c r="A21" s="1709"/>
      <c r="B21" s="44" t="s">
        <v>61</v>
      </c>
      <c r="C21" s="186" t="s">
        <v>483</v>
      </c>
      <c r="D21" s="141" t="s">
        <v>83</v>
      </c>
      <c r="E21" s="142" t="s">
        <v>2139</v>
      </c>
      <c r="F21" s="142"/>
      <c r="G21" s="142" t="s">
        <v>929</v>
      </c>
      <c r="H21" s="143" t="s">
        <v>257</v>
      </c>
      <c r="I21" s="144" t="s">
        <v>11</v>
      </c>
      <c r="J21" s="144" t="s">
        <v>258</v>
      </c>
      <c r="K21" s="145">
        <v>0</v>
      </c>
      <c r="L21" s="146">
        <v>733</v>
      </c>
      <c r="M21" s="147">
        <v>621</v>
      </c>
      <c r="N21" s="148">
        <v>590</v>
      </c>
      <c r="O21" s="1424"/>
      <c r="P21" s="149">
        <v>0</v>
      </c>
      <c r="Q21" s="150" t="s">
        <v>91</v>
      </c>
      <c r="R21" s="1438"/>
      <c r="S21" s="1438"/>
      <c r="T21" s="151" t="s">
        <v>84</v>
      </c>
      <c r="U21" s="152" t="s">
        <v>257</v>
      </c>
      <c r="V21" s="144" t="s">
        <v>11</v>
      </c>
      <c r="W21" s="144" t="s">
        <v>258</v>
      </c>
      <c r="X21" s="153" t="s">
        <v>89</v>
      </c>
      <c r="Y21" s="154" t="s">
        <v>39</v>
      </c>
      <c r="Z21" s="155" t="s">
        <v>1409</v>
      </c>
      <c r="AA21" s="156" t="s">
        <v>90</v>
      </c>
      <c r="AB21" s="158" t="s">
        <v>86</v>
      </c>
      <c r="AC21" s="159" t="s">
        <v>86</v>
      </c>
      <c r="AD21" s="160"/>
      <c r="AE21" s="161"/>
      <c r="AF21" s="162"/>
      <c r="AG21" s="837"/>
      <c r="AH21" s="7"/>
    </row>
    <row r="22" spans="1:34" ht="30" customHeight="1" thickBot="1">
      <c r="A22" s="45" t="s">
        <v>62</v>
      </c>
      <c r="B22" s="46" t="s">
        <v>63</v>
      </c>
      <c r="C22" s="187" t="s">
        <v>1414</v>
      </c>
      <c r="D22" s="163" t="s">
        <v>83</v>
      </c>
      <c r="E22" s="164" t="s">
        <v>425</v>
      </c>
      <c r="F22" s="164"/>
      <c r="G22" s="164" t="s">
        <v>1392</v>
      </c>
      <c r="H22" s="165" t="s">
        <v>344</v>
      </c>
      <c r="I22" s="166" t="s">
        <v>11</v>
      </c>
      <c r="J22" s="166" t="s">
        <v>345</v>
      </c>
      <c r="K22" s="167" t="s">
        <v>919</v>
      </c>
      <c r="L22" s="168" t="s">
        <v>919</v>
      </c>
      <c r="M22" s="169" t="s">
        <v>919</v>
      </c>
      <c r="N22" s="170" t="s">
        <v>919</v>
      </c>
      <c r="O22" s="1425"/>
      <c r="P22" s="229">
        <v>0</v>
      </c>
      <c r="Q22" s="171" t="s">
        <v>95</v>
      </c>
      <c r="R22" s="1439"/>
      <c r="S22" s="1439"/>
      <c r="T22" s="172" t="s">
        <v>96</v>
      </c>
      <c r="U22" s="920" t="s">
        <v>293</v>
      </c>
      <c r="V22" s="832" t="s">
        <v>11</v>
      </c>
      <c r="W22" s="833" t="s">
        <v>834</v>
      </c>
      <c r="X22" s="174" t="s">
        <v>303</v>
      </c>
      <c r="Y22" s="175" t="s">
        <v>39</v>
      </c>
      <c r="Z22" s="176" t="s">
        <v>214</v>
      </c>
      <c r="AA22" s="177" t="s">
        <v>92</v>
      </c>
      <c r="AB22" s="178" t="s">
        <v>86</v>
      </c>
      <c r="AC22" s="179" t="s">
        <v>364</v>
      </c>
      <c r="AD22" s="180" t="s">
        <v>304</v>
      </c>
      <c r="AE22" s="181" t="s">
        <v>14</v>
      </c>
      <c r="AF22" s="182"/>
      <c r="AG22" s="837"/>
      <c r="AH22" s="7"/>
    </row>
    <row r="23" spans="1:34" ht="30" customHeight="1">
      <c r="A23" s="1710" t="s">
        <v>64</v>
      </c>
      <c r="B23" s="47" t="s">
        <v>65</v>
      </c>
      <c r="C23" s="183" t="s">
        <v>1415</v>
      </c>
      <c r="D23" s="81" t="s">
        <v>83</v>
      </c>
      <c r="E23" s="82" t="s">
        <v>425</v>
      </c>
      <c r="F23" s="82"/>
      <c r="G23" s="82" t="s">
        <v>1392</v>
      </c>
      <c r="H23" s="83" t="s">
        <v>344</v>
      </c>
      <c r="I23" s="84" t="s">
        <v>11</v>
      </c>
      <c r="J23" s="84" t="s">
        <v>345</v>
      </c>
      <c r="K23" s="85" t="s">
        <v>919</v>
      </c>
      <c r="L23" s="86" t="s">
        <v>919</v>
      </c>
      <c r="M23" s="87" t="s">
        <v>919</v>
      </c>
      <c r="N23" s="88" t="s">
        <v>919</v>
      </c>
      <c r="O23" s="1423"/>
      <c r="P23" s="89">
        <v>0</v>
      </c>
      <c r="Q23" s="90" t="s">
        <v>95</v>
      </c>
      <c r="R23" s="1435"/>
      <c r="S23" s="1435"/>
      <c r="T23" s="91" t="s">
        <v>96</v>
      </c>
      <c r="U23" s="844" t="s">
        <v>293</v>
      </c>
      <c r="V23" s="835" t="s">
        <v>11</v>
      </c>
      <c r="W23" s="822" t="s">
        <v>834</v>
      </c>
      <c r="X23" s="93" t="s">
        <v>303</v>
      </c>
      <c r="Y23" s="94" t="s">
        <v>39</v>
      </c>
      <c r="Z23" s="95" t="s">
        <v>214</v>
      </c>
      <c r="AA23" s="96" t="s">
        <v>90</v>
      </c>
      <c r="AB23" s="97" t="s">
        <v>86</v>
      </c>
      <c r="AC23" s="98" t="s">
        <v>364</v>
      </c>
      <c r="AD23" s="99" t="s">
        <v>304</v>
      </c>
      <c r="AE23" s="100" t="s">
        <v>14</v>
      </c>
      <c r="AF23" s="101"/>
      <c r="AG23" s="837"/>
      <c r="AH23" s="7"/>
    </row>
    <row r="24" spans="1:34" ht="30" customHeight="1">
      <c r="A24" s="1711"/>
      <c r="B24" s="48" t="s">
        <v>66</v>
      </c>
      <c r="C24" s="184" t="s">
        <v>1415</v>
      </c>
      <c r="D24" s="102" t="s">
        <v>83</v>
      </c>
      <c r="E24" s="103" t="s">
        <v>425</v>
      </c>
      <c r="F24" s="103"/>
      <c r="G24" s="103" t="s">
        <v>1392</v>
      </c>
      <c r="H24" s="199" t="s">
        <v>344</v>
      </c>
      <c r="I24" s="200" t="s">
        <v>11</v>
      </c>
      <c r="J24" s="200" t="s">
        <v>345</v>
      </c>
      <c r="K24" s="104" t="s">
        <v>919</v>
      </c>
      <c r="L24" s="105" t="s">
        <v>919</v>
      </c>
      <c r="M24" s="106" t="s">
        <v>919</v>
      </c>
      <c r="N24" s="107" t="s">
        <v>919</v>
      </c>
      <c r="O24" s="1421"/>
      <c r="P24" s="108">
        <v>0</v>
      </c>
      <c r="Q24" s="109" t="s">
        <v>495</v>
      </c>
      <c r="R24" s="1436"/>
      <c r="S24" s="1436"/>
      <c r="T24" s="110" t="s">
        <v>96</v>
      </c>
      <c r="U24" s="813" t="s">
        <v>293</v>
      </c>
      <c r="V24" s="814" t="s">
        <v>11</v>
      </c>
      <c r="W24" s="1066" t="s">
        <v>834</v>
      </c>
      <c r="X24" s="112" t="s">
        <v>303</v>
      </c>
      <c r="Y24" s="113" t="s">
        <v>39</v>
      </c>
      <c r="Z24" s="114" t="s">
        <v>214</v>
      </c>
      <c r="AA24" s="115" t="s">
        <v>230</v>
      </c>
      <c r="AB24" s="117" t="s">
        <v>86</v>
      </c>
      <c r="AC24" s="118" t="s">
        <v>364</v>
      </c>
      <c r="AD24" s="119" t="s">
        <v>304</v>
      </c>
      <c r="AE24" s="120" t="s">
        <v>14</v>
      </c>
      <c r="AF24" s="121"/>
      <c r="AG24" s="837"/>
      <c r="AH24" s="7"/>
    </row>
    <row r="25" spans="1:34" ht="30" customHeight="1">
      <c r="A25" s="1711"/>
      <c r="B25" s="49" t="s">
        <v>67</v>
      </c>
      <c r="C25" s="185"/>
      <c r="D25" s="122" t="s">
        <v>88</v>
      </c>
      <c r="E25" s="123"/>
      <c r="F25" s="123"/>
      <c r="G25" s="123"/>
      <c r="H25" s="79"/>
      <c r="I25" s="80"/>
      <c r="J25" s="80"/>
      <c r="K25" s="124"/>
      <c r="L25" s="125"/>
      <c r="M25" s="126"/>
      <c r="N25" s="127"/>
      <c r="O25" s="1422"/>
      <c r="P25" s="128"/>
      <c r="Q25" s="129"/>
      <c r="R25" s="1437"/>
      <c r="S25" s="1437"/>
      <c r="T25" s="130"/>
      <c r="U25" s="131"/>
      <c r="V25" s="80"/>
      <c r="W25" s="1098"/>
      <c r="X25" s="132"/>
      <c r="Y25" s="133"/>
      <c r="Z25" s="134"/>
      <c r="AA25" s="135"/>
      <c r="AB25" s="117"/>
      <c r="AC25" s="118"/>
      <c r="AD25" s="119"/>
      <c r="AE25" s="120"/>
      <c r="AF25" s="121"/>
      <c r="AG25" s="837"/>
      <c r="AH25" s="7"/>
    </row>
    <row r="26" spans="1:34" ht="30" customHeight="1">
      <c r="A26" s="1711"/>
      <c r="B26" s="49" t="s">
        <v>184</v>
      </c>
      <c r="C26" s="185" t="s">
        <v>1416</v>
      </c>
      <c r="D26" s="122" t="s">
        <v>83</v>
      </c>
      <c r="E26" s="123" t="s">
        <v>425</v>
      </c>
      <c r="F26" s="123"/>
      <c r="G26" s="123" t="s">
        <v>1417</v>
      </c>
      <c r="H26" s="79" t="s">
        <v>344</v>
      </c>
      <c r="I26" s="80" t="s">
        <v>11</v>
      </c>
      <c r="J26" s="80" t="s">
        <v>345</v>
      </c>
      <c r="K26" s="104" t="s">
        <v>919</v>
      </c>
      <c r="L26" s="105" t="s">
        <v>919</v>
      </c>
      <c r="M26" s="106" t="s">
        <v>919</v>
      </c>
      <c r="N26" s="107" t="s">
        <v>919</v>
      </c>
      <c r="O26" s="1426"/>
      <c r="P26" s="107">
        <v>0</v>
      </c>
      <c r="Q26" s="129" t="s">
        <v>495</v>
      </c>
      <c r="R26" s="1437"/>
      <c r="S26" s="1437"/>
      <c r="T26" s="130" t="s">
        <v>96</v>
      </c>
      <c r="U26" s="813" t="s">
        <v>293</v>
      </c>
      <c r="V26" s="814" t="s">
        <v>11</v>
      </c>
      <c r="W26" s="1066" t="s">
        <v>834</v>
      </c>
      <c r="X26" s="132" t="s">
        <v>303</v>
      </c>
      <c r="Y26" s="133" t="s">
        <v>39</v>
      </c>
      <c r="Z26" s="134" t="s">
        <v>214</v>
      </c>
      <c r="AA26" s="135" t="s">
        <v>230</v>
      </c>
      <c r="AB26" s="117" t="s">
        <v>86</v>
      </c>
      <c r="AC26" s="118" t="s">
        <v>86</v>
      </c>
      <c r="AD26" s="119" t="s">
        <v>304</v>
      </c>
      <c r="AE26" s="120" t="s">
        <v>14</v>
      </c>
      <c r="AF26" s="121"/>
      <c r="AG26" s="837"/>
      <c r="AH26" s="7"/>
    </row>
    <row r="27" spans="1:34" ht="30" customHeight="1">
      <c r="A27" s="1711"/>
      <c r="B27" s="50" t="s">
        <v>68</v>
      </c>
      <c r="C27" s="184" t="s">
        <v>1410</v>
      </c>
      <c r="D27" s="102" t="s">
        <v>1413</v>
      </c>
      <c r="E27" s="103" t="s">
        <v>425</v>
      </c>
      <c r="F27" s="103"/>
      <c r="G27" s="103" t="s">
        <v>1392</v>
      </c>
      <c r="H27" s="199" t="s">
        <v>344</v>
      </c>
      <c r="I27" s="200" t="s">
        <v>11</v>
      </c>
      <c r="J27" s="200" t="s">
        <v>345</v>
      </c>
      <c r="K27" s="104" t="s">
        <v>919</v>
      </c>
      <c r="L27" s="105" t="s">
        <v>919</v>
      </c>
      <c r="M27" s="106" t="s">
        <v>919</v>
      </c>
      <c r="N27" s="107" t="s">
        <v>919</v>
      </c>
      <c r="O27" s="1421"/>
      <c r="P27" s="108">
        <v>0</v>
      </c>
      <c r="Q27" s="109" t="s">
        <v>95</v>
      </c>
      <c r="R27" s="1436"/>
      <c r="S27" s="1436"/>
      <c r="T27" s="110" t="s">
        <v>96</v>
      </c>
      <c r="U27" s="813" t="s">
        <v>293</v>
      </c>
      <c r="V27" s="814" t="s">
        <v>11</v>
      </c>
      <c r="W27" s="1066" t="s">
        <v>834</v>
      </c>
      <c r="X27" s="112" t="s">
        <v>303</v>
      </c>
      <c r="Y27" s="113" t="s">
        <v>39</v>
      </c>
      <c r="Z27" s="114" t="s">
        <v>214</v>
      </c>
      <c r="AA27" s="115" t="s">
        <v>90</v>
      </c>
      <c r="AB27" s="117" t="s">
        <v>86</v>
      </c>
      <c r="AC27" s="118" t="s">
        <v>364</v>
      </c>
      <c r="AD27" s="119" t="s">
        <v>304</v>
      </c>
      <c r="AE27" s="120" t="s">
        <v>14</v>
      </c>
      <c r="AF27" s="121"/>
      <c r="AG27" s="837"/>
      <c r="AH27" s="7"/>
    </row>
    <row r="28" spans="1:34" ht="30" customHeight="1">
      <c r="A28" s="1711"/>
      <c r="B28" s="48" t="s">
        <v>69</v>
      </c>
      <c r="C28" s="184" t="s">
        <v>254</v>
      </c>
      <c r="D28" s="102" t="s">
        <v>83</v>
      </c>
      <c r="E28" s="103" t="s">
        <v>425</v>
      </c>
      <c r="F28" s="103"/>
      <c r="G28" s="103" t="s">
        <v>1239</v>
      </c>
      <c r="H28" s="199" t="s">
        <v>344</v>
      </c>
      <c r="I28" s="200" t="s">
        <v>11</v>
      </c>
      <c r="J28" s="200" t="s">
        <v>345</v>
      </c>
      <c r="K28" s="104">
        <v>18400</v>
      </c>
      <c r="L28" s="105">
        <v>4050</v>
      </c>
      <c r="M28" s="106">
        <v>2346</v>
      </c>
      <c r="N28" s="107">
        <v>0</v>
      </c>
      <c r="O28" s="1421"/>
      <c r="P28" s="108">
        <v>0</v>
      </c>
      <c r="Q28" s="109" t="s">
        <v>91</v>
      </c>
      <c r="R28" s="1436"/>
      <c r="S28" s="1436"/>
      <c r="T28" s="110" t="s">
        <v>196</v>
      </c>
      <c r="U28" s="111"/>
      <c r="V28" s="200"/>
      <c r="W28" s="1129"/>
      <c r="X28" s="112" t="s">
        <v>89</v>
      </c>
      <c r="Y28" s="113" t="s">
        <v>39</v>
      </c>
      <c r="Z28" s="114" t="s">
        <v>1159</v>
      </c>
      <c r="AA28" s="115" t="s">
        <v>90</v>
      </c>
      <c r="AB28" s="117" t="s">
        <v>86</v>
      </c>
      <c r="AC28" s="118" t="s">
        <v>364</v>
      </c>
      <c r="AD28" s="119" t="s">
        <v>304</v>
      </c>
      <c r="AE28" s="120" t="s">
        <v>14</v>
      </c>
      <c r="AF28" s="121"/>
      <c r="AG28" s="837"/>
      <c r="AH28" s="7"/>
    </row>
    <row r="29" spans="1:34" ht="30" customHeight="1">
      <c r="A29" s="1711"/>
      <c r="B29" s="48" t="s">
        <v>70</v>
      </c>
      <c r="C29" s="184" t="s">
        <v>1418</v>
      </c>
      <c r="D29" s="102" t="s">
        <v>83</v>
      </c>
      <c r="E29" s="103" t="s">
        <v>425</v>
      </c>
      <c r="F29" s="103"/>
      <c r="G29" s="103" t="s">
        <v>1392</v>
      </c>
      <c r="H29" s="199" t="s">
        <v>344</v>
      </c>
      <c r="I29" s="200" t="s">
        <v>11</v>
      </c>
      <c r="J29" s="200" t="s">
        <v>345</v>
      </c>
      <c r="K29" s="104" t="s">
        <v>919</v>
      </c>
      <c r="L29" s="105" t="s">
        <v>919</v>
      </c>
      <c r="M29" s="106" t="s">
        <v>919</v>
      </c>
      <c r="N29" s="107" t="s">
        <v>919</v>
      </c>
      <c r="O29" s="1421"/>
      <c r="P29" s="108">
        <v>0</v>
      </c>
      <c r="Q29" s="109" t="s">
        <v>95</v>
      </c>
      <c r="R29" s="1436"/>
      <c r="S29" s="1436"/>
      <c r="T29" s="110" t="s">
        <v>96</v>
      </c>
      <c r="U29" s="813" t="s">
        <v>293</v>
      </c>
      <c r="V29" s="814" t="s">
        <v>11</v>
      </c>
      <c r="W29" s="1066" t="s">
        <v>834</v>
      </c>
      <c r="X29" s="112" t="s">
        <v>303</v>
      </c>
      <c r="Y29" s="113" t="s">
        <v>39</v>
      </c>
      <c r="Z29" s="114" t="s">
        <v>214</v>
      </c>
      <c r="AA29" s="115" t="s">
        <v>90</v>
      </c>
      <c r="AB29" s="117" t="s">
        <v>86</v>
      </c>
      <c r="AC29" s="118" t="s">
        <v>364</v>
      </c>
      <c r="AD29" s="119" t="s">
        <v>304</v>
      </c>
      <c r="AE29" s="120" t="s">
        <v>14</v>
      </c>
      <c r="AF29" s="121"/>
      <c r="AG29" s="837"/>
      <c r="AH29" s="7"/>
    </row>
    <row r="30" spans="1:34" ht="30" customHeight="1">
      <c r="A30" s="1711"/>
      <c r="B30" s="48" t="s">
        <v>71</v>
      </c>
      <c r="C30" s="184" t="s">
        <v>1418</v>
      </c>
      <c r="D30" s="102" t="s">
        <v>83</v>
      </c>
      <c r="E30" s="103" t="s">
        <v>425</v>
      </c>
      <c r="F30" s="103"/>
      <c r="G30" s="103" t="s">
        <v>1392</v>
      </c>
      <c r="H30" s="199" t="s">
        <v>344</v>
      </c>
      <c r="I30" s="200" t="s">
        <v>11</v>
      </c>
      <c r="J30" s="200" t="s">
        <v>345</v>
      </c>
      <c r="K30" s="104" t="s">
        <v>919</v>
      </c>
      <c r="L30" s="105" t="s">
        <v>919</v>
      </c>
      <c r="M30" s="106" t="s">
        <v>919</v>
      </c>
      <c r="N30" s="107" t="s">
        <v>919</v>
      </c>
      <c r="O30" s="1421"/>
      <c r="P30" s="108">
        <v>0</v>
      </c>
      <c r="Q30" s="109" t="s">
        <v>95</v>
      </c>
      <c r="R30" s="1436"/>
      <c r="S30" s="1436"/>
      <c r="T30" s="110" t="s">
        <v>96</v>
      </c>
      <c r="U30" s="813" t="s">
        <v>293</v>
      </c>
      <c r="V30" s="814" t="s">
        <v>11</v>
      </c>
      <c r="W30" s="1066" t="s">
        <v>834</v>
      </c>
      <c r="X30" s="112" t="s">
        <v>303</v>
      </c>
      <c r="Y30" s="113" t="s">
        <v>39</v>
      </c>
      <c r="Z30" s="114" t="s">
        <v>214</v>
      </c>
      <c r="AA30" s="115" t="s">
        <v>90</v>
      </c>
      <c r="AB30" s="117" t="s">
        <v>86</v>
      </c>
      <c r="AC30" s="118" t="s">
        <v>364</v>
      </c>
      <c r="AD30" s="119" t="s">
        <v>304</v>
      </c>
      <c r="AE30" s="120" t="s">
        <v>14</v>
      </c>
      <c r="AF30" s="121"/>
      <c r="AG30" s="837"/>
      <c r="AH30" s="7"/>
    </row>
    <row r="31" spans="1:34" ht="30" customHeight="1">
      <c r="A31" s="1711"/>
      <c r="B31" s="49" t="s">
        <v>72</v>
      </c>
      <c r="C31" s="185" t="s">
        <v>199</v>
      </c>
      <c r="D31" s="122" t="s">
        <v>83</v>
      </c>
      <c r="E31" s="123" t="s">
        <v>94</v>
      </c>
      <c r="F31" s="123"/>
      <c r="G31" s="123" t="s">
        <v>768</v>
      </c>
      <c r="H31" s="79" t="s">
        <v>768</v>
      </c>
      <c r="I31" s="80" t="s">
        <v>11</v>
      </c>
      <c r="J31" s="80" t="s">
        <v>300</v>
      </c>
      <c r="K31" s="124">
        <v>661</v>
      </c>
      <c r="L31" s="125">
        <v>2336</v>
      </c>
      <c r="M31" s="126">
        <v>0</v>
      </c>
      <c r="N31" s="127">
        <v>3380</v>
      </c>
      <c r="O31" s="1422"/>
      <c r="P31" s="128">
        <v>0</v>
      </c>
      <c r="Q31" s="129" t="s">
        <v>91</v>
      </c>
      <c r="R31" s="1437"/>
      <c r="S31" s="1437"/>
      <c r="T31" s="130" t="s">
        <v>84</v>
      </c>
      <c r="U31" s="131" t="s">
        <v>463</v>
      </c>
      <c r="V31" s="80" t="s">
        <v>11</v>
      </c>
      <c r="W31" s="1098" t="s">
        <v>300</v>
      </c>
      <c r="X31" s="132" t="s">
        <v>89</v>
      </c>
      <c r="Y31" s="133" t="s">
        <v>39</v>
      </c>
      <c r="Z31" s="134" t="s">
        <v>642</v>
      </c>
      <c r="AA31" s="135" t="s">
        <v>90</v>
      </c>
      <c r="AB31" s="117" t="s">
        <v>93</v>
      </c>
      <c r="AC31" s="118" t="s">
        <v>86</v>
      </c>
      <c r="AD31" s="119" t="s">
        <v>478</v>
      </c>
      <c r="AE31" s="120" t="s">
        <v>14</v>
      </c>
      <c r="AF31" s="121"/>
      <c r="AG31" s="837"/>
      <c r="AH31" s="7"/>
    </row>
    <row r="32" spans="1:34" ht="30" customHeight="1">
      <c r="A32" s="1711"/>
      <c r="B32" s="50" t="s">
        <v>73</v>
      </c>
      <c r="C32" s="184" t="s">
        <v>1419</v>
      </c>
      <c r="D32" s="102" t="s">
        <v>83</v>
      </c>
      <c r="E32" s="103" t="s">
        <v>396</v>
      </c>
      <c r="F32" s="103"/>
      <c r="G32" s="103" t="s">
        <v>1006</v>
      </c>
      <c r="H32" s="199" t="s">
        <v>1006</v>
      </c>
      <c r="I32" s="200" t="s">
        <v>11</v>
      </c>
      <c r="J32" s="200" t="s">
        <v>1411</v>
      </c>
      <c r="K32" s="104">
        <v>253</v>
      </c>
      <c r="L32" s="105">
        <v>245</v>
      </c>
      <c r="M32" s="106">
        <v>759</v>
      </c>
      <c r="N32" s="107">
        <v>0</v>
      </c>
      <c r="O32" s="1421"/>
      <c r="P32" s="108">
        <v>0</v>
      </c>
      <c r="Q32" s="109" t="s">
        <v>91</v>
      </c>
      <c r="R32" s="1436"/>
      <c r="S32" s="1436"/>
      <c r="T32" s="110" t="s">
        <v>84</v>
      </c>
      <c r="U32" s="111" t="s">
        <v>1006</v>
      </c>
      <c r="V32" s="200" t="s">
        <v>11</v>
      </c>
      <c r="W32" s="1129" t="s">
        <v>1411</v>
      </c>
      <c r="X32" s="112" t="s">
        <v>89</v>
      </c>
      <c r="Y32" s="113" t="s">
        <v>39</v>
      </c>
      <c r="Z32" s="114" t="s">
        <v>336</v>
      </c>
      <c r="AA32" s="115" t="s">
        <v>90</v>
      </c>
      <c r="AB32" s="117" t="s">
        <v>206</v>
      </c>
      <c r="AC32" s="118" t="s">
        <v>364</v>
      </c>
      <c r="AD32" s="1106" t="s">
        <v>87</v>
      </c>
      <c r="AE32" s="1107" t="s">
        <v>14</v>
      </c>
      <c r="AF32" s="121"/>
      <c r="AG32" s="837"/>
      <c r="AH32" s="7"/>
    </row>
    <row r="33" spans="1:34" ht="30" customHeight="1">
      <c r="A33" s="1711"/>
      <c r="B33" s="48" t="s">
        <v>74</v>
      </c>
      <c r="C33" s="184" t="s">
        <v>1420</v>
      </c>
      <c r="D33" s="102" t="s">
        <v>83</v>
      </c>
      <c r="E33" s="103" t="s">
        <v>396</v>
      </c>
      <c r="F33" s="103"/>
      <c r="G33" s="103" t="s">
        <v>1006</v>
      </c>
      <c r="H33" s="199" t="s">
        <v>1006</v>
      </c>
      <c r="I33" s="200" t="s">
        <v>11</v>
      </c>
      <c r="J33" s="200" t="s">
        <v>1411</v>
      </c>
      <c r="K33" s="104">
        <v>250818</v>
      </c>
      <c r="L33" s="105">
        <v>1739</v>
      </c>
      <c r="M33" s="106">
        <v>4110</v>
      </c>
      <c r="N33" s="107">
        <v>3448</v>
      </c>
      <c r="O33" s="1421"/>
      <c r="P33" s="108">
        <v>0</v>
      </c>
      <c r="Q33" s="109" t="s">
        <v>91</v>
      </c>
      <c r="R33" s="1436"/>
      <c r="S33" s="1436"/>
      <c r="T33" s="110" t="s">
        <v>84</v>
      </c>
      <c r="U33" s="111" t="s">
        <v>1006</v>
      </c>
      <c r="V33" s="200" t="s">
        <v>11</v>
      </c>
      <c r="W33" s="1129" t="s">
        <v>1411</v>
      </c>
      <c r="X33" s="112" t="s">
        <v>89</v>
      </c>
      <c r="Y33" s="113" t="s">
        <v>39</v>
      </c>
      <c r="Z33" s="114" t="s">
        <v>336</v>
      </c>
      <c r="AA33" s="115" t="s">
        <v>90</v>
      </c>
      <c r="AB33" s="117" t="s">
        <v>206</v>
      </c>
      <c r="AC33" s="118" t="s">
        <v>364</v>
      </c>
      <c r="AD33" s="119" t="s">
        <v>87</v>
      </c>
      <c r="AE33" s="120" t="s">
        <v>14</v>
      </c>
      <c r="AF33" s="121"/>
      <c r="AG33" s="837"/>
      <c r="AH33" s="7"/>
    </row>
    <row r="34" spans="1:34" ht="30" customHeight="1" thickBot="1">
      <c r="A34" s="1712"/>
      <c r="B34" s="51" t="s">
        <v>75</v>
      </c>
      <c r="C34" s="186" t="s">
        <v>762</v>
      </c>
      <c r="D34" s="141" t="s">
        <v>83</v>
      </c>
      <c r="E34" s="142" t="s">
        <v>425</v>
      </c>
      <c r="F34" s="142"/>
      <c r="G34" s="142" t="s">
        <v>308</v>
      </c>
      <c r="H34" s="143" t="s">
        <v>308</v>
      </c>
      <c r="I34" s="144" t="s">
        <v>11</v>
      </c>
      <c r="J34" s="144" t="s">
        <v>309</v>
      </c>
      <c r="K34" s="145" t="s">
        <v>919</v>
      </c>
      <c r="L34" s="146">
        <v>106</v>
      </c>
      <c r="M34" s="147" t="s">
        <v>919</v>
      </c>
      <c r="N34" s="148" t="s">
        <v>919</v>
      </c>
      <c r="O34" s="1424"/>
      <c r="P34" s="149">
        <v>0</v>
      </c>
      <c r="Q34" s="150" t="s">
        <v>95</v>
      </c>
      <c r="R34" s="1438"/>
      <c r="S34" s="1438"/>
      <c r="T34" s="151" t="s">
        <v>84</v>
      </c>
      <c r="U34" s="152" t="s">
        <v>308</v>
      </c>
      <c r="V34" s="144" t="s">
        <v>11</v>
      </c>
      <c r="W34" s="1130" t="s">
        <v>309</v>
      </c>
      <c r="X34" s="153" t="s">
        <v>303</v>
      </c>
      <c r="Y34" s="154" t="s">
        <v>39</v>
      </c>
      <c r="Z34" s="155" t="s">
        <v>214</v>
      </c>
      <c r="AA34" s="156" t="s">
        <v>90</v>
      </c>
      <c r="AB34" s="158" t="s">
        <v>364</v>
      </c>
      <c r="AC34" s="159" t="s">
        <v>364</v>
      </c>
      <c r="AD34" s="160" t="s">
        <v>1421</v>
      </c>
      <c r="AE34" s="161"/>
      <c r="AF34" s="162"/>
      <c r="AG34" s="837"/>
      <c r="AH34" s="7"/>
    </row>
    <row r="35" spans="1:34" ht="30" customHeight="1">
      <c r="A35" s="1734" t="s">
        <v>76</v>
      </c>
      <c r="B35" s="52" t="s">
        <v>77</v>
      </c>
      <c r="C35" s="183" t="s">
        <v>1422</v>
      </c>
      <c r="D35" s="81" t="s">
        <v>83</v>
      </c>
      <c r="E35" s="82" t="s">
        <v>1064</v>
      </c>
      <c r="F35" s="82"/>
      <c r="G35" s="82" t="s">
        <v>1392</v>
      </c>
      <c r="H35" s="83" t="s">
        <v>344</v>
      </c>
      <c r="I35" s="84" t="s">
        <v>11</v>
      </c>
      <c r="J35" s="84" t="s">
        <v>345</v>
      </c>
      <c r="K35" s="85" t="s">
        <v>919</v>
      </c>
      <c r="L35" s="86" t="s">
        <v>919</v>
      </c>
      <c r="M35" s="87" t="s">
        <v>919</v>
      </c>
      <c r="N35" s="88" t="s">
        <v>919</v>
      </c>
      <c r="O35" s="1423"/>
      <c r="P35" s="89">
        <v>0</v>
      </c>
      <c r="Q35" s="90" t="s">
        <v>95</v>
      </c>
      <c r="R35" s="1435"/>
      <c r="S35" s="1435"/>
      <c r="T35" s="91" t="s">
        <v>96</v>
      </c>
      <c r="U35" s="813" t="s">
        <v>293</v>
      </c>
      <c r="V35" s="814" t="s">
        <v>11</v>
      </c>
      <c r="W35" s="822" t="s">
        <v>834</v>
      </c>
      <c r="X35" s="93" t="s">
        <v>303</v>
      </c>
      <c r="Y35" s="94" t="s">
        <v>39</v>
      </c>
      <c r="Z35" s="95" t="s">
        <v>241</v>
      </c>
      <c r="AA35" s="96" t="s">
        <v>90</v>
      </c>
      <c r="AB35" s="97" t="s">
        <v>86</v>
      </c>
      <c r="AC35" s="98" t="s">
        <v>364</v>
      </c>
      <c r="AD35" s="99" t="s">
        <v>304</v>
      </c>
      <c r="AE35" s="100" t="s">
        <v>14</v>
      </c>
      <c r="AF35" s="101"/>
      <c r="AG35" s="837"/>
      <c r="AH35" s="7"/>
    </row>
    <row r="36" spans="1:34" ht="30" customHeight="1">
      <c r="A36" s="1735"/>
      <c r="B36" s="352" t="s">
        <v>78</v>
      </c>
      <c r="C36" s="185"/>
      <c r="D36" s="122" t="s">
        <v>88</v>
      </c>
      <c r="E36" s="123"/>
      <c r="F36" s="123"/>
      <c r="G36" s="123"/>
      <c r="H36" s="79"/>
      <c r="I36" s="80"/>
      <c r="J36" s="80"/>
      <c r="K36" s="124"/>
      <c r="L36" s="125"/>
      <c r="M36" s="126"/>
      <c r="N36" s="127"/>
      <c r="O36" s="1422"/>
      <c r="P36" s="128">
        <v>0</v>
      </c>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1423</v>
      </c>
      <c r="D37" s="141" t="s">
        <v>1424</v>
      </c>
      <c r="E37" s="142" t="s">
        <v>1064</v>
      </c>
      <c r="F37" s="142"/>
      <c r="G37" s="142" t="s">
        <v>2054</v>
      </c>
      <c r="H37" s="143" t="s">
        <v>794</v>
      </c>
      <c r="I37" s="144" t="s">
        <v>11</v>
      </c>
      <c r="J37" s="144" t="s">
        <v>340</v>
      </c>
      <c r="K37" s="145">
        <v>1154</v>
      </c>
      <c r="L37" s="146">
        <v>0</v>
      </c>
      <c r="M37" s="147">
        <v>726</v>
      </c>
      <c r="N37" s="148">
        <v>0</v>
      </c>
      <c r="O37" s="1424"/>
      <c r="P37" s="149">
        <v>0</v>
      </c>
      <c r="Q37" s="150" t="s">
        <v>91</v>
      </c>
      <c r="R37" s="1438"/>
      <c r="S37" s="1438"/>
      <c r="T37" s="151" t="s">
        <v>96</v>
      </c>
      <c r="U37" s="152" t="s">
        <v>1425</v>
      </c>
      <c r="V37" s="144" t="s">
        <v>11</v>
      </c>
      <c r="W37" s="144" t="s">
        <v>340</v>
      </c>
      <c r="X37" s="153" t="s">
        <v>303</v>
      </c>
      <c r="Y37" s="154" t="s">
        <v>39</v>
      </c>
      <c r="Z37" s="155" t="s">
        <v>241</v>
      </c>
      <c r="AA37" s="156" t="s">
        <v>90</v>
      </c>
      <c r="AB37" s="158"/>
      <c r="AC37" s="159"/>
      <c r="AD37" s="160"/>
      <c r="AE37" s="161"/>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383212</v>
      </c>
      <c r="L62" s="57">
        <f>SUM(L5:L37)</f>
        <v>30686</v>
      </c>
      <c r="M62" s="57">
        <f>SUM(M5:M37)</f>
        <v>26613</v>
      </c>
      <c r="N62" s="57">
        <f>SUM(N5:N37)</f>
        <v>43486</v>
      </c>
      <c r="O62" s="10"/>
      <c r="P62" s="57">
        <f>SUM(P5:P37)</f>
        <v>0</v>
      </c>
    </row>
    <row r="63" spans="1:34" ht="18.75" customHeight="1">
      <c r="C63" s="11"/>
      <c r="D63" s="11"/>
      <c r="L63" s="1700" t="s">
        <v>80</v>
      </c>
      <c r="M63" s="1700"/>
      <c r="N63" s="1701"/>
      <c r="O63" s="10"/>
      <c r="P63" s="9">
        <f>K62+(L62+M62+N62+P62)*5</f>
        <v>887137</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5">
    <mergeCell ref="Y1:AA1"/>
    <mergeCell ref="L2:O2"/>
    <mergeCell ref="H2:J2"/>
    <mergeCell ref="A38:A40"/>
    <mergeCell ref="A41:A44"/>
    <mergeCell ref="U2:W2"/>
    <mergeCell ref="G1:J1"/>
    <mergeCell ref="K1:P1"/>
    <mergeCell ref="Q1:X1"/>
    <mergeCell ref="A45:A49"/>
    <mergeCell ref="A50:A51"/>
    <mergeCell ref="A53:A59"/>
    <mergeCell ref="L63:N63"/>
    <mergeCell ref="AD3:AE3"/>
    <mergeCell ref="A5:A9"/>
    <mergeCell ref="A10:A16"/>
    <mergeCell ref="A17:A21"/>
    <mergeCell ref="A23:A34"/>
    <mergeCell ref="A35:A37"/>
    <mergeCell ref="A1:B3"/>
    <mergeCell ref="C1:F1"/>
    <mergeCell ref="H3:J3"/>
    <mergeCell ref="U3:W3"/>
    <mergeCell ref="AB1:AC1"/>
    <mergeCell ref="AD1:AF1"/>
  </mergeCells>
  <phoneticPr fontId="3"/>
  <dataValidations count="4">
    <dataValidation type="list" allowBlank="1" showInputMessage="1" showErrorMessage="1" sqref="S5:S60" xr:uid="{00000000-0002-0000-0700-000000000000}">
      <formula1>"①AWS,②OCI,③Azure,④GC,⑤さくら"</formula1>
    </dataValidation>
    <dataValidation type="list" allowBlank="1" showInputMessage="1" showErrorMessage="1" sqref="R5:R37 R41:R60" xr:uid="{00000000-0002-0000-0700-000001000000}">
      <formula1>"①システム事業者,②別途用意している(LGCS),③別途用意している(その他),"</formula1>
    </dataValidation>
    <dataValidation type="list" allowBlank="1" showInputMessage="1" sqref="D38:D40" xr:uid="{00000000-0002-0000-0700-000002000000}">
      <formula1>"①導入済,②無償版導入済（実証実験を含む）,③今年度導入予定,④導入予定なし,⑤当該事務自体を実施していない"</formula1>
    </dataValidation>
    <dataValidation type="list" allowBlank="1" showInputMessage="1" sqref="D41:D60" xr:uid="{00000000-0002-0000-07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H155"/>
  <sheetViews>
    <sheetView showGridLines="0" zoomScale="50" zoomScaleNormal="50" zoomScaleSheetLayoutView="55" workbookViewId="0">
      <pane xSplit="2" ySplit="4" topLeftCell="C5" activePane="bottomRight" state="frozen"/>
      <selection activeCell="G41" sqref="G41"/>
      <selection pane="topRight" activeCell="G41" sqref="G41"/>
      <selection pane="bottomLeft" activeCell="G41" sqref="G41"/>
      <selection pane="bottomRight" activeCell="G41" sqref="G41"/>
    </sheetView>
  </sheetViews>
  <sheetFormatPr defaultColWidth="9" defaultRowHeight="15"/>
  <cols>
    <col min="1" max="1" width="3.58203125" style="10" customWidth="1"/>
    <col min="2" max="2" width="25.08203125" style="55" customWidth="1"/>
    <col min="3" max="3" width="23.58203125" style="10" customWidth="1"/>
    <col min="4" max="4" width="17.33203125" style="10" customWidth="1"/>
    <col min="5" max="5" width="22.83203125" style="11" customWidth="1"/>
    <col min="6" max="6" width="26.08203125" style="11" customWidth="1"/>
    <col min="7" max="7" width="23.08203125" style="11" customWidth="1"/>
    <col min="8" max="8" width="18.5" style="11" customWidth="1"/>
    <col min="9" max="9" width="3.83203125" style="11" bestFit="1" customWidth="1"/>
    <col min="10" max="10" width="23.5" style="11" bestFit="1" customWidth="1"/>
    <col min="11" max="11" width="14" style="11" customWidth="1"/>
    <col min="12" max="12" width="11.58203125" style="11" customWidth="1"/>
    <col min="13" max="13" width="11.83203125" style="10" customWidth="1"/>
    <col min="14" max="15" width="11.83203125" style="11" customWidth="1"/>
    <col min="16" max="16" width="11.58203125" style="10" customWidth="1"/>
    <col min="17" max="17" width="29.83203125" style="10" customWidth="1"/>
    <col min="18" max="18" width="17.58203125" style="10" customWidth="1"/>
    <col min="19" max="19" width="14.5" style="55" bestFit="1" customWidth="1"/>
    <col min="20" max="20" width="20.08203125" style="10" customWidth="1"/>
    <col min="21" max="21" width="18.5" style="10" customWidth="1"/>
    <col min="22" max="22" width="5" style="10" customWidth="1"/>
    <col min="23" max="23" width="18.5" style="10" customWidth="1"/>
    <col min="24" max="24" width="20.5" style="10" customWidth="1"/>
    <col min="25" max="25" width="17.83203125" style="10" customWidth="1"/>
    <col min="26" max="26" width="17.58203125" style="56" customWidth="1"/>
    <col min="27" max="27" width="16.83203125" style="10" customWidth="1"/>
    <col min="28" max="29" width="23.83203125" style="7" customWidth="1"/>
    <col min="30" max="30" width="39" style="7" customWidth="1"/>
    <col min="31" max="31" width="38.5" style="7" customWidth="1"/>
    <col min="32" max="32" width="23" style="7" customWidth="1"/>
    <col min="33" max="33" width="8.83203125" style="7" customWidth="1"/>
    <col min="34" max="63" width="8.83203125" style="8" customWidth="1"/>
    <col min="64" max="16384" width="9" style="8"/>
  </cols>
  <sheetData>
    <row r="1" spans="1:34" s="14" customFormat="1" ht="16.5" customHeight="1">
      <c r="A1" s="1737" t="s">
        <v>192</v>
      </c>
      <c r="B1" s="1738"/>
      <c r="C1" s="1743" t="s">
        <v>0</v>
      </c>
      <c r="D1" s="1715"/>
      <c r="E1" s="1715"/>
      <c r="F1" s="1714"/>
      <c r="G1" s="1725" t="s">
        <v>1</v>
      </c>
      <c r="H1" s="1713"/>
      <c r="I1" s="1713"/>
      <c r="J1" s="1713"/>
      <c r="K1" s="1726" t="s">
        <v>189</v>
      </c>
      <c r="L1" s="1727"/>
      <c r="M1" s="1727"/>
      <c r="N1" s="1727"/>
      <c r="O1" s="1727"/>
      <c r="P1" s="1728"/>
      <c r="Q1" s="1729" t="s">
        <v>2</v>
      </c>
      <c r="R1" s="1729"/>
      <c r="S1" s="1729"/>
      <c r="T1" s="1730"/>
      <c r="U1" s="1730"/>
      <c r="V1" s="1730"/>
      <c r="W1" s="1730"/>
      <c r="X1" s="1730"/>
      <c r="Y1" s="1720" t="s">
        <v>17</v>
      </c>
      <c r="Z1" s="1721"/>
      <c r="AA1" s="1721"/>
      <c r="AB1" s="1713" t="s">
        <v>18</v>
      </c>
      <c r="AC1" s="1714"/>
      <c r="AD1" s="1713" t="s">
        <v>19</v>
      </c>
      <c r="AE1" s="1715"/>
      <c r="AF1" s="1716"/>
      <c r="AG1" s="13"/>
      <c r="AH1" s="13"/>
    </row>
    <row r="2" spans="1:34" s="3" customFormat="1" ht="15.75" customHeight="1">
      <c r="A2" s="1739"/>
      <c r="B2" s="1740"/>
      <c r="C2" s="651" t="s">
        <v>3</v>
      </c>
      <c r="D2" s="649" t="s">
        <v>4</v>
      </c>
      <c r="E2" s="1" t="s">
        <v>3</v>
      </c>
      <c r="F2" s="193" t="s">
        <v>3</v>
      </c>
      <c r="G2" s="1" t="s">
        <v>3</v>
      </c>
      <c r="H2" s="1717" t="s">
        <v>5</v>
      </c>
      <c r="I2" s="1718"/>
      <c r="J2" s="1719"/>
      <c r="K2" s="652" t="s">
        <v>20</v>
      </c>
      <c r="L2" s="1731" t="s">
        <v>21</v>
      </c>
      <c r="M2" s="1732"/>
      <c r="N2" s="1732"/>
      <c r="O2" s="1733"/>
      <c r="P2" s="15" t="s">
        <v>22</v>
      </c>
      <c r="Q2" s="65" t="s">
        <v>23</v>
      </c>
      <c r="R2" s="1417" t="s">
        <v>2168</v>
      </c>
      <c r="S2" s="1417" t="s">
        <v>2169</v>
      </c>
      <c r="T2" s="65" t="s">
        <v>24</v>
      </c>
      <c r="U2" s="1722" t="s">
        <v>25</v>
      </c>
      <c r="V2" s="1723"/>
      <c r="W2" s="1724"/>
      <c r="X2" s="66" t="s">
        <v>4</v>
      </c>
      <c r="Y2" s="65" t="s">
        <v>4</v>
      </c>
      <c r="Z2" s="67" t="s">
        <v>26</v>
      </c>
      <c r="AA2" s="68" t="s">
        <v>27</v>
      </c>
      <c r="AB2" s="59" t="s">
        <v>6</v>
      </c>
      <c r="AC2" s="60" t="s">
        <v>7</v>
      </c>
      <c r="AD2" s="649" t="s">
        <v>7</v>
      </c>
      <c r="AE2" s="650"/>
      <c r="AF2" s="61" t="s">
        <v>8</v>
      </c>
      <c r="AG2" s="2"/>
      <c r="AH2" s="2"/>
    </row>
    <row r="3" spans="1:34" s="17" customFormat="1" ht="155.25" customHeight="1" thickBot="1">
      <c r="A3" s="1741"/>
      <c r="B3" s="1742"/>
      <c r="C3" s="58" t="s">
        <v>185</v>
      </c>
      <c r="D3" s="1680" t="s">
        <v>2211</v>
      </c>
      <c r="E3" s="5" t="s">
        <v>81</v>
      </c>
      <c r="F3" s="194" t="s">
        <v>281</v>
      </c>
      <c r="G3" s="6" t="s">
        <v>191</v>
      </c>
      <c r="H3" s="1744" t="s">
        <v>190</v>
      </c>
      <c r="I3" s="1745"/>
      <c r="J3" s="1745"/>
      <c r="K3" s="78" t="s">
        <v>2209</v>
      </c>
      <c r="L3" s="1663" t="s">
        <v>2199</v>
      </c>
      <c r="M3" s="1666" t="s">
        <v>2201</v>
      </c>
      <c r="N3" s="1669" t="s">
        <v>2203</v>
      </c>
      <c r="O3" s="1419" t="s">
        <v>2167</v>
      </c>
      <c r="P3" s="1672" t="s">
        <v>2205</v>
      </c>
      <c r="Q3" s="1675" t="s">
        <v>2207</v>
      </c>
      <c r="R3" s="1434" t="s">
        <v>2170</v>
      </c>
      <c r="S3" s="1434" t="s">
        <v>2171</v>
      </c>
      <c r="T3" s="69" t="s">
        <v>28</v>
      </c>
      <c r="U3" s="1746" t="s">
        <v>29</v>
      </c>
      <c r="V3" s="1747"/>
      <c r="W3" s="1748"/>
      <c r="X3" s="70" t="s">
        <v>30</v>
      </c>
      <c r="Y3" s="71" t="s">
        <v>31</v>
      </c>
      <c r="Z3" s="72" t="s">
        <v>32</v>
      </c>
      <c r="AA3" s="73" t="s">
        <v>33</v>
      </c>
      <c r="AB3" s="62" t="s">
        <v>187</v>
      </c>
      <c r="AC3" s="63" t="s">
        <v>188</v>
      </c>
      <c r="AD3" s="1749" t="s">
        <v>186</v>
      </c>
      <c r="AE3" s="1750"/>
      <c r="AF3" s="64" t="s">
        <v>34</v>
      </c>
      <c r="AG3" s="16"/>
      <c r="AH3" s="16"/>
    </row>
    <row r="4" spans="1:34" s="3" customFormat="1" ht="15.75" customHeight="1" thickBot="1">
      <c r="A4" s="18"/>
      <c r="B4" s="19" t="s">
        <v>9</v>
      </c>
      <c r="C4" s="20" t="s">
        <v>35</v>
      </c>
      <c r="D4" s="20" t="s">
        <v>10</v>
      </c>
      <c r="E4" s="21" t="s">
        <v>82</v>
      </c>
      <c r="F4" s="21" t="s">
        <v>280</v>
      </c>
      <c r="G4" s="21" t="s">
        <v>264</v>
      </c>
      <c r="H4" s="191" t="s">
        <v>279</v>
      </c>
      <c r="I4" s="22" t="s">
        <v>11</v>
      </c>
      <c r="J4" s="192" t="s">
        <v>278</v>
      </c>
      <c r="K4" s="23">
        <v>1000000</v>
      </c>
      <c r="L4" s="23">
        <v>1000</v>
      </c>
      <c r="M4" s="24">
        <v>2000</v>
      </c>
      <c r="N4" s="25">
        <v>5000</v>
      </c>
      <c r="O4" s="1418"/>
      <c r="P4" s="26">
        <v>3500</v>
      </c>
      <c r="Q4" s="27" t="s">
        <v>2208</v>
      </c>
      <c r="R4" s="1662" t="s">
        <v>2196</v>
      </c>
      <c r="S4" s="1662" t="s">
        <v>2197</v>
      </c>
      <c r="T4" s="28" t="s">
        <v>37</v>
      </c>
      <c r="U4" s="191" t="s">
        <v>279</v>
      </c>
      <c r="V4" s="22" t="s">
        <v>11</v>
      </c>
      <c r="W4" s="192" t="s">
        <v>278</v>
      </c>
      <c r="X4" s="29" t="s">
        <v>38</v>
      </c>
      <c r="Y4" s="27" t="s">
        <v>39</v>
      </c>
      <c r="Z4" s="30" t="s">
        <v>40</v>
      </c>
      <c r="AA4" s="31" t="s">
        <v>41</v>
      </c>
      <c r="AB4" s="27" t="s">
        <v>12</v>
      </c>
      <c r="AC4" s="31" t="s">
        <v>13</v>
      </c>
      <c r="AD4" s="28" t="s">
        <v>14</v>
      </c>
      <c r="AE4" s="30" t="s">
        <v>15</v>
      </c>
      <c r="AF4" s="32" t="s">
        <v>16</v>
      </c>
      <c r="AG4" s="2"/>
      <c r="AH4" s="2"/>
    </row>
    <row r="5" spans="1:34" ht="30" customHeight="1">
      <c r="A5" s="1702" t="s">
        <v>42</v>
      </c>
      <c r="B5" s="33" t="s">
        <v>43</v>
      </c>
      <c r="C5" s="234" t="s">
        <v>2150</v>
      </c>
      <c r="D5" s="81" t="s">
        <v>83</v>
      </c>
      <c r="E5" s="82" t="s">
        <v>1148</v>
      </c>
      <c r="F5" s="82"/>
      <c r="G5" s="82" t="s">
        <v>1149</v>
      </c>
      <c r="H5" s="823" t="s">
        <v>293</v>
      </c>
      <c r="I5" s="821" t="s">
        <v>11</v>
      </c>
      <c r="J5" s="838" t="s">
        <v>834</v>
      </c>
      <c r="K5" s="85" t="s">
        <v>433</v>
      </c>
      <c r="L5" s="86">
        <v>326280</v>
      </c>
      <c r="M5" s="87">
        <v>0</v>
      </c>
      <c r="N5" s="88">
        <v>0</v>
      </c>
      <c r="O5" s="1420"/>
      <c r="P5" s="89">
        <v>53645</v>
      </c>
      <c r="Q5" s="90" t="s">
        <v>1150</v>
      </c>
      <c r="R5" s="1435"/>
      <c r="S5" s="1435"/>
      <c r="T5" s="91" t="s">
        <v>84</v>
      </c>
      <c r="U5" s="823" t="s">
        <v>293</v>
      </c>
      <c r="V5" s="821" t="s">
        <v>11</v>
      </c>
      <c r="W5" s="838" t="s">
        <v>834</v>
      </c>
      <c r="X5" s="93" t="s">
        <v>89</v>
      </c>
      <c r="Y5" s="94" t="s">
        <v>39</v>
      </c>
      <c r="Z5" s="95" t="s">
        <v>1151</v>
      </c>
      <c r="AA5" s="96" t="s">
        <v>197</v>
      </c>
      <c r="AB5" s="97" t="s">
        <v>86</v>
      </c>
      <c r="AC5" s="98" t="s">
        <v>86</v>
      </c>
      <c r="AD5" s="99" t="s">
        <v>343</v>
      </c>
      <c r="AE5" s="100" t="s">
        <v>304</v>
      </c>
      <c r="AF5" s="101"/>
      <c r="AG5" s="837"/>
      <c r="AH5" s="7"/>
    </row>
    <row r="6" spans="1:34" ht="30" customHeight="1">
      <c r="A6" s="1703"/>
      <c r="B6" s="34" t="s">
        <v>44</v>
      </c>
      <c r="C6" s="236" t="s">
        <v>2150</v>
      </c>
      <c r="D6" s="102" t="s">
        <v>83</v>
      </c>
      <c r="E6" s="103" t="s">
        <v>862</v>
      </c>
      <c r="F6" s="103"/>
      <c r="G6" s="103" t="s">
        <v>1152</v>
      </c>
      <c r="H6" s="813" t="s">
        <v>293</v>
      </c>
      <c r="I6" s="814" t="s">
        <v>11</v>
      </c>
      <c r="J6" s="815" t="s">
        <v>834</v>
      </c>
      <c r="K6" s="104" t="s">
        <v>433</v>
      </c>
      <c r="L6" s="105" t="s">
        <v>200</v>
      </c>
      <c r="M6" s="106">
        <v>0</v>
      </c>
      <c r="N6" s="107">
        <v>0</v>
      </c>
      <c r="O6" s="1421"/>
      <c r="P6" s="108">
        <v>0</v>
      </c>
      <c r="Q6" s="109" t="s">
        <v>1150</v>
      </c>
      <c r="R6" s="1436"/>
      <c r="S6" s="1436"/>
      <c r="T6" s="110" t="s">
        <v>84</v>
      </c>
      <c r="U6" s="813" t="s">
        <v>293</v>
      </c>
      <c r="V6" s="814" t="s">
        <v>11</v>
      </c>
      <c r="W6" s="815" t="s">
        <v>834</v>
      </c>
      <c r="X6" s="112" t="s">
        <v>89</v>
      </c>
      <c r="Y6" s="113" t="s">
        <v>866</v>
      </c>
      <c r="Z6" s="114"/>
      <c r="AA6" s="115"/>
      <c r="AB6" s="117" t="s">
        <v>86</v>
      </c>
      <c r="AC6" s="118" t="s">
        <v>86</v>
      </c>
      <c r="AD6" s="119" t="s">
        <v>343</v>
      </c>
      <c r="AE6" s="120" t="s">
        <v>304</v>
      </c>
      <c r="AF6" s="121"/>
      <c r="AG6" s="837"/>
      <c r="AH6" s="7"/>
    </row>
    <row r="7" spans="1:34" ht="30" customHeight="1">
      <c r="A7" s="1703"/>
      <c r="B7" s="34" t="s">
        <v>45</v>
      </c>
      <c r="C7" s="236" t="s">
        <v>193</v>
      </c>
      <c r="D7" s="102" t="s">
        <v>83</v>
      </c>
      <c r="E7" s="922" t="s">
        <v>828</v>
      </c>
      <c r="F7" s="103" t="s">
        <v>1148</v>
      </c>
      <c r="G7" s="103" t="s">
        <v>1153</v>
      </c>
      <c r="H7" s="813" t="s">
        <v>293</v>
      </c>
      <c r="I7" s="814" t="s">
        <v>11</v>
      </c>
      <c r="J7" s="815" t="s">
        <v>834</v>
      </c>
      <c r="K7" s="104">
        <v>76394</v>
      </c>
      <c r="L7" s="105">
        <v>0</v>
      </c>
      <c r="M7" s="106">
        <v>26178</v>
      </c>
      <c r="N7" s="107">
        <v>2992</v>
      </c>
      <c r="O7" s="1421"/>
      <c r="P7" s="108">
        <v>13530</v>
      </c>
      <c r="Q7" s="109" t="s">
        <v>248</v>
      </c>
      <c r="R7" s="1436"/>
      <c r="S7" s="1436"/>
      <c r="T7" s="110" t="s">
        <v>96</v>
      </c>
      <c r="U7" s="813" t="s">
        <v>293</v>
      </c>
      <c r="V7" s="814" t="s">
        <v>11</v>
      </c>
      <c r="W7" s="815" t="s">
        <v>834</v>
      </c>
      <c r="X7" s="112" t="s">
        <v>303</v>
      </c>
      <c r="Y7" s="113" t="s">
        <v>39</v>
      </c>
      <c r="Z7" s="114" t="s">
        <v>1154</v>
      </c>
      <c r="AA7" s="115" t="s">
        <v>85</v>
      </c>
      <c r="AB7" s="117" t="s">
        <v>86</v>
      </c>
      <c r="AC7" s="118" t="s">
        <v>86</v>
      </c>
      <c r="AD7" s="119" t="s">
        <v>343</v>
      </c>
      <c r="AE7" s="120"/>
      <c r="AF7" s="121"/>
      <c r="AG7" s="837"/>
      <c r="AH7" s="7"/>
    </row>
    <row r="8" spans="1:34" ht="30" customHeight="1">
      <c r="A8" s="1703"/>
      <c r="B8" s="657" t="s">
        <v>46</v>
      </c>
      <c r="C8" s="236" t="s">
        <v>1155</v>
      </c>
      <c r="D8" s="102" t="s">
        <v>83</v>
      </c>
      <c r="E8" s="103" t="s">
        <v>862</v>
      </c>
      <c r="F8" s="103"/>
      <c r="G8" s="103" t="s">
        <v>1156</v>
      </c>
      <c r="H8" s="813" t="s">
        <v>293</v>
      </c>
      <c r="I8" s="814" t="s">
        <v>11</v>
      </c>
      <c r="J8" s="815" t="s">
        <v>834</v>
      </c>
      <c r="K8" s="104" t="s">
        <v>433</v>
      </c>
      <c r="L8" s="105" t="s">
        <v>200</v>
      </c>
      <c r="M8" s="106">
        <v>0</v>
      </c>
      <c r="N8" s="107">
        <v>0</v>
      </c>
      <c r="O8" s="1421"/>
      <c r="P8" s="108">
        <v>0</v>
      </c>
      <c r="Q8" s="109" t="s">
        <v>1150</v>
      </c>
      <c r="R8" s="1436"/>
      <c r="S8" s="1436"/>
      <c r="T8" s="110" t="s">
        <v>84</v>
      </c>
      <c r="U8" s="813" t="s">
        <v>293</v>
      </c>
      <c r="V8" s="814" t="s">
        <v>11</v>
      </c>
      <c r="W8" s="815" t="s">
        <v>834</v>
      </c>
      <c r="X8" s="112" t="s">
        <v>89</v>
      </c>
      <c r="Y8" s="113" t="s">
        <v>866</v>
      </c>
      <c r="Z8" s="114"/>
      <c r="AA8" s="115"/>
      <c r="AB8" s="117" t="s">
        <v>86</v>
      </c>
      <c r="AC8" s="118" t="s">
        <v>86</v>
      </c>
      <c r="AD8" s="119"/>
      <c r="AE8" s="120"/>
      <c r="AF8" s="121"/>
      <c r="AG8" s="837"/>
      <c r="AH8" s="7"/>
    </row>
    <row r="9" spans="1:34" ht="30" customHeight="1" thickBot="1">
      <c r="A9" s="1703"/>
      <c r="B9" s="35" t="s">
        <v>47</v>
      </c>
      <c r="C9" s="237" t="s">
        <v>1155</v>
      </c>
      <c r="D9" s="122" t="s">
        <v>83</v>
      </c>
      <c r="E9" s="123" t="s">
        <v>862</v>
      </c>
      <c r="F9" s="123"/>
      <c r="G9" s="123" t="s">
        <v>1149</v>
      </c>
      <c r="H9" s="849" t="s">
        <v>293</v>
      </c>
      <c r="I9" s="847" t="s">
        <v>11</v>
      </c>
      <c r="J9" s="848" t="s">
        <v>834</v>
      </c>
      <c r="K9" s="124" t="s">
        <v>433</v>
      </c>
      <c r="L9" s="125" t="s">
        <v>200</v>
      </c>
      <c r="M9" s="126">
        <v>0</v>
      </c>
      <c r="N9" s="127">
        <v>0</v>
      </c>
      <c r="O9" s="1422"/>
      <c r="P9" s="128">
        <v>0</v>
      </c>
      <c r="Q9" s="129" t="s">
        <v>1150</v>
      </c>
      <c r="R9" s="1437"/>
      <c r="S9" s="1437"/>
      <c r="T9" s="130" t="s">
        <v>84</v>
      </c>
      <c r="U9" s="849" t="s">
        <v>293</v>
      </c>
      <c r="V9" s="847" t="s">
        <v>11</v>
      </c>
      <c r="W9" s="848" t="s">
        <v>834</v>
      </c>
      <c r="X9" s="132" t="s">
        <v>89</v>
      </c>
      <c r="Y9" s="133" t="s">
        <v>866</v>
      </c>
      <c r="Z9" s="134"/>
      <c r="AA9" s="135"/>
      <c r="AB9" s="136" t="s">
        <v>86</v>
      </c>
      <c r="AC9" s="137" t="s">
        <v>86</v>
      </c>
      <c r="AD9" s="138"/>
      <c r="AE9" s="139"/>
      <c r="AF9" s="140"/>
      <c r="AG9" s="837"/>
      <c r="AH9" s="7"/>
    </row>
    <row r="10" spans="1:34" ht="30" customHeight="1">
      <c r="A10" s="1704" t="s">
        <v>48</v>
      </c>
      <c r="B10" s="36" t="s">
        <v>49</v>
      </c>
      <c r="C10" s="183" t="s">
        <v>430</v>
      </c>
      <c r="D10" s="81" t="s">
        <v>83</v>
      </c>
      <c r="E10" s="82" t="s">
        <v>224</v>
      </c>
      <c r="F10" s="82"/>
      <c r="G10" s="82" t="s">
        <v>1157</v>
      </c>
      <c r="H10" s="844" t="s">
        <v>293</v>
      </c>
      <c r="I10" s="835" t="s">
        <v>11</v>
      </c>
      <c r="J10" s="845" t="s">
        <v>1158</v>
      </c>
      <c r="K10" s="85">
        <v>36750</v>
      </c>
      <c r="L10" s="86">
        <v>0</v>
      </c>
      <c r="M10" s="87">
        <v>10845</v>
      </c>
      <c r="N10" s="88">
        <v>5220</v>
      </c>
      <c r="O10" s="1423"/>
      <c r="P10" s="89">
        <v>22358</v>
      </c>
      <c r="Q10" s="90" t="s">
        <v>248</v>
      </c>
      <c r="R10" s="1435"/>
      <c r="S10" s="1435"/>
      <c r="T10" s="91" t="s">
        <v>96</v>
      </c>
      <c r="U10" s="844" t="s">
        <v>293</v>
      </c>
      <c r="V10" s="835" t="s">
        <v>11</v>
      </c>
      <c r="W10" s="845" t="s">
        <v>834</v>
      </c>
      <c r="X10" s="93" t="s">
        <v>303</v>
      </c>
      <c r="Y10" s="94" t="s">
        <v>39</v>
      </c>
      <c r="Z10" s="95" t="s">
        <v>1159</v>
      </c>
      <c r="AA10" s="96" t="s">
        <v>85</v>
      </c>
      <c r="AB10" s="97" t="s">
        <v>364</v>
      </c>
      <c r="AC10" s="98" t="s">
        <v>364</v>
      </c>
      <c r="AD10" s="99" t="s">
        <v>204</v>
      </c>
      <c r="AE10" s="100" t="s">
        <v>223</v>
      </c>
      <c r="AF10" s="101"/>
      <c r="AG10" s="837"/>
      <c r="AH10" s="7"/>
    </row>
    <row r="11" spans="1:34" ht="30" customHeight="1">
      <c r="A11" s="1705"/>
      <c r="B11" s="37" t="s">
        <v>50</v>
      </c>
      <c r="C11" s="184" t="s">
        <v>1160</v>
      </c>
      <c r="D11" s="102" t="s">
        <v>83</v>
      </c>
      <c r="E11" s="103" t="s">
        <v>862</v>
      </c>
      <c r="F11" s="103"/>
      <c r="G11" s="103" t="s">
        <v>1161</v>
      </c>
      <c r="H11" s="813" t="s">
        <v>293</v>
      </c>
      <c r="I11" s="814" t="s">
        <v>11</v>
      </c>
      <c r="J11" s="815" t="s">
        <v>834</v>
      </c>
      <c r="K11" s="104" t="s">
        <v>1162</v>
      </c>
      <c r="L11" s="105" t="s">
        <v>200</v>
      </c>
      <c r="M11" s="106">
        <v>0</v>
      </c>
      <c r="N11" s="107">
        <v>0</v>
      </c>
      <c r="O11" s="1421"/>
      <c r="P11" s="108">
        <v>0</v>
      </c>
      <c r="Q11" s="109" t="s">
        <v>1150</v>
      </c>
      <c r="R11" s="1436"/>
      <c r="S11" s="1436"/>
      <c r="T11" s="110" t="s">
        <v>84</v>
      </c>
      <c r="U11" s="813" t="s">
        <v>293</v>
      </c>
      <c r="V11" s="814" t="s">
        <v>11</v>
      </c>
      <c r="W11" s="815" t="s">
        <v>834</v>
      </c>
      <c r="X11" s="112" t="s">
        <v>89</v>
      </c>
      <c r="Y11" s="113" t="s">
        <v>866</v>
      </c>
      <c r="Z11" s="114"/>
      <c r="AA11" s="115"/>
      <c r="AB11" s="117" t="s">
        <v>86</v>
      </c>
      <c r="AC11" s="118" t="s">
        <v>86</v>
      </c>
      <c r="AD11" s="119"/>
      <c r="AE11" s="120"/>
      <c r="AF11" s="121"/>
      <c r="AG11" s="837"/>
      <c r="AH11" s="7"/>
    </row>
    <row r="12" spans="1:34" ht="30" customHeight="1">
      <c r="A12" s="1705"/>
      <c r="B12" s="38" t="s">
        <v>51</v>
      </c>
      <c r="C12" s="184" t="s">
        <v>1163</v>
      </c>
      <c r="D12" s="102" t="s">
        <v>83</v>
      </c>
      <c r="E12" s="103" t="s">
        <v>862</v>
      </c>
      <c r="F12" s="103"/>
      <c r="G12" s="103" t="s">
        <v>1164</v>
      </c>
      <c r="H12" s="813" t="s">
        <v>293</v>
      </c>
      <c r="I12" s="814" t="s">
        <v>11</v>
      </c>
      <c r="J12" s="815" t="s">
        <v>834</v>
      </c>
      <c r="K12" s="104" t="s">
        <v>1162</v>
      </c>
      <c r="L12" s="105" t="s">
        <v>200</v>
      </c>
      <c r="M12" s="106">
        <v>0</v>
      </c>
      <c r="N12" s="107">
        <v>0</v>
      </c>
      <c r="O12" s="1421"/>
      <c r="P12" s="108">
        <v>0</v>
      </c>
      <c r="Q12" s="109" t="s">
        <v>1150</v>
      </c>
      <c r="R12" s="1436"/>
      <c r="S12" s="1436"/>
      <c r="T12" s="110" t="s">
        <v>84</v>
      </c>
      <c r="U12" s="813" t="s">
        <v>293</v>
      </c>
      <c r="V12" s="814" t="s">
        <v>11</v>
      </c>
      <c r="W12" s="815" t="s">
        <v>834</v>
      </c>
      <c r="X12" s="112" t="s">
        <v>89</v>
      </c>
      <c r="Y12" s="113" t="s">
        <v>866</v>
      </c>
      <c r="Z12" s="114"/>
      <c r="AA12" s="115"/>
      <c r="AB12" s="117" t="s">
        <v>86</v>
      </c>
      <c r="AC12" s="118" t="s">
        <v>86</v>
      </c>
      <c r="AD12" s="119"/>
      <c r="AE12" s="120"/>
      <c r="AF12" s="121"/>
      <c r="AG12" s="837"/>
      <c r="AH12" s="7"/>
    </row>
    <row r="13" spans="1:34" ht="30" customHeight="1">
      <c r="A13" s="1705"/>
      <c r="B13" s="38" t="s">
        <v>52</v>
      </c>
      <c r="C13" s="184" t="s">
        <v>1165</v>
      </c>
      <c r="D13" s="102" t="s">
        <v>83</v>
      </c>
      <c r="E13" s="103" t="s">
        <v>862</v>
      </c>
      <c r="F13" s="103"/>
      <c r="G13" s="103" t="s">
        <v>1166</v>
      </c>
      <c r="H13" s="813" t="s">
        <v>293</v>
      </c>
      <c r="I13" s="814" t="s">
        <v>11</v>
      </c>
      <c r="J13" s="815" t="s">
        <v>834</v>
      </c>
      <c r="K13" s="104" t="s">
        <v>1162</v>
      </c>
      <c r="L13" s="105" t="s">
        <v>200</v>
      </c>
      <c r="M13" s="106">
        <v>0</v>
      </c>
      <c r="N13" s="107">
        <v>0</v>
      </c>
      <c r="O13" s="1421"/>
      <c r="P13" s="108">
        <v>0</v>
      </c>
      <c r="Q13" s="109" t="s">
        <v>1150</v>
      </c>
      <c r="R13" s="1436"/>
      <c r="S13" s="1436"/>
      <c r="T13" s="110" t="s">
        <v>84</v>
      </c>
      <c r="U13" s="813" t="s">
        <v>293</v>
      </c>
      <c r="V13" s="814" t="s">
        <v>11</v>
      </c>
      <c r="W13" s="815" t="s">
        <v>834</v>
      </c>
      <c r="X13" s="112" t="s">
        <v>89</v>
      </c>
      <c r="Y13" s="113" t="s">
        <v>866</v>
      </c>
      <c r="Z13" s="114"/>
      <c r="AA13" s="115"/>
      <c r="AB13" s="117" t="s">
        <v>86</v>
      </c>
      <c r="AC13" s="118" t="s">
        <v>86</v>
      </c>
      <c r="AD13" s="119"/>
      <c r="AE13" s="120"/>
      <c r="AF13" s="121"/>
      <c r="AG13" s="837"/>
      <c r="AH13" s="7"/>
    </row>
    <row r="14" spans="1:34" ht="30" customHeight="1">
      <c r="A14" s="1705"/>
      <c r="B14" s="38" t="s">
        <v>53</v>
      </c>
      <c r="C14" s="184" t="s">
        <v>1167</v>
      </c>
      <c r="D14" s="102" t="s">
        <v>83</v>
      </c>
      <c r="E14" s="103" t="s">
        <v>650</v>
      </c>
      <c r="F14" s="103"/>
      <c r="G14" s="103" t="s">
        <v>299</v>
      </c>
      <c r="H14" s="813" t="s">
        <v>293</v>
      </c>
      <c r="I14" s="814" t="s">
        <v>11</v>
      </c>
      <c r="J14" s="815" t="s">
        <v>834</v>
      </c>
      <c r="K14" s="104">
        <v>13545</v>
      </c>
      <c r="L14" s="105">
        <v>0</v>
      </c>
      <c r="M14" s="106">
        <v>0</v>
      </c>
      <c r="N14" s="107">
        <v>1752</v>
      </c>
      <c r="O14" s="1421"/>
      <c r="P14" s="108">
        <v>0</v>
      </c>
      <c r="Q14" s="109" t="s">
        <v>248</v>
      </c>
      <c r="R14" s="1436"/>
      <c r="S14" s="1436"/>
      <c r="T14" s="110" t="s">
        <v>96</v>
      </c>
      <c r="U14" s="813" t="s">
        <v>293</v>
      </c>
      <c r="V14" s="814" t="s">
        <v>11</v>
      </c>
      <c r="W14" s="815" t="s">
        <v>834</v>
      </c>
      <c r="X14" s="112" t="s">
        <v>303</v>
      </c>
      <c r="Y14" s="113" t="s">
        <v>39</v>
      </c>
      <c r="Z14" s="114" t="s">
        <v>1168</v>
      </c>
      <c r="AA14" s="115" t="s">
        <v>85</v>
      </c>
      <c r="AB14" s="117" t="s">
        <v>86</v>
      </c>
      <c r="AC14" s="118" t="s">
        <v>86</v>
      </c>
      <c r="AD14" s="119" t="s">
        <v>204</v>
      </c>
      <c r="AE14" s="120" t="s">
        <v>223</v>
      </c>
      <c r="AF14" s="121" t="s">
        <v>926</v>
      </c>
      <c r="AG14" s="837"/>
      <c r="AH14" s="7"/>
    </row>
    <row r="15" spans="1:34" ht="30" customHeight="1">
      <c r="A15" s="1705"/>
      <c r="B15" s="39" t="s">
        <v>54</v>
      </c>
      <c r="C15" s="185" t="s">
        <v>775</v>
      </c>
      <c r="D15" s="122" t="s">
        <v>83</v>
      </c>
      <c r="E15" s="123" t="s">
        <v>321</v>
      </c>
      <c r="F15" s="123"/>
      <c r="G15" s="123" t="s">
        <v>1169</v>
      </c>
      <c r="H15" s="813" t="s">
        <v>1170</v>
      </c>
      <c r="I15" s="814" t="s">
        <v>11</v>
      </c>
      <c r="J15" s="815" t="s">
        <v>1171</v>
      </c>
      <c r="K15" s="124">
        <v>0</v>
      </c>
      <c r="L15" s="125">
        <v>1202</v>
      </c>
      <c r="M15" s="126">
        <v>0</v>
      </c>
      <c r="N15" s="127">
        <v>3134</v>
      </c>
      <c r="O15" s="1422"/>
      <c r="P15" s="128">
        <v>0</v>
      </c>
      <c r="Q15" s="129" t="s">
        <v>1172</v>
      </c>
      <c r="R15" s="1437"/>
      <c r="S15" s="1437"/>
      <c r="T15" s="130" t="s">
        <v>96</v>
      </c>
      <c r="U15" s="813" t="s">
        <v>1170</v>
      </c>
      <c r="V15" s="814" t="s">
        <v>11</v>
      </c>
      <c r="W15" s="815" t="s">
        <v>1171</v>
      </c>
      <c r="X15" s="132" t="s">
        <v>194</v>
      </c>
      <c r="Y15" s="133" t="s">
        <v>1173</v>
      </c>
      <c r="Z15" s="134"/>
      <c r="AA15" s="135" t="s">
        <v>90</v>
      </c>
      <c r="AB15" s="117" t="s">
        <v>93</v>
      </c>
      <c r="AC15" s="118" t="s">
        <v>93</v>
      </c>
      <c r="AD15" s="341" t="s">
        <v>1174</v>
      </c>
      <c r="AE15" s="120" t="s">
        <v>1175</v>
      </c>
      <c r="AF15" s="232" t="s">
        <v>1176</v>
      </c>
      <c r="AG15" s="837"/>
      <c r="AH15" s="7"/>
    </row>
    <row r="16" spans="1:34" ht="30" customHeight="1" thickBot="1">
      <c r="A16" s="1706"/>
      <c r="B16" s="40" t="s">
        <v>55</v>
      </c>
      <c r="C16" s="186" t="s">
        <v>1163</v>
      </c>
      <c r="D16" s="141" t="s">
        <v>83</v>
      </c>
      <c r="E16" s="142" t="s">
        <v>862</v>
      </c>
      <c r="F16" s="142"/>
      <c r="G16" s="142" t="s">
        <v>1177</v>
      </c>
      <c r="H16" s="849" t="s">
        <v>293</v>
      </c>
      <c r="I16" s="847" t="s">
        <v>11</v>
      </c>
      <c r="J16" s="848" t="s">
        <v>834</v>
      </c>
      <c r="K16" s="145" t="s">
        <v>1162</v>
      </c>
      <c r="L16" s="146" t="s">
        <v>200</v>
      </c>
      <c r="M16" s="147">
        <v>0</v>
      </c>
      <c r="N16" s="148">
        <v>0</v>
      </c>
      <c r="O16" s="1424"/>
      <c r="P16" s="149">
        <v>0</v>
      </c>
      <c r="Q16" s="150" t="s">
        <v>1150</v>
      </c>
      <c r="R16" s="1438"/>
      <c r="S16" s="1438"/>
      <c r="T16" s="151" t="s">
        <v>84</v>
      </c>
      <c r="U16" s="846" t="s">
        <v>293</v>
      </c>
      <c r="V16" s="847" t="s">
        <v>11</v>
      </c>
      <c r="W16" s="848" t="s">
        <v>834</v>
      </c>
      <c r="X16" s="153" t="s">
        <v>89</v>
      </c>
      <c r="Y16" s="154" t="s">
        <v>866</v>
      </c>
      <c r="Z16" s="155"/>
      <c r="AA16" s="156"/>
      <c r="AB16" s="158" t="s">
        <v>86</v>
      </c>
      <c r="AC16" s="159" t="s">
        <v>86</v>
      </c>
      <c r="AD16" s="160"/>
      <c r="AE16" s="161"/>
      <c r="AF16" s="162"/>
      <c r="AG16" s="837"/>
      <c r="AH16" s="7"/>
    </row>
    <row r="17" spans="1:34" ht="30" customHeight="1">
      <c r="A17" s="1707" t="s">
        <v>56</v>
      </c>
      <c r="B17" s="41" t="s">
        <v>57</v>
      </c>
      <c r="C17" s="183" t="s">
        <v>1178</v>
      </c>
      <c r="D17" s="81" t="s">
        <v>83</v>
      </c>
      <c r="E17" s="82" t="s">
        <v>828</v>
      </c>
      <c r="F17" s="82"/>
      <c r="G17" s="82" t="s">
        <v>1179</v>
      </c>
      <c r="H17" s="844" t="s">
        <v>293</v>
      </c>
      <c r="I17" s="835" t="s">
        <v>11</v>
      </c>
      <c r="J17" s="845" t="s">
        <v>834</v>
      </c>
      <c r="K17" s="85">
        <v>344807</v>
      </c>
      <c r="L17" s="86">
        <v>3382</v>
      </c>
      <c r="M17" s="87">
        <v>28939</v>
      </c>
      <c r="N17" s="88">
        <v>11230</v>
      </c>
      <c r="O17" s="1423"/>
      <c r="P17" s="89">
        <v>47842</v>
      </c>
      <c r="Q17" s="90" t="s">
        <v>248</v>
      </c>
      <c r="R17" s="1435"/>
      <c r="S17" s="1435"/>
      <c r="T17" s="91" t="s">
        <v>96</v>
      </c>
      <c r="U17" s="844" t="s">
        <v>293</v>
      </c>
      <c r="V17" s="835" t="s">
        <v>11</v>
      </c>
      <c r="W17" s="845" t="s">
        <v>834</v>
      </c>
      <c r="X17" s="93" t="s">
        <v>38</v>
      </c>
      <c r="Y17" s="94" t="s">
        <v>39</v>
      </c>
      <c r="Z17" s="95" t="s">
        <v>1180</v>
      </c>
      <c r="AA17" s="96" t="s">
        <v>953</v>
      </c>
      <c r="AB17" s="97" t="s">
        <v>364</v>
      </c>
      <c r="AC17" s="98" t="s">
        <v>364</v>
      </c>
      <c r="AD17" s="99" t="s">
        <v>403</v>
      </c>
      <c r="AE17" s="100" t="s">
        <v>389</v>
      </c>
      <c r="AF17" s="1061" t="s">
        <v>1181</v>
      </c>
      <c r="AG17" s="837"/>
      <c r="AH17" s="7"/>
    </row>
    <row r="18" spans="1:34" ht="30" customHeight="1">
      <c r="A18" s="1708"/>
      <c r="B18" s="42" t="s">
        <v>58</v>
      </c>
      <c r="C18" s="184" t="s">
        <v>1182</v>
      </c>
      <c r="D18" s="102" t="s">
        <v>83</v>
      </c>
      <c r="E18" s="103" t="s">
        <v>862</v>
      </c>
      <c r="F18" s="103"/>
      <c r="G18" s="103" t="s">
        <v>463</v>
      </c>
      <c r="H18" s="813" t="s">
        <v>293</v>
      </c>
      <c r="I18" s="814" t="s">
        <v>11</v>
      </c>
      <c r="J18" s="815" t="s">
        <v>834</v>
      </c>
      <c r="K18" s="104">
        <v>29181</v>
      </c>
      <c r="L18" s="105">
        <v>12490</v>
      </c>
      <c r="M18" s="106">
        <v>11880</v>
      </c>
      <c r="N18" s="107">
        <v>2771</v>
      </c>
      <c r="O18" s="1421"/>
      <c r="P18" s="108">
        <v>24112</v>
      </c>
      <c r="Q18" s="109" t="s">
        <v>248</v>
      </c>
      <c r="R18" s="1436"/>
      <c r="S18" s="1436"/>
      <c r="T18" s="110" t="s">
        <v>96</v>
      </c>
      <c r="U18" s="840" t="s">
        <v>293</v>
      </c>
      <c r="V18" s="841" t="s">
        <v>11</v>
      </c>
      <c r="W18" s="842" t="s">
        <v>834</v>
      </c>
      <c r="X18" s="112" t="s">
        <v>303</v>
      </c>
      <c r="Y18" s="113" t="s">
        <v>39</v>
      </c>
      <c r="Z18" s="114" t="s">
        <v>1183</v>
      </c>
      <c r="AA18" s="115" t="s">
        <v>85</v>
      </c>
      <c r="AB18" s="117" t="s">
        <v>364</v>
      </c>
      <c r="AC18" s="118" t="s">
        <v>364</v>
      </c>
      <c r="AD18" s="119" t="s">
        <v>14</v>
      </c>
      <c r="AE18" s="120" t="s">
        <v>216</v>
      </c>
      <c r="AF18" s="232" t="s">
        <v>1184</v>
      </c>
      <c r="AG18" s="837"/>
      <c r="AH18" s="7"/>
    </row>
    <row r="19" spans="1:34" ht="30" customHeight="1">
      <c r="A19" s="1708"/>
      <c r="B19" s="42" t="s">
        <v>59</v>
      </c>
      <c r="C19" s="184" t="s">
        <v>961</v>
      </c>
      <c r="D19" s="102" t="s">
        <v>83</v>
      </c>
      <c r="E19" s="103" t="s">
        <v>748</v>
      </c>
      <c r="F19" s="103"/>
      <c r="G19" s="103" t="s">
        <v>1185</v>
      </c>
      <c r="H19" s="1754" t="s">
        <v>1186</v>
      </c>
      <c r="I19" s="1755"/>
      <c r="J19" s="1756"/>
      <c r="K19" s="104" t="s">
        <v>1187</v>
      </c>
      <c r="L19" s="105">
        <v>0</v>
      </c>
      <c r="M19" s="106" t="s">
        <v>1186</v>
      </c>
      <c r="N19" s="107">
        <v>0</v>
      </c>
      <c r="O19" s="1421"/>
      <c r="P19" s="108">
        <v>0</v>
      </c>
      <c r="Q19" s="109" t="s">
        <v>91</v>
      </c>
      <c r="R19" s="1436"/>
      <c r="S19" s="1436"/>
      <c r="T19" s="110" t="s">
        <v>84</v>
      </c>
      <c r="U19" s="1757" t="s">
        <v>1186</v>
      </c>
      <c r="V19" s="1752"/>
      <c r="W19" s="1753"/>
      <c r="X19" s="112" t="s">
        <v>380</v>
      </c>
      <c r="Y19" s="113" t="s">
        <v>39</v>
      </c>
      <c r="Z19" s="114" t="s">
        <v>749</v>
      </c>
      <c r="AA19" s="115" t="s">
        <v>92</v>
      </c>
      <c r="AB19" s="113" t="s">
        <v>1051</v>
      </c>
      <c r="AC19" s="118" t="s">
        <v>86</v>
      </c>
      <c r="AD19" s="119" t="s">
        <v>87</v>
      </c>
      <c r="AE19" s="120" t="s">
        <v>335</v>
      </c>
      <c r="AF19" s="121" t="s">
        <v>926</v>
      </c>
      <c r="AG19" s="837"/>
      <c r="AH19" s="7"/>
    </row>
    <row r="20" spans="1:34" ht="30" customHeight="1">
      <c r="A20" s="1708"/>
      <c r="B20" s="43" t="s">
        <v>60</v>
      </c>
      <c r="C20" s="185" t="s">
        <v>1188</v>
      </c>
      <c r="D20" s="122" t="s">
        <v>83</v>
      </c>
      <c r="E20" s="123" t="s">
        <v>201</v>
      </c>
      <c r="F20" s="123"/>
      <c r="G20" s="123" t="s">
        <v>463</v>
      </c>
      <c r="H20" s="813" t="s">
        <v>293</v>
      </c>
      <c r="I20" s="814" t="s">
        <v>11</v>
      </c>
      <c r="J20" s="815" t="s">
        <v>834</v>
      </c>
      <c r="K20" s="124">
        <v>91207</v>
      </c>
      <c r="L20" s="125">
        <v>0</v>
      </c>
      <c r="M20" s="126">
        <f>2088+4552</f>
        <v>6640</v>
      </c>
      <c r="N20" s="127">
        <f>1018+2036</f>
        <v>3054</v>
      </c>
      <c r="O20" s="1422"/>
      <c r="P20" s="128">
        <f>0+13691</f>
        <v>13691</v>
      </c>
      <c r="Q20" s="129" t="s">
        <v>248</v>
      </c>
      <c r="R20" s="1437"/>
      <c r="S20" s="1437"/>
      <c r="T20" s="130" t="s">
        <v>96</v>
      </c>
      <c r="U20" s="844" t="s">
        <v>293</v>
      </c>
      <c r="V20" s="835" t="s">
        <v>11</v>
      </c>
      <c r="W20" s="845" t="s">
        <v>834</v>
      </c>
      <c r="X20" s="132" t="s">
        <v>303</v>
      </c>
      <c r="Y20" s="133" t="s">
        <v>39</v>
      </c>
      <c r="Z20" s="134" t="s">
        <v>1189</v>
      </c>
      <c r="AA20" s="135" t="s">
        <v>85</v>
      </c>
      <c r="AB20" s="136" t="s">
        <v>1051</v>
      </c>
      <c r="AC20" s="137" t="s">
        <v>1051</v>
      </c>
      <c r="AD20" s="138" t="s">
        <v>14</v>
      </c>
      <c r="AE20" s="139" t="s">
        <v>223</v>
      </c>
      <c r="AF20" s="140"/>
      <c r="AG20" s="837"/>
      <c r="AH20" s="7"/>
    </row>
    <row r="21" spans="1:34" ht="30" customHeight="1" thickBot="1">
      <c r="A21" s="1709"/>
      <c r="B21" s="44" t="s">
        <v>61</v>
      </c>
      <c r="C21" s="186" t="s">
        <v>1178</v>
      </c>
      <c r="D21" s="141" t="s">
        <v>83</v>
      </c>
      <c r="E21" s="142" t="s">
        <v>414</v>
      </c>
      <c r="F21" s="142"/>
      <c r="G21" s="142" t="s">
        <v>1179</v>
      </c>
      <c r="H21" s="840" t="s">
        <v>293</v>
      </c>
      <c r="I21" s="841" t="s">
        <v>11</v>
      </c>
      <c r="J21" s="842" t="s">
        <v>834</v>
      </c>
      <c r="K21" s="145" t="s">
        <v>1190</v>
      </c>
      <c r="L21" s="146" t="s">
        <v>1191</v>
      </c>
      <c r="M21" s="146" t="s">
        <v>1191</v>
      </c>
      <c r="N21" s="146" t="s">
        <v>1191</v>
      </c>
      <c r="O21" s="1424"/>
      <c r="P21" s="146" t="s">
        <v>1191</v>
      </c>
      <c r="Q21" s="150" t="s">
        <v>248</v>
      </c>
      <c r="R21" s="1438"/>
      <c r="S21" s="1438"/>
      <c r="T21" s="151" t="s">
        <v>96</v>
      </c>
      <c r="U21" s="840" t="s">
        <v>293</v>
      </c>
      <c r="V21" s="841" t="s">
        <v>11</v>
      </c>
      <c r="W21" s="842" t="s">
        <v>834</v>
      </c>
      <c r="X21" s="153" t="s">
        <v>38</v>
      </c>
      <c r="Y21" s="154" t="s">
        <v>39</v>
      </c>
      <c r="Z21" s="155" t="s">
        <v>1180</v>
      </c>
      <c r="AA21" s="156" t="s">
        <v>953</v>
      </c>
      <c r="AB21" s="158" t="s">
        <v>364</v>
      </c>
      <c r="AC21" s="159" t="s">
        <v>364</v>
      </c>
      <c r="AD21" s="160" t="s">
        <v>403</v>
      </c>
      <c r="AE21" s="161" t="s">
        <v>216</v>
      </c>
      <c r="AF21" s="233" t="s">
        <v>1181</v>
      </c>
      <c r="AG21" s="837"/>
      <c r="AH21" s="7"/>
    </row>
    <row r="22" spans="1:34" ht="30" customHeight="1" thickBot="1">
      <c r="A22" s="45" t="s">
        <v>62</v>
      </c>
      <c r="B22" s="46" t="s">
        <v>63</v>
      </c>
      <c r="C22" s="187" t="s">
        <v>1192</v>
      </c>
      <c r="D22" s="163" t="s">
        <v>83</v>
      </c>
      <c r="E22" s="164" t="s">
        <v>862</v>
      </c>
      <c r="F22" s="164"/>
      <c r="G22" s="164" t="s">
        <v>1193</v>
      </c>
      <c r="H22" s="831" t="s">
        <v>293</v>
      </c>
      <c r="I22" s="832" t="s">
        <v>11</v>
      </c>
      <c r="J22" s="833" t="s">
        <v>834</v>
      </c>
      <c r="K22" s="167" t="s">
        <v>433</v>
      </c>
      <c r="L22" s="168" t="s">
        <v>200</v>
      </c>
      <c r="M22" s="169">
        <v>0</v>
      </c>
      <c r="N22" s="170">
        <v>0</v>
      </c>
      <c r="O22" s="1425"/>
      <c r="P22" s="229">
        <v>0</v>
      </c>
      <c r="Q22" s="171" t="s">
        <v>1150</v>
      </c>
      <c r="R22" s="1439"/>
      <c r="S22" s="1439"/>
      <c r="T22" s="172" t="s">
        <v>84</v>
      </c>
      <c r="U22" s="920" t="s">
        <v>293</v>
      </c>
      <c r="V22" s="832" t="s">
        <v>11</v>
      </c>
      <c r="W22" s="833" t="s">
        <v>834</v>
      </c>
      <c r="X22" s="174" t="s">
        <v>89</v>
      </c>
      <c r="Y22" s="175" t="s">
        <v>866</v>
      </c>
      <c r="Z22" s="176"/>
      <c r="AA22" s="177"/>
      <c r="AB22" s="178" t="s">
        <v>86</v>
      </c>
      <c r="AC22" s="179" t="s">
        <v>86</v>
      </c>
      <c r="AD22" s="180"/>
      <c r="AE22" s="181"/>
      <c r="AF22" s="182"/>
      <c r="AG22" s="837"/>
      <c r="AH22" s="7"/>
    </row>
    <row r="23" spans="1:34" ht="30" customHeight="1">
      <c r="A23" s="1710" t="s">
        <v>64</v>
      </c>
      <c r="B23" s="47" t="s">
        <v>65</v>
      </c>
      <c r="C23" s="183" t="s">
        <v>1194</v>
      </c>
      <c r="D23" s="81" t="s">
        <v>83</v>
      </c>
      <c r="E23" s="82" t="s">
        <v>201</v>
      </c>
      <c r="F23" s="82"/>
      <c r="G23" s="82" t="s">
        <v>581</v>
      </c>
      <c r="H23" s="844" t="s">
        <v>293</v>
      </c>
      <c r="I23" s="835" t="s">
        <v>11</v>
      </c>
      <c r="J23" s="845" t="s">
        <v>834</v>
      </c>
      <c r="K23" s="85">
        <v>36453</v>
      </c>
      <c r="L23" s="86">
        <v>0</v>
      </c>
      <c r="M23" s="87">
        <v>2816</v>
      </c>
      <c r="N23" s="88">
        <v>48</v>
      </c>
      <c r="O23" s="1423"/>
      <c r="P23" s="89">
        <v>28710</v>
      </c>
      <c r="Q23" s="90" t="s">
        <v>248</v>
      </c>
      <c r="R23" s="1435"/>
      <c r="S23" s="1435"/>
      <c r="T23" s="91" t="s">
        <v>96</v>
      </c>
      <c r="U23" s="844" t="s">
        <v>293</v>
      </c>
      <c r="V23" s="835" t="s">
        <v>11</v>
      </c>
      <c r="W23" s="845" t="s">
        <v>834</v>
      </c>
      <c r="X23" s="93" t="s">
        <v>303</v>
      </c>
      <c r="Y23" s="94" t="s">
        <v>39</v>
      </c>
      <c r="Z23" s="95" t="s">
        <v>1195</v>
      </c>
      <c r="AA23" s="96" t="s">
        <v>85</v>
      </c>
      <c r="AB23" s="97" t="s">
        <v>93</v>
      </c>
      <c r="AC23" s="98" t="s">
        <v>93</v>
      </c>
      <c r="AD23" s="99" t="s">
        <v>304</v>
      </c>
      <c r="AE23" s="100" t="s">
        <v>216</v>
      </c>
      <c r="AF23" s="632" t="s">
        <v>1196</v>
      </c>
      <c r="AG23" s="837"/>
      <c r="AH23" s="7"/>
    </row>
    <row r="24" spans="1:34" ht="30" customHeight="1">
      <c r="A24" s="1711"/>
      <c r="B24" s="48" t="s">
        <v>66</v>
      </c>
      <c r="C24" s="184" t="s">
        <v>1194</v>
      </c>
      <c r="D24" s="102" t="s">
        <v>83</v>
      </c>
      <c r="E24" s="103" t="s">
        <v>201</v>
      </c>
      <c r="F24" s="103"/>
      <c r="G24" s="103" t="s">
        <v>581</v>
      </c>
      <c r="H24" s="813" t="s">
        <v>293</v>
      </c>
      <c r="I24" s="814" t="s">
        <v>11</v>
      </c>
      <c r="J24" s="815" t="s">
        <v>834</v>
      </c>
      <c r="K24" s="104" t="s">
        <v>211</v>
      </c>
      <c r="L24" s="105">
        <v>0</v>
      </c>
      <c r="M24" s="106">
        <v>2715</v>
      </c>
      <c r="N24" s="107">
        <v>48</v>
      </c>
      <c r="O24" s="1421"/>
      <c r="P24" s="108">
        <v>0</v>
      </c>
      <c r="Q24" s="109" t="s">
        <v>248</v>
      </c>
      <c r="R24" s="1436"/>
      <c r="S24" s="1436"/>
      <c r="T24" s="110" t="s">
        <v>96</v>
      </c>
      <c r="U24" s="813" t="s">
        <v>293</v>
      </c>
      <c r="V24" s="814" t="s">
        <v>11</v>
      </c>
      <c r="W24" s="815" t="s">
        <v>834</v>
      </c>
      <c r="X24" s="112" t="s">
        <v>303</v>
      </c>
      <c r="Y24" s="113" t="s">
        <v>39</v>
      </c>
      <c r="Z24" s="114" t="s">
        <v>1197</v>
      </c>
      <c r="AA24" s="115" t="s">
        <v>85</v>
      </c>
      <c r="AB24" s="117" t="s">
        <v>93</v>
      </c>
      <c r="AC24" s="118" t="s">
        <v>93</v>
      </c>
      <c r="AD24" s="119" t="s">
        <v>304</v>
      </c>
      <c r="AE24" s="120"/>
      <c r="AF24" s="121"/>
      <c r="AG24" s="837"/>
      <c r="AH24" s="7"/>
    </row>
    <row r="25" spans="1:34" ht="30" customHeight="1">
      <c r="A25" s="1711"/>
      <c r="B25" s="49" t="s">
        <v>67</v>
      </c>
      <c r="C25" s="185" t="s">
        <v>254</v>
      </c>
      <c r="D25" s="122" t="s">
        <v>1198</v>
      </c>
      <c r="E25" s="123" t="s">
        <v>1199</v>
      </c>
      <c r="F25" s="123"/>
      <c r="G25" s="123" t="s">
        <v>830</v>
      </c>
      <c r="H25" s="813" t="s">
        <v>293</v>
      </c>
      <c r="I25" s="814" t="s">
        <v>11</v>
      </c>
      <c r="J25" s="815" t="s">
        <v>834</v>
      </c>
      <c r="K25" s="124" t="s">
        <v>381</v>
      </c>
      <c r="L25" s="125">
        <v>0</v>
      </c>
      <c r="M25" s="126" t="s">
        <v>381</v>
      </c>
      <c r="N25" s="127" t="s">
        <v>381</v>
      </c>
      <c r="O25" s="1422"/>
      <c r="P25" s="128">
        <v>0</v>
      </c>
      <c r="Q25" s="129" t="s">
        <v>248</v>
      </c>
      <c r="R25" s="1437"/>
      <c r="S25" s="1437"/>
      <c r="T25" s="130" t="s">
        <v>96</v>
      </c>
      <c r="U25" s="813" t="s">
        <v>293</v>
      </c>
      <c r="V25" s="814" t="s">
        <v>11</v>
      </c>
      <c r="W25" s="815" t="s">
        <v>834</v>
      </c>
      <c r="X25" s="132" t="s">
        <v>303</v>
      </c>
      <c r="Y25" s="133" t="s">
        <v>39</v>
      </c>
      <c r="Z25" s="134" t="s">
        <v>1200</v>
      </c>
      <c r="AA25" s="135" t="s">
        <v>197</v>
      </c>
      <c r="AB25" s="117" t="s">
        <v>86</v>
      </c>
      <c r="AC25" s="118" t="s">
        <v>388</v>
      </c>
      <c r="AD25" s="119"/>
      <c r="AE25" s="120"/>
      <c r="AF25" s="121"/>
      <c r="AG25" s="837"/>
      <c r="AH25" s="7"/>
    </row>
    <row r="26" spans="1:34" ht="30" customHeight="1">
      <c r="A26" s="1711"/>
      <c r="B26" s="49" t="s">
        <v>184</v>
      </c>
      <c r="C26" s="185" t="s">
        <v>1131</v>
      </c>
      <c r="D26" s="122" t="s">
        <v>83</v>
      </c>
      <c r="E26" s="123" t="s">
        <v>1201</v>
      </c>
      <c r="F26" s="123"/>
      <c r="G26" s="123" t="s">
        <v>446</v>
      </c>
      <c r="H26" s="813" t="s">
        <v>293</v>
      </c>
      <c r="I26" s="814" t="s">
        <v>11</v>
      </c>
      <c r="J26" s="815" t="s">
        <v>834</v>
      </c>
      <c r="K26" s="124">
        <v>24870</v>
      </c>
      <c r="L26" s="125">
        <v>0</v>
      </c>
      <c r="M26" s="126">
        <v>3146</v>
      </c>
      <c r="N26" s="127">
        <v>0</v>
      </c>
      <c r="O26" s="1426"/>
      <c r="P26" s="128">
        <v>28345</v>
      </c>
      <c r="Q26" s="129" t="s">
        <v>248</v>
      </c>
      <c r="R26" s="1437"/>
      <c r="S26" s="1437"/>
      <c r="T26" s="130" t="s">
        <v>96</v>
      </c>
      <c r="U26" s="813" t="s">
        <v>293</v>
      </c>
      <c r="V26" s="814" t="s">
        <v>11</v>
      </c>
      <c r="W26" s="815" t="s">
        <v>834</v>
      </c>
      <c r="X26" s="132" t="s">
        <v>303</v>
      </c>
      <c r="Y26" s="133" t="s">
        <v>39</v>
      </c>
      <c r="Z26" s="134" t="s">
        <v>1202</v>
      </c>
      <c r="AA26" s="135" t="s">
        <v>85</v>
      </c>
      <c r="AB26" s="117" t="s">
        <v>364</v>
      </c>
      <c r="AC26" s="118" t="s">
        <v>364</v>
      </c>
      <c r="AD26" s="119" t="s">
        <v>304</v>
      </c>
      <c r="AE26" s="120"/>
      <c r="AF26" s="232" t="s">
        <v>1203</v>
      </c>
      <c r="AG26" s="837"/>
      <c r="AH26" s="7"/>
    </row>
    <row r="27" spans="1:34" ht="30" customHeight="1">
      <c r="A27" s="1711"/>
      <c r="B27" s="50" t="s">
        <v>68</v>
      </c>
      <c r="C27" s="184" t="s">
        <v>1204</v>
      </c>
      <c r="D27" s="102" t="s">
        <v>83</v>
      </c>
      <c r="E27" s="103" t="s">
        <v>396</v>
      </c>
      <c r="F27" s="103"/>
      <c r="G27" s="103" t="s">
        <v>779</v>
      </c>
      <c r="H27" s="813" t="s">
        <v>293</v>
      </c>
      <c r="I27" s="814" t="s">
        <v>11</v>
      </c>
      <c r="J27" s="815" t="s">
        <v>834</v>
      </c>
      <c r="K27" s="104" t="s">
        <v>761</v>
      </c>
      <c r="L27" s="105" t="s">
        <v>761</v>
      </c>
      <c r="M27" s="106" t="s">
        <v>761</v>
      </c>
      <c r="N27" s="107" t="s">
        <v>761</v>
      </c>
      <c r="O27" s="1421"/>
      <c r="P27" s="108">
        <v>0</v>
      </c>
      <c r="Q27" s="109" t="s">
        <v>91</v>
      </c>
      <c r="R27" s="1436"/>
      <c r="S27" s="1436"/>
      <c r="T27" s="110" t="s">
        <v>96</v>
      </c>
      <c r="U27" s="813" t="s">
        <v>293</v>
      </c>
      <c r="V27" s="814" t="s">
        <v>11</v>
      </c>
      <c r="W27" s="815" t="s">
        <v>834</v>
      </c>
      <c r="X27" s="112" t="s">
        <v>303</v>
      </c>
      <c r="Y27" s="113" t="s">
        <v>39</v>
      </c>
      <c r="Z27" s="114" t="s">
        <v>486</v>
      </c>
      <c r="AA27" s="115" t="s">
        <v>90</v>
      </c>
      <c r="AB27" s="117" t="s">
        <v>364</v>
      </c>
      <c r="AC27" s="118" t="s">
        <v>86</v>
      </c>
      <c r="AD27" s="119" t="s">
        <v>87</v>
      </c>
      <c r="AE27" s="120" t="s">
        <v>407</v>
      </c>
      <c r="AF27" s="232" t="s">
        <v>1205</v>
      </c>
      <c r="AG27" s="837"/>
      <c r="AH27" s="7"/>
    </row>
    <row r="28" spans="1:34" ht="30" customHeight="1">
      <c r="A28" s="1711"/>
      <c r="B28" s="48" t="s">
        <v>69</v>
      </c>
      <c r="C28" s="184" t="s">
        <v>1206</v>
      </c>
      <c r="D28" s="102" t="s">
        <v>83</v>
      </c>
      <c r="E28" s="103" t="s">
        <v>1199</v>
      </c>
      <c r="F28" s="103"/>
      <c r="G28" s="103" t="s">
        <v>830</v>
      </c>
      <c r="H28" s="813" t="s">
        <v>293</v>
      </c>
      <c r="I28" s="814" t="s">
        <v>11</v>
      </c>
      <c r="J28" s="815" t="s">
        <v>834</v>
      </c>
      <c r="K28" s="104">
        <v>171765</v>
      </c>
      <c r="L28" s="105">
        <v>0</v>
      </c>
      <c r="M28" s="106">
        <v>12257</v>
      </c>
      <c r="N28" s="107">
        <v>2278</v>
      </c>
      <c r="O28" s="1421"/>
      <c r="P28" s="108">
        <v>0</v>
      </c>
      <c r="Q28" s="129" t="s">
        <v>248</v>
      </c>
      <c r="R28" s="1436"/>
      <c r="S28" s="1436"/>
      <c r="T28" s="110" t="s">
        <v>96</v>
      </c>
      <c r="U28" s="813" t="s">
        <v>293</v>
      </c>
      <c r="V28" s="814" t="s">
        <v>11</v>
      </c>
      <c r="W28" s="815" t="s">
        <v>834</v>
      </c>
      <c r="X28" s="112" t="s">
        <v>303</v>
      </c>
      <c r="Y28" s="113" t="s">
        <v>39</v>
      </c>
      <c r="Z28" s="114" t="s">
        <v>1200</v>
      </c>
      <c r="AA28" s="115" t="s">
        <v>197</v>
      </c>
      <c r="AB28" s="117" t="s">
        <v>86</v>
      </c>
      <c r="AC28" s="118" t="s">
        <v>388</v>
      </c>
      <c r="AD28" s="119" t="s">
        <v>403</v>
      </c>
      <c r="AE28" s="120" t="s">
        <v>14</v>
      </c>
      <c r="AF28" s="232" t="s">
        <v>1207</v>
      </c>
      <c r="AG28" s="837"/>
      <c r="AH28" s="7"/>
    </row>
    <row r="29" spans="1:34" ht="30" customHeight="1">
      <c r="A29" s="1711"/>
      <c r="B29" s="48" t="s">
        <v>70</v>
      </c>
      <c r="C29" s="184" t="s">
        <v>1208</v>
      </c>
      <c r="D29" s="102" t="s">
        <v>83</v>
      </c>
      <c r="E29" s="103" t="s">
        <v>1040</v>
      </c>
      <c r="F29" s="103"/>
      <c r="G29" s="103" t="s">
        <v>795</v>
      </c>
      <c r="H29" s="813" t="s">
        <v>293</v>
      </c>
      <c r="I29" s="814" t="s">
        <v>11</v>
      </c>
      <c r="J29" s="815" t="s">
        <v>834</v>
      </c>
      <c r="K29" s="104">
        <v>28577</v>
      </c>
      <c r="L29" s="105">
        <v>0</v>
      </c>
      <c r="M29" s="106">
        <v>24566</v>
      </c>
      <c r="N29" s="107">
        <v>245</v>
      </c>
      <c r="O29" s="1421"/>
      <c r="P29" s="108">
        <v>0</v>
      </c>
      <c r="Q29" s="129" t="s">
        <v>248</v>
      </c>
      <c r="R29" s="1436"/>
      <c r="S29" s="1436"/>
      <c r="T29" s="110" t="s">
        <v>96</v>
      </c>
      <c r="U29" s="813" t="s">
        <v>293</v>
      </c>
      <c r="V29" s="814" t="s">
        <v>11</v>
      </c>
      <c r="W29" s="815" t="s">
        <v>834</v>
      </c>
      <c r="X29" s="112" t="s">
        <v>303</v>
      </c>
      <c r="Y29" s="113" t="s">
        <v>39</v>
      </c>
      <c r="Z29" s="114" t="s">
        <v>1209</v>
      </c>
      <c r="AA29" s="115" t="s">
        <v>85</v>
      </c>
      <c r="AB29" s="117" t="s">
        <v>86</v>
      </c>
      <c r="AC29" s="118" t="s">
        <v>86</v>
      </c>
      <c r="AD29" s="341" t="s">
        <v>390</v>
      </c>
      <c r="AE29" s="924" t="s">
        <v>14</v>
      </c>
      <c r="AF29" s="121"/>
      <c r="AG29" s="837"/>
      <c r="AH29" s="7"/>
    </row>
    <row r="30" spans="1:34" ht="30" customHeight="1">
      <c r="A30" s="1711"/>
      <c r="B30" s="48" t="s">
        <v>71</v>
      </c>
      <c r="C30" s="184" t="s">
        <v>1208</v>
      </c>
      <c r="D30" s="102" t="s">
        <v>83</v>
      </c>
      <c r="E30" s="103" t="s">
        <v>1110</v>
      </c>
      <c r="F30" s="103"/>
      <c r="G30" s="103" t="s">
        <v>943</v>
      </c>
      <c r="H30" s="813" t="s">
        <v>293</v>
      </c>
      <c r="I30" s="814" t="s">
        <v>11</v>
      </c>
      <c r="J30" s="815" t="s">
        <v>834</v>
      </c>
      <c r="K30" s="104">
        <f>33031+289</f>
        <v>33320</v>
      </c>
      <c r="L30" s="105">
        <v>18911</v>
      </c>
      <c r="M30" s="106">
        <v>12210</v>
      </c>
      <c r="N30" s="107">
        <v>4757</v>
      </c>
      <c r="O30" s="1421"/>
      <c r="P30" s="108">
        <f>31648+72753</f>
        <v>104401</v>
      </c>
      <c r="Q30" s="129" t="s">
        <v>248</v>
      </c>
      <c r="R30" s="1436"/>
      <c r="S30" s="1436"/>
      <c r="T30" s="110" t="s">
        <v>96</v>
      </c>
      <c r="U30" s="813" t="s">
        <v>293</v>
      </c>
      <c r="V30" s="814" t="s">
        <v>11</v>
      </c>
      <c r="W30" s="815" t="s">
        <v>834</v>
      </c>
      <c r="X30" s="112" t="s">
        <v>303</v>
      </c>
      <c r="Y30" s="113" t="s">
        <v>39</v>
      </c>
      <c r="Z30" s="114" t="s">
        <v>1210</v>
      </c>
      <c r="AA30" s="115" t="s">
        <v>85</v>
      </c>
      <c r="AB30" s="117" t="s">
        <v>364</v>
      </c>
      <c r="AC30" s="118" t="s">
        <v>206</v>
      </c>
      <c r="AD30" s="119" t="s">
        <v>87</v>
      </c>
      <c r="AE30" s="120"/>
      <c r="AF30" s="121"/>
      <c r="AG30" s="837"/>
      <c r="AH30" s="7"/>
    </row>
    <row r="31" spans="1:34" ht="30" customHeight="1">
      <c r="A31" s="1711"/>
      <c r="B31" s="49" t="s">
        <v>72</v>
      </c>
      <c r="C31" s="185" t="s">
        <v>1211</v>
      </c>
      <c r="D31" s="122" t="s">
        <v>83</v>
      </c>
      <c r="E31" s="123" t="s">
        <v>94</v>
      </c>
      <c r="F31" s="123"/>
      <c r="G31" s="123" t="s">
        <v>1212</v>
      </c>
      <c r="H31" s="813" t="s">
        <v>293</v>
      </c>
      <c r="I31" s="814" t="s">
        <v>11</v>
      </c>
      <c r="J31" s="815" t="s">
        <v>834</v>
      </c>
      <c r="K31" s="124">
        <v>3906</v>
      </c>
      <c r="L31" s="125">
        <v>0</v>
      </c>
      <c r="M31" s="126">
        <v>2220</v>
      </c>
      <c r="N31" s="127">
        <v>336</v>
      </c>
      <c r="O31" s="1422"/>
      <c r="P31" s="128">
        <v>0</v>
      </c>
      <c r="Q31" s="129" t="s">
        <v>248</v>
      </c>
      <c r="R31" s="1437"/>
      <c r="S31" s="1437"/>
      <c r="T31" s="130" t="s">
        <v>96</v>
      </c>
      <c r="U31" s="813" t="s">
        <v>293</v>
      </c>
      <c r="V31" s="814" t="s">
        <v>11</v>
      </c>
      <c r="W31" s="815" t="s">
        <v>834</v>
      </c>
      <c r="X31" s="132" t="s">
        <v>303</v>
      </c>
      <c r="Y31" s="133" t="s">
        <v>39</v>
      </c>
      <c r="Z31" s="134" t="s">
        <v>642</v>
      </c>
      <c r="AA31" s="135" t="s">
        <v>197</v>
      </c>
      <c r="AB31" s="117" t="s">
        <v>86</v>
      </c>
      <c r="AC31" s="118" t="s">
        <v>86</v>
      </c>
      <c r="AD31" s="119" t="s">
        <v>204</v>
      </c>
      <c r="AE31" s="120"/>
      <c r="AF31" s="121"/>
      <c r="AG31" s="837"/>
      <c r="AH31" s="7"/>
    </row>
    <row r="32" spans="1:34" ht="30" customHeight="1">
      <c r="A32" s="1711"/>
      <c r="B32" s="50" t="s">
        <v>73</v>
      </c>
      <c r="C32" s="184" t="s">
        <v>1204</v>
      </c>
      <c r="D32" s="102" t="s">
        <v>83</v>
      </c>
      <c r="E32" s="103" t="s">
        <v>396</v>
      </c>
      <c r="F32" s="103"/>
      <c r="G32" s="103" t="s">
        <v>779</v>
      </c>
      <c r="H32" s="813" t="s">
        <v>293</v>
      </c>
      <c r="I32" s="814" t="s">
        <v>11</v>
      </c>
      <c r="J32" s="815" t="s">
        <v>834</v>
      </c>
      <c r="K32" s="104">
        <v>35125</v>
      </c>
      <c r="L32" s="105">
        <v>183</v>
      </c>
      <c r="M32" s="106">
        <v>1584</v>
      </c>
      <c r="N32" s="107">
        <v>1782</v>
      </c>
      <c r="O32" s="1421"/>
      <c r="P32" s="108">
        <f>3377+1300</f>
        <v>4677</v>
      </c>
      <c r="Q32" s="109" t="s">
        <v>91</v>
      </c>
      <c r="R32" s="1436"/>
      <c r="S32" s="1436"/>
      <c r="T32" s="110" t="s">
        <v>96</v>
      </c>
      <c r="U32" s="813" t="s">
        <v>293</v>
      </c>
      <c r="V32" s="814" t="s">
        <v>11</v>
      </c>
      <c r="W32" s="815" t="s">
        <v>834</v>
      </c>
      <c r="X32" s="112" t="s">
        <v>303</v>
      </c>
      <c r="Y32" s="113" t="s">
        <v>39</v>
      </c>
      <c r="Z32" s="114" t="s">
        <v>486</v>
      </c>
      <c r="AA32" s="115" t="s">
        <v>92</v>
      </c>
      <c r="AB32" s="117" t="s">
        <v>364</v>
      </c>
      <c r="AC32" s="118" t="s">
        <v>86</v>
      </c>
      <c r="AD32" s="119" t="s">
        <v>87</v>
      </c>
      <c r="AE32" s="120" t="s">
        <v>407</v>
      </c>
      <c r="AF32" s="232" t="s">
        <v>1205</v>
      </c>
      <c r="AG32" s="837"/>
      <c r="AH32" s="7"/>
    </row>
    <row r="33" spans="1:34" ht="30" customHeight="1">
      <c r="A33" s="1711"/>
      <c r="B33" s="48" t="s">
        <v>1213</v>
      </c>
      <c r="C33" s="184" t="s">
        <v>961</v>
      </c>
      <c r="D33" s="102" t="s">
        <v>83</v>
      </c>
      <c r="E33" s="103" t="s">
        <v>366</v>
      </c>
      <c r="F33" s="103"/>
      <c r="G33" s="103" t="s">
        <v>472</v>
      </c>
      <c r="H33" s="813" t="s">
        <v>1214</v>
      </c>
      <c r="I33" s="814" t="s">
        <v>11</v>
      </c>
      <c r="J33" s="815" t="s">
        <v>834</v>
      </c>
      <c r="K33" s="104">
        <v>59121</v>
      </c>
      <c r="L33" s="105">
        <v>0</v>
      </c>
      <c r="M33" s="106">
        <v>3167</v>
      </c>
      <c r="N33" s="107">
        <v>2527</v>
      </c>
      <c r="O33" s="1421"/>
      <c r="P33" s="108">
        <v>1815</v>
      </c>
      <c r="Q33" s="109" t="s">
        <v>91</v>
      </c>
      <c r="R33" s="1436"/>
      <c r="S33" s="1436"/>
      <c r="T33" s="110" t="s">
        <v>266</v>
      </c>
      <c r="U33" s="813" t="s">
        <v>1214</v>
      </c>
      <c r="V33" s="814" t="s">
        <v>11</v>
      </c>
      <c r="W33" s="815" t="s">
        <v>834</v>
      </c>
      <c r="X33" s="112" t="s">
        <v>303</v>
      </c>
      <c r="Y33" s="113" t="s">
        <v>39</v>
      </c>
      <c r="Z33" s="114" t="s">
        <v>486</v>
      </c>
      <c r="AA33" s="115" t="s">
        <v>90</v>
      </c>
      <c r="AB33" s="117" t="s">
        <v>86</v>
      </c>
      <c r="AC33" s="118" t="s">
        <v>86</v>
      </c>
      <c r="AD33" s="119" t="s">
        <v>87</v>
      </c>
      <c r="AE33" s="120" t="s">
        <v>335</v>
      </c>
      <c r="AF33" s="121" t="s">
        <v>926</v>
      </c>
      <c r="AG33" s="837"/>
      <c r="AH33" s="7"/>
    </row>
    <row r="34" spans="1:34" ht="30" customHeight="1" thickBot="1">
      <c r="A34" s="1712"/>
      <c r="B34" s="51" t="s">
        <v>75</v>
      </c>
      <c r="C34" s="186" t="s">
        <v>1215</v>
      </c>
      <c r="D34" s="141" t="s">
        <v>83</v>
      </c>
      <c r="E34" s="142" t="s">
        <v>826</v>
      </c>
      <c r="F34" s="142" t="s">
        <v>1216</v>
      </c>
      <c r="G34" s="142" t="s">
        <v>830</v>
      </c>
      <c r="H34" s="840" t="s">
        <v>874</v>
      </c>
      <c r="I34" s="841" t="s">
        <v>11</v>
      </c>
      <c r="J34" s="842" t="s">
        <v>1158</v>
      </c>
      <c r="K34" s="145">
        <v>0</v>
      </c>
      <c r="L34" s="146">
        <v>2395</v>
      </c>
      <c r="M34" s="147">
        <v>0</v>
      </c>
      <c r="N34" s="148">
        <v>383</v>
      </c>
      <c r="O34" s="1424"/>
      <c r="P34" s="149">
        <v>391</v>
      </c>
      <c r="Q34" s="150" t="s">
        <v>248</v>
      </c>
      <c r="R34" s="1438"/>
      <c r="S34" s="1438"/>
      <c r="T34" s="151" t="s">
        <v>266</v>
      </c>
      <c r="U34" s="840" t="s">
        <v>874</v>
      </c>
      <c r="V34" s="841" t="s">
        <v>11</v>
      </c>
      <c r="W34" s="842" t="s">
        <v>1158</v>
      </c>
      <c r="X34" s="153" t="s">
        <v>303</v>
      </c>
      <c r="Y34" s="154" t="s">
        <v>39</v>
      </c>
      <c r="Z34" s="155" t="s">
        <v>1217</v>
      </c>
      <c r="AA34" s="156" t="s">
        <v>85</v>
      </c>
      <c r="AB34" s="158" t="s">
        <v>206</v>
      </c>
      <c r="AC34" s="159" t="s">
        <v>86</v>
      </c>
      <c r="AD34" s="160"/>
      <c r="AE34" s="161"/>
      <c r="AF34" s="162"/>
      <c r="AG34" s="837"/>
      <c r="AH34" s="7"/>
    </row>
    <row r="35" spans="1:34" ht="30" customHeight="1">
      <c r="A35" s="1734" t="s">
        <v>76</v>
      </c>
      <c r="B35" s="52" t="s">
        <v>77</v>
      </c>
      <c r="C35" s="183" t="s">
        <v>1218</v>
      </c>
      <c r="D35" s="81" t="s">
        <v>83</v>
      </c>
      <c r="E35" s="82" t="s">
        <v>857</v>
      </c>
      <c r="F35" s="82" t="s">
        <v>1219</v>
      </c>
      <c r="G35" s="82" t="s">
        <v>1142</v>
      </c>
      <c r="H35" s="820" t="s">
        <v>293</v>
      </c>
      <c r="I35" s="821" t="s">
        <v>11</v>
      </c>
      <c r="J35" s="822" t="s">
        <v>834</v>
      </c>
      <c r="K35" s="85">
        <v>16094</v>
      </c>
      <c r="L35" s="86">
        <v>0</v>
      </c>
      <c r="M35" s="87">
        <v>1101</v>
      </c>
      <c r="N35" s="88">
        <v>837</v>
      </c>
      <c r="O35" s="1423"/>
      <c r="P35" s="89">
        <v>0</v>
      </c>
      <c r="Q35" s="90" t="s">
        <v>221</v>
      </c>
      <c r="R35" s="1435"/>
      <c r="S35" s="1435"/>
      <c r="T35" s="91" t="s">
        <v>96</v>
      </c>
      <c r="U35" s="823" t="s">
        <v>293</v>
      </c>
      <c r="V35" s="821" t="s">
        <v>11</v>
      </c>
      <c r="W35" s="822" t="s">
        <v>834</v>
      </c>
      <c r="X35" s="93" t="s">
        <v>303</v>
      </c>
      <c r="Y35" s="94" t="s">
        <v>39</v>
      </c>
      <c r="Z35" s="95" t="s">
        <v>1220</v>
      </c>
      <c r="AA35" s="96" t="s">
        <v>85</v>
      </c>
      <c r="AB35" s="97" t="s">
        <v>86</v>
      </c>
      <c r="AC35" s="98" t="s">
        <v>86</v>
      </c>
      <c r="AD35" s="99" t="s">
        <v>87</v>
      </c>
      <c r="AE35" s="100" t="s">
        <v>304</v>
      </c>
      <c r="AF35" s="101"/>
      <c r="AG35" s="837"/>
      <c r="AH35" s="7"/>
    </row>
    <row r="36" spans="1:34" ht="30" customHeight="1">
      <c r="A36" s="1735"/>
      <c r="B36" s="352" t="s">
        <v>78</v>
      </c>
      <c r="C36" s="185"/>
      <c r="D36" s="122" t="s">
        <v>507</v>
      </c>
      <c r="E36" s="123"/>
      <c r="F36" s="123"/>
      <c r="G36" s="123"/>
      <c r="H36" s="79"/>
      <c r="I36" s="80"/>
      <c r="J36" s="80"/>
      <c r="K36" s="124"/>
      <c r="L36" s="125"/>
      <c r="M36" s="126"/>
      <c r="N36" s="127"/>
      <c r="O36" s="1422"/>
      <c r="P36" s="128"/>
      <c r="Q36" s="129"/>
      <c r="R36" s="1437"/>
      <c r="S36" s="1437"/>
      <c r="T36" s="130"/>
      <c r="U36" s="131"/>
      <c r="V36" s="80"/>
      <c r="W36" s="80"/>
      <c r="X36" s="132"/>
      <c r="Y36" s="133"/>
      <c r="Z36" s="134"/>
      <c r="AA36" s="135"/>
      <c r="AB36" s="117"/>
      <c r="AC36" s="118"/>
      <c r="AD36" s="119"/>
      <c r="AE36" s="120"/>
      <c r="AF36" s="121"/>
      <c r="AG36" s="837"/>
      <c r="AH36" s="7"/>
    </row>
    <row r="37" spans="1:34" ht="30" customHeight="1" thickBot="1">
      <c r="A37" s="1736"/>
      <c r="B37" s="54" t="s">
        <v>79</v>
      </c>
      <c r="C37" s="186" t="s">
        <v>1221</v>
      </c>
      <c r="D37" s="141" t="s">
        <v>83</v>
      </c>
      <c r="E37" s="142" t="s">
        <v>692</v>
      </c>
      <c r="F37" s="142"/>
      <c r="G37" s="142" t="s">
        <v>867</v>
      </c>
      <c r="H37" s="849" t="s">
        <v>293</v>
      </c>
      <c r="I37" s="847" t="s">
        <v>11</v>
      </c>
      <c r="J37" s="848" t="s">
        <v>834</v>
      </c>
      <c r="K37" s="145">
        <v>2961</v>
      </c>
      <c r="L37" s="146">
        <v>0</v>
      </c>
      <c r="M37" s="147">
        <v>329</v>
      </c>
      <c r="N37" s="148">
        <v>0</v>
      </c>
      <c r="O37" s="1424"/>
      <c r="P37" s="149">
        <v>0</v>
      </c>
      <c r="Q37" s="150" t="s">
        <v>1222</v>
      </c>
      <c r="R37" s="1438"/>
      <c r="S37" s="1438"/>
      <c r="T37" s="151" t="s">
        <v>196</v>
      </c>
      <c r="U37" s="846"/>
      <c r="V37" s="847"/>
      <c r="W37" s="848"/>
      <c r="X37" s="153" t="s">
        <v>89</v>
      </c>
      <c r="Y37" s="154" t="s">
        <v>39</v>
      </c>
      <c r="Z37" s="155" t="s">
        <v>1223</v>
      </c>
      <c r="AA37" s="156" t="s">
        <v>85</v>
      </c>
      <c r="AB37" s="158" t="s">
        <v>86</v>
      </c>
      <c r="AC37" s="159" t="s">
        <v>86</v>
      </c>
      <c r="AD37" s="160" t="s">
        <v>304</v>
      </c>
      <c r="AE37" s="161" t="s">
        <v>1224</v>
      </c>
      <c r="AF37" s="162"/>
      <c r="AG37" s="837"/>
      <c r="AH37" s="7"/>
    </row>
    <row r="38" spans="1:34" ht="30" customHeight="1">
      <c r="A38" s="1695" t="s">
        <v>2172</v>
      </c>
      <c r="B38" s="1453" t="s">
        <v>2173</v>
      </c>
      <c r="C38" s="1454"/>
      <c r="D38" s="1454"/>
      <c r="E38" s="1455"/>
      <c r="F38" s="1455"/>
      <c r="G38" s="1455"/>
      <c r="H38" s="1456"/>
      <c r="I38" s="1457"/>
      <c r="J38" s="1457"/>
      <c r="K38" s="1458"/>
      <c r="L38" s="1459"/>
      <c r="M38" s="1460"/>
      <c r="N38" s="1461"/>
      <c r="O38" s="1427"/>
      <c r="P38" s="1462"/>
      <c r="Q38" s="1463"/>
      <c r="R38" s="1440"/>
      <c r="S38" s="1441"/>
      <c r="T38" s="1464"/>
      <c r="U38" s="1465"/>
      <c r="V38" s="1466"/>
      <c r="W38" s="1466"/>
      <c r="X38" s="1467"/>
      <c r="Y38" s="1468"/>
      <c r="Z38" s="1469"/>
      <c r="AA38" s="1470"/>
      <c r="AB38" s="1471"/>
      <c r="AC38" s="1472"/>
      <c r="AD38" s="1473"/>
      <c r="AE38" s="1474"/>
      <c r="AF38" s="1475"/>
      <c r="AG38" s="837"/>
      <c r="AH38" s="7"/>
    </row>
    <row r="39" spans="1:34" ht="30" customHeight="1">
      <c r="A39" s="1696"/>
      <c r="B39" s="1476" t="s">
        <v>2174</v>
      </c>
      <c r="C39" s="1477"/>
      <c r="D39" s="1477"/>
      <c r="E39" s="1478"/>
      <c r="F39" s="1478"/>
      <c r="G39" s="1478"/>
      <c r="H39" s="1479"/>
      <c r="I39" s="1480"/>
      <c r="J39" s="1480"/>
      <c r="K39" s="1481"/>
      <c r="L39" s="1482"/>
      <c r="M39" s="1483"/>
      <c r="N39" s="1484"/>
      <c r="O39" s="1428"/>
      <c r="P39" s="1485"/>
      <c r="Q39" s="1486"/>
      <c r="R39" s="1442"/>
      <c r="S39" s="1443"/>
      <c r="T39" s="1487"/>
      <c r="U39" s="1488"/>
      <c r="V39" s="1489"/>
      <c r="W39" s="1489"/>
      <c r="X39" s="1490"/>
      <c r="Y39" s="1491"/>
      <c r="Z39" s="1492"/>
      <c r="AA39" s="1493"/>
      <c r="AB39" s="1494"/>
      <c r="AC39" s="1495"/>
      <c r="AD39" s="1496"/>
      <c r="AE39" s="1497"/>
      <c r="AF39" s="1498"/>
      <c r="AG39" s="837"/>
      <c r="AH39" s="7"/>
    </row>
    <row r="40" spans="1:34" ht="30" customHeight="1" thickBot="1">
      <c r="A40" s="1697"/>
      <c r="B40" s="1499" t="s">
        <v>2175</v>
      </c>
      <c r="C40" s="1500"/>
      <c r="D40" s="1500"/>
      <c r="E40" s="1501"/>
      <c r="F40" s="1501"/>
      <c r="G40" s="1501"/>
      <c r="H40" s="1502"/>
      <c r="I40" s="1503"/>
      <c r="J40" s="1503"/>
      <c r="K40" s="1504"/>
      <c r="L40" s="1505"/>
      <c r="M40" s="1506"/>
      <c r="N40" s="1507"/>
      <c r="O40" s="1429"/>
      <c r="P40" s="1508"/>
      <c r="Q40" s="1509"/>
      <c r="R40" s="1444"/>
      <c r="S40" s="1445"/>
      <c r="T40" s="1510"/>
      <c r="U40" s="1511"/>
      <c r="V40" s="1512"/>
      <c r="W40" s="1512"/>
      <c r="X40" s="1513"/>
      <c r="Y40" s="1514"/>
      <c r="Z40" s="1515"/>
      <c r="AA40" s="1516"/>
      <c r="AB40" s="1517"/>
      <c r="AC40" s="1518"/>
      <c r="AD40" s="1519"/>
      <c r="AE40" s="1520"/>
      <c r="AF40" s="1521"/>
      <c r="AG40" s="837"/>
      <c r="AH40" s="7"/>
    </row>
    <row r="41" spans="1:34" ht="30" customHeight="1">
      <c r="A41" s="1695" t="s">
        <v>555</v>
      </c>
      <c r="B41" s="1453" t="s">
        <v>2176</v>
      </c>
      <c r="C41" s="1454"/>
      <c r="D41" s="1454"/>
      <c r="E41" s="1455"/>
      <c r="F41" s="1455"/>
      <c r="G41" s="1455"/>
      <c r="H41" s="1456"/>
      <c r="I41" s="1457"/>
      <c r="J41" s="1457"/>
      <c r="K41" s="1458"/>
      <c r="L41" s="1459"/>
      <c r="M41" s="1460"/>
      <c r="N41" s="1461"/>
      <c r="O41" s="1427"/>
      <c r="P41" s="1522"/>
      <c r="Q41" s="1523"/>
      <c r="R41" s="1441"/>
      <c r="S41" s="1441"/>
      <c r="T41" s="1524"/>
      <c r="U41" s="1525"/>
      <c r="V41" s="1457"/>
      <c r="W41" s="1457"/>
      <c r="X41" s="1526"/>
      <c r="Y41" s="1527"/>
      <c r="Z41" s="1528"/>
      <c r="AA41" s="1470"/>
      <c r="AB41" s="1471"/>
      <c r="AC41" s="1472"/>
      <c r="AD41" s="1473"/>
      <c r="AE41" s="1474"/>
      <c r="AF41" s="1475"/>
      <c r="AG41" s="837"/>
      <c r="AH41" s="7"/>
    </row>
    <row r="42" spans="1:34" ht="30" customHeight="1">
      <c r="A42" s="1696"/>
      <c r="B42" s="1476" t="s">
        <v>2177</v>
      </c>
      <c r="C42" s="1477"/>
      <c r="D42" s="1477"/>
      <c r="E42" s="1478"/>
      <c r="F42" s="1478"/>
      <c r="G42" s="1478"/>
      <c r="H42" s="1479"/>
      <c r="I42" s="1480"/>
      <c r="J42" s="1480"/>
      <c r="K42" s="1481"/>
      <c r="L42" s="1482"/>
      <c r="M42" s="1483"/>
      <c r="N42" s="1484"/>
      <c r="O42" s="1428"/>
      <c r="P42" s="1529"/>
      <c r="Q42" s="1530"/>
      <c r="R42" s="1443"/>
      <c r="S42" s="1443"/>
      <c r="T42" s="1531"/>
      <c r="U42" s="1532"/>
      <c r="V42" s="1480"/>
      <c r="W42" s="1480"/>
      <c r="X42" s="1533"/>
      <c r="Y42" s="1534"/>
      <c r="Z42" s="1535"/>
      <c r="AA42" s="1493"/>
      <c r="AB42" s="1494"/>
      <c r="AC42" s="1495"/>
      <c r="AD42" s="1496"/>
      <c r="AE42" s="1497"/>
      <c r="AF42" s="1498"/>
      <c r="AG42" s="837"/>
      <c r="AH42" s="7"/>
    </row>
    <row r="43" spans="1:34" ht="30" customHeight="1">
      <c r="A43" s="1696"/>
      <c r="B43" s="1476" t="s">
        <v>2178</v>
      </c>
      <c r="C43" s="1477"/>
      <c r="D43" s="1477"/>
      <c r="E43" s="1478"/>
      <c r="F43" s="1478"/>
      <c r="G43" s="1478"/>
      <c r="H43" s="1479"/>
      <c r="I43" s="1480"/>
      <c r="J43" s="1480"/>
      <c r="K43" s="1481"/>
      <c r="L43" s="1482"/>
      <c r="M43" s="1483"/>
      <c r="N43" s="1484"/>
      <c r="O43" s="1428"/>
      <c r="P43" s="1529"/>
      <c r="Q43" s="1530"/>
      <c r="R43" s="1443"/>
      <c r="S43" s="1443"/>
      <c r="T43" s="1531"/>
      <c r="U43" s="1532"/>
      <c r="V43" s="1480"/>
      <c r="W43" s="1480"/>
      <c r="X43" s="1533"/>
      <c r="Y43" s="1534"/>
      <c r="Z43" s="1535"/>
      <c r="AA43" s="1493"/>
      <c r="AB43" s="1494"/>
      <c r="AC43" s="1495"/>
      <c r="AD43" s="1496"/>
      <c r="AE43" s="1497"/>
      <c r="AF43" s="1498"/>
      <c r="AG43" s="837"/>
      <c r="AH43" s="7"/>
    </row>
    <row r="44" spans="1:34" ht="30" customHeight="1" thickBot="1">
      <c r="A44" s="1696"/>
      <c r="B44" s="1499" t="s">
        <v>2179</v>
      </c>
      <c r="C44" s="1500"/>
      <c r="D44" s="1500"/>
      <c r="E44" s="1501"/>
      <c r="F44" s="1501"/>
      <c r="G44" s="1501"/>
      <c r="H44" s="1502"/>
      <c r="I44" s="1503"/>
      <c r="J44" s="1503"/>
      <c r="K44" s="1504"/>
      <c r="L44" s="1505"/>
      <c r="M44" s="1506"/>
      <c r="N44" s="1507"/>
      <c r="O44" s="1429"/>
      <c r="P44" s="1536"/>
      <c r="Q44" s="1537"/>
      <c r="R44" s="1445"/>
      <c r="S44" s="1445"/>
      <c r="T44" s="1538"/>
      <c r="U44" s="1539"/>
      <c r="V44" s="1503"/>
      <c r="W44" s="1503"/>
      <c r="X44" s="1540"/>
      <c r="Y44" s="1541"/>
      <c r="Z44" s="1542"/>
      <c r="AA44" s="1516"/>
      <c r="AB44" s="1517"/>
      <c r="AC44" s="1518"/>
      <c r="AD44" s="1519"/>
      <c r="AE44" s="1520"/>
      <c r="AF44" s="1521"/>
      <c r="AG44" s="837"/>
      <c r="AH44" s="7"/>
    </row>
    <row r="45" spans="1:34" ht="30" customHeight="1">
      <c r="A45" s="1695" t="s">
        <v>573</v>
      </c>
      <c r="B45" s="1543" t="s">
        <v>2180</v>
      </c>
      <c r="C45" s="1544"/>
      <c r="D45" s="1544"/>
      <c r="E45" s="1545"/>
      <c r="F45" s="1545"/>
      <c r="G45" s="1545"/>
      <c r="H45" s="1546"/>
      <c r="I45" s="1547"/>
      <c r="J45" s="1547"/>
      <c r="K45" s="1548"/>
      <c r="L45" s="1549"/>
      <c r="M45" s="1550"/>
      <c r="N45" s="1551"/>
      <c r="O45" s="1430"/>
      <c r="P45" s="1552"/>
      <c r="Q45" s="1553"/>
      <c r="R45" s="1446"/>
      <c r="S45" s="1446"/>
      <c r="T45" s="1554"/>
      <c r="U45" s="1555"/>
      <c r="V45" s="1547"/>
      <c r="W45" s="1547"/>
      <c r="X45" s="1556"/>
      <c r="Y45" s="1557"/>
      <c r="Z45" s="1558"/>
      <c r="AA45" s="1559"/>
      <c r="AB45" s="1560"/>
      <c r="AC45" s="1561"/>
      <c r="AD45" s="1562"/>
      <c r="AE45" s="1563"/>
      <c r="AF45" s="1564"/>
      <c r="AG45" s="837"/>
      <c r="AH45" s="7"/>
    </row>
    <row r="46" spans="1:34" ht="30" customHeight="1">
      <c r="A46" s="1696"/>
      <c r="B46" s="1565" t="s">
        <v>2181</v>
      </c>
      <c r="C46" s="1566"/>
      <c r="D46" s="1566"/>
      <c r="E46" s="1567"/>
      <c r="F46" s="1567"/>
      <c r="G46" s="1567"/>
      <c r="H46" s="1568"/>
      <c r="I46" s="1569"/>
      <c r="J46" s="1569"/>
      <c r="K46" s="1570"/>
      <c r="L46" s="1571"/>
      <c r="M46" s="1572"/>
      <c r="N46" s="1573"/>
      <c r="O46" s="1431"/>
      <c r="P46" s="1574"/>
      <c r="Q46" s="1575"/>
      <c r="R46" s="1447"/>
      <c r="S46" s="1447"/>
      <c r="T46" s="1576"/>
      <c r="U46" s="1577"/>
      <c r="V46" s="1569"/>
      <c r="W46" s="1569"/>
      <c r="X46" s="1578"/>
      <c r="Y46" s="1579"/>
      <c r="Z46" s="1580"/>
      <c r="AA46" s="1581"/>
      <c r="AB46" s="1582"/>
      <c r="AC46" s="1583"/>
      <c r="AD46" s="1584"/>
      <c r="AE46" s="1585"/>
      <c r="AF46" s="1586"/>
      <c r="AG46" s="837"/>
      <c r="AH46" s="7"/>
    </row>
    <row r="47" spans="1:34" ht="30" customHeight="1">
      <c r="A47" s="1696"/>
      <c r="B47" s="1565" t="s">
        <v>2182</v>
      </c>
      <c r="C47" s="1566"/>
      <c r="D47" s="1566"/>
      <c r="E47" s="1567"/>
      <c r="F47" s="1567"/>
      <c r="G47" s="1567"/>
      <c r="H47" s="1568"/>
      <c r="I47" s="1569"/>
      <c r="J47" s="1569"/>
      <c r="K47" s="1570"/>
      <c r="L47" s="1571"/>
      <c r="M47" s="1572"/>
      <c r="N47" s="1573"/>
      <c r="O47" s="1431"/>
      <c r="P47" s="1574"/>
      <c r="Q47" s="1575"/>
      <c r="R47" s="1447"/>
      <c r="S47" s="1447"/>
      <c r="T47" s="1576"/>
      <c r="U47" s="1577"/>
      <c r="V47" s="1569"/>
      <c r="W47" s="1569"/>
      <c r="X47" s="1578"/>
      <c r="Y47" s="1579"/>
      <c r="Z47" s="1580"/>
      <c r="AA47" s="1581"/>
      <c r="AB47" s="1582"/>
      <c r="AC47" s="1583"/>
      <c r="AD47" s="1584"/>
      <c r="AE47" s="1585"/>
      <c r="AF47" s="1586"/>
      <c r="AG47" s="837"/>
      <c r="AH47" s="7"/>
    </row>
    <row r="48" spans="1:34" ht="30" customHeight="1">
      <c r="A48" s="1696"/>
      <c r="B48" s="1565" t="s">
        <v>2183</v>
      </c>
      <c r="C48" s="1566"/>
      <c r="D48" s="1566"/>
      <c r="E48" s="1567"/>
      <c r="F48" s="1567"/>
      <c r="G48" s="1567"/>
      <c r="H48" s="1568"/>
      <c r="I48" s="1569"/>
      <c r="J48" s="1569"/>
      <c r="K48" s="1570"/>
      <c r="L48" s="1571"/>
      <c r="M48" s="1572"/>
      <c r="N48" s="1573"/>
      <c r="O48" s="1431"/>
      <c r="P48" s="1574"/>
      <c r="Q48" s="1575"/>
      <c r="R48" s="1447"/>
      <c r="S48" s="1447"/>
      <c r="T48" s="1576"/>
      <c r="U48" s="1577"/>
      <c r="V48" s="1569"/>
      <c r="W48" s="1569"/>
      <c r="X48" s="1578"/>
      <c r="Y48" s="1579"/>
      <c r="Z48" s="1580"/>
      <c r="AA48" s="1581"/>
      <c r="AB48" s="1582"/>
      <c r="AC48" s="1583"/>
      <c r="AD48" s="1584"/>
      <c r="AE48" s="1585"/>
      <c r="AF48" s="1586"/>
      <c r="AG48" s="837"/>
      <c r="AH48" s="7"/>
    </row>
    <row r="49" spans="1:34" ht="30" customHeight="1" thickBot="1">
      <c r="A49" s="1697"/>
      <c r="B49" s="1587" t="s">
        <v>2184</v>
      </c>
      <c r="C49" s="1588"/>
      <c r="D49" s="1588"/>
      <c r="E49" s="1589"/>
      <c r="F49" s="1589"/>
      <c r="G49" s="1589"/>
      <c r="H49" s="1590"/>
      <c r="I49" s="1591"/>
      <c r="J49" s="1591"/>
      <c r="K49" s="1592"/>
      <c r="L49" s="1593"/>
      <c r="M49" s="1594"/>
      <c r="N49" s="1595"/>
      <c r="O49" s="1432"/>
      <c r="P49" s="1596"/>
      <c r="Q49" s="1597"/>
      <c r="R49" s="1448"/>
      <c r="S49" s="1448"/>
      <c r="T49" s="1598"/>
      <c r="U49" s="1599"/>
      <c r="V49" s="1591"/>
      <c r="W49" s="1591"/>
      <c r="X49" s="1600"/>
      <c r="Y49" s="1601"/>
      <c r="Z49" s="1602"/>
      <c r="AA49" s="1603"/>
      <c r="AB49" s="1604"/>
      <c r="AC49" s="1605"/>
      <c r="AD49" s="1606"/>
      <c r="AE49" s="1607"/>
      <c r="AF49" s="1608"/>
      <c r="AG49" s="837"/>
      <c r="AH49" s="7"/>
    </row>
    <row r="50" spans="1:34" ht="30" customHeight="1">
      <c r="A50" s="1698" t="s">
        <v>56</v>
      </c>
      <c r="B50" s="1609" t="s">
        <v>2185</v>
      </c>
      <c r="C50" s="234"/>
      <c r="D50" s="234"/>
      <c r="E50" s="1144"/>
      <c r="F50" s="1144"/>
      <c r="G50" s="1144"/>
      <c r="H50" s="1145"/>
      <c r="I50" s="1146"/>
      <c r="J50" s="1146"/>
      <c r="K50" s="1147"/>
      <c r="L50" s="1148"/>
      <c r="M50" s="1149"/>
      <c r="N50" s="1150"/>
      <c r="O50" s="1423"/>
      <c r="P50" s="1151"/>
      <c r="Q50" s="1152"/>
      <c r="R50" s="1435"/>
      <c r="S50" s="1435"/>
      <c r="T50" s="1153"/>
      <c r="U50" s="1154"/>
      <c r="V50" s="1146"/>
      <c r="W50" s="1146"/>
      <c r="X50" s="1155"/>
      <c r="Y50" s="1610"/>
      <c r="Z50" s="1611"/>
      <c r="AA50" s="1612"/>
      <c r="AB50" s="1613"/>
      <c r="AC50" s="1614"/>
      <c r="AD50" s="1615"/>
      <c r="AE50" s="1616"/>
      <c r="AF50" s="1617"/>
      <c r="AG50" s="837"/>
      <c r="AH50" s="7"/>
    </row>
    <row r="51" spans="1:34" ht="30" customHeight="1">
      <c r="A51" s="1699"/>
      <c r="B51" s="1618" t="s">
        <v>2186</v>
      </c>
      <c r="C51" s="1266"/>
      <c r="D51" s="236"/>
      <c r="E51" s="1164"/>
      <c r="F51" s="1164"/>
      <c r="G51" s="1164"/>
      <c r="H51" s="1165"/>
      <c r="I51" s="1166"/>
      <c r="J51" s="1166"/>
      <c r="K51" s="1167"/>
      <c r="L51" s="1168"/>
      <c r="M51" s="1169"/>
      <c r="N51" s="1170"/>
      <c r="O51" s="1421"/>
      <c r="P51" s="1171"/>
      <c r="Q51" s="1172"/>
      <c r="R51" s="1436"/>
      <c r="S51" s="1436"/>
      <c r="T51" s="1173"/>
      <c r="U51" s="1174"/>
      <c r="V51" s="1166"/>
      <c r="W51" s="1166"/>
      <c r="X51" s="1175"/>
      <c r="Y51" s="1619"/>
      <c r="Z51" s="1620"/>
      <c r="AA51" s="1621"/>
      <c r="AB51" s="1622"/>
      <c r="AC51" s="1623"/>
      <c r="AD51" s="1624"/>
      <c r="AE51" s="1625"/>
      <c r="AF51" s="1626"/>
      <c r="AG51" s="837"/>
      <c r="AH51" s="7"/>
    </row>
    <row r="52" spans="1:34" ht="30" customHeight="1" thickBot="1">
      <c r="A52" s="1627" t="s">
        <v>62</v>
      </c>
      <c r="B52" s="1628" t="s">
        <v>2187</v>
      </c>
      <c r="C52" s="239"/>
      <c r="D52" s="239"/>
      <c r="E52" s="1226"/>
      <c r="F52" s="1226"/>
      <c r="G52" s="1226"/>
      <c r="H52" s="1227"/>
      <c r="I52" s="1228"/>
      <c r="J52" s="1228"/>
      <c r="K52" s="1229"/>
      <c r="L52" s="1230"/>
      <c r="M52" s="1231"/>
      <c r="N52" s="1232"/>
      <c r="O52" s="1425"/>
      <c r="P52" s="1233"/>
      <c r="Q52" s="1234"/>
      <c r="R52" s="1439"/>
      <c r="S52" s="1439"/>
      <c r="T52" s="1235"/>
      <c r="U52" s="1236"/>
      <c r="V52" s="1228"/>
      <c r="W52" s="1228"/>
      <c r="X52" s="1237"/>
      <c r="Y52" s="1629"/>
      <c r="Z52" s="1630"/>
      <c r="AA52" s="1631"/>
      <c r="AB52" s="1632"/>
      <c r="AC52" s="1633"/>
      <c r="AD52" s="1634"/>
      <c r="AE52" s="1635"/>
      <c r="AF52" s="1636"/>
      <c r="AG52" s="837"/>
      <c r="AH52" s="7"/>
    </row>
    <row r="53" spans="1:34" ht="30" customHeight="1">
      <c r="A53" s="1698" t="s">
        <v>64</v>
      </c>
      <c r="B53" s="1609" t="s">
        <v>2188</v>
      </c>
      <c r="C53" s="234"/>
      <c r="D53" s="234"/>
      <c r="E53" s="1144"/>
      <c r="F53" s="1144"/>
      <c r="G53" s="1144"/>
      <c r="H53" s="1145"/>
      <c r="I53" s="1146"/>
      <c r="J53" s="1146"/>
      <c r="K53" s="1147"/>
      <c r="L53" s="1148"/>
      <c r="M53" s="1149"/>
      <c r="N53" s="1150"/>
      <c r="O53" s="1423"/>
      <c r="P53" s="1151"/>
      <c r="Q53" s="1152"/>
      <c r="R53" s="1435"/>
      <c r="S53" s="1449"/>
      <c r="T53" s="1153"/>
      <c r="U53" s="1154"/>
      <c r="V53" s="1146"/>
      <c r="W53" s="1146"/>
      <c r="X53" s="1155"/>
      <c r="Y53" s="1610"/>
      <c r="Z53" s="1611"/>
      <c r="AA53" s="1612"/>
      <c r="AB53" s="1613"/>
      <c r="AC53" s="1614"/>
      <c r="AD53" s="1615"/>
      <c r="AE53" s="1616"/>
      <c r="AF53" s="1617"/>
      <c r="AG53" s="837"/>
      <c r="AH53" s="7"/>
    </row>
    <row r="54" spans="1:34" ht="30" customHeight="1">
      <c r="A54" s="1699"/>
      <c r="B54" s="1618" t="s">
        <v>2189</v>
      </c>
      <c r="C54" s="236"/>
      <c r="D54" s="236"/>
      <c r="E54" s="1164"/>
      <c r="F54" s="1164"/>
      <c r="G54" s="1164"/>
      <c r="H54" s="1165"/>
      <c r="I54" s="1166"/>
      <c r="J54" s="1166"/>
      <c r="K54" s="1167"/>
      <c r="L54" s="1168"/>
      <c r="M54" s="1169"/>
      <c r="N54" s="1170"/>
      <c r="O54" s="1421"/>
      <c r="P54" s="1171"/>
      <c r="Q54" s="1172"/>
      <c r="R54" s="1436"/>
      <c r="S54" s="1450"/>
      <c r="T54" s="1173"/>
      <c r="U54" s="1174"/>
      <c r="V54" s="1166"/>
      <c r="W54" s="1166"/>
      <c r="X54" s="1175"/>
      <c r="Y54" s="1619"/>
      <c r="Z54" s="1620"/>
      <c r="AA54" s="1621"/>
      <c r="AB54" s="1622"/>
      <c r="AC54" s="1623"/>
      <c r="AD54" s="1624"/>
      <c r="AE54" s="1625"/>
      <c r="AF54" s="1626"/>
      <c r="AG54" s="837"/>
      <c r="AH54" s="7"/>
    </row>
    <row r="55" spans="1:34" ht="30" customHeight="1">
      <c r="A55" s="1699"/>
      <c r="B55" s="1637" t="s">
        <v>2190</v>
      </c>
      <c r="C55" s="763"/>
      <c r="D55" s="237"/>
      <c r="E55" s="1246"/>
      <c r="F55" s="1246"/>
      <c r="G55" s="1246"/>
      <c r="H55" s="1247"/>
      <c r="I55" s="1248"/>
      <c r="J55" s="1248"/>
      <c r="K55" s="1249"/>
      <c r="L55" s="1250"/>
      <c r="M55" s="1251"/>
      <c r="N55" s="1252"/>
      <c r="O55" s="1426"/>
      <c r="P55" s="1253"/>
      <c r="Q55" s="1254"/>
      <c r="R55" s="1437"/>
      <c r="S55" s="1450"/>
      <c r="T55" s="1193"/>
      <c r="U55" s="1194"/>
      <c r="V55" s="1186"/>
      <c r="W55" s="1186"/>
      <c r="X55" s="1195"/>
      <c r="Y55" s="1258"/>
      <c r="Z55" s="1259"/>
      <c r="AA55" s="1638"/>
      <c r="AB55" s="1622"/>
      <c r="AC55" s="1623"/>
      <c r="AD55" s="1624"/>
      <c r="AE55" s="1625"/>
      <c r="AF55" s="1626"/>
      <c r="AG55" s="837"/>
      <c r="AH55" s="7"/>
    </row>
    <row r="56" spans="1:34" ht="30" customHeight="1">
      <c r="A56" s="1699"/>
      <c r="B56" s="1618" t="s">
        <v>2191</v>
      </c>
      <c r="C56" s="236"/>
      <c r="D56" s="236"/>
      <c r="E56" s="1164"/>
      <c r="F56" s="1164"/>
      <c r="G56" s="1164"/>
      <c r="H56" s="1165"/>
      <c r="I56" s="1166"/>
      <c r="J56" s="1166"/>
      <c r="K56" s="1167"/>
      <c r="L56" s="1168"/>
      <c r="M56" s="1169"/>
      <c r="N56" s="1170"/>
      <c r="O56" s="1421"/>
      <c r="P56" s="1171"/>
      <c r="Q56" s="1172"/>
      <c r="R56" s="1436"/>
      <c r="S56" s="1450"/>
      <c r="T56" s="1173"/>
      <c r="U56" s="1174"/>
      <c r="V56" s="1166"/>
      <c r="W56" s="1166"/>
      <c r="X56" s="1175"/>
      <c r="Y56" s="1619"/>
      <c r="Z56" s="1620"/>
      <c r="AA56" s="1621"/>
      <c r="AB56" s="1622"/>
      <c r="AC56" s="1623"/>
      <c r="AD56" s="1624"/>
      <c r="AE56" s="1625"/>
      <c r="AF56" s="1626"/>
      <c r="AG56" s="837"/>
      <c r="AH56" s="7"/>
    </row>
    <row r="57" spans="1:34" ht="30" customHeight="1">
      <c r="A57" s="1699"/>
      <c r="B57" s="1618" t="s">
        <v>2192</v>
      </c>
      <c r="C57" s="236"/>
      <c r="D57" s="236"/>
      <c r="E57" s="1164"/>
      <c r="F57" s="1164"/>
      <c r="G57" s="1164"/>
      <c r="H57" s="1165"/>
      <c r="I57" s="1166"/>
      <c r="J57" s="1166"/>
      <c r="K57" s="1167"/>
      <c r="L57" s="1168"/>
      <c r="M57" s="1169"/>
      <c r="N57" s="1170"/>
      <c r="O57" s="1421"/>
      <c r="P57" s="1171"/>
      <c r="Q57" s="1172"/>
      <c r="R57" s="1436"/>
      <c r="S57" s="1450"/>
      <c r="T57" s="1173"/>
      <c r="U57" s="1174"/>
      <c r="V57" s="1166"/>
      <c r="W57" s="1166"/>
      <c r="X57" s="1175"/>
      <c r="Y57" s="1619"/>
      <c r="Z57" s="1620"/>
      <c r="AA57" s="1621"/>
      <c r="AB57" s="1622"/>
      <c r="AC57" s="1623"/>
      <c r="AD57" s="1624"/>
      <c r="AE57" s="1625"/>
      <c r="AF57" s="1626"/>
      <c r="AG57" s="837"/>
      <c r="AH57" s="7"/>
    </row>
    <row r="58" spans="1:34" ht="30" customHeight="1">
      <c r="A58" s="1699"/>
      <c r="B58" s="1637" t="s">
        <v>2193</v>
      </c>
      <c r="C58" s="237"/>
      <c r="D58" s="237"/>
      <c r="E58" s="1184"/>
      <c r="F58" s="1184"/>
      <c r="G58" s="1184"/>
      <c r="H58" s="1185"/>
      <c r="I58" s="1186"/>
      <c r="J58" s="1186"/>
      <c r="K58" s="1187"/>
      <c r="L58" s="1188"/>
      <c r="M58" s="1189"/>
      <c r="N58" s="1190"/>
      <c r="O58" s="1422"/>
      <c r="P58" s="1191"/>
      <c r="Q58" s="1192"/>
      <c r="R58" s="1437"/>
      <c r="S58" s="1450"/>
      <c r="T58" s="1193"/>
      <c r="U58" s="1194"/>
      <c r="V58" s="1186"/>
      <c r="W58" s="1186"/>
      <c r="X58" s="1195"/>
      <c r="Y58" s="1258"/>
      <c r="Z58" s="1259"/>
      <c r="AA58" s="1638"/>
      <c r="AB58" s="1622"/>
      <c r="AC58" s="1623"/>
      <c r="AD58" s="1624"/>
      <c r="AE58" s="1625"/>
      <c r="AF58" s="1626"/>
      <c r="AG58" s="837"/>
      <c r="AH58" s="7"/>
    </row>
    <row r="59" spans="1:34" ht="30" customHeight="1" thickBot="1">
      <c r="A59" s="1699"/>
      <c r="B59" s="1618" t="s">
        <v>2194</v>
      </c>
      <c r="C59" s="236"/>
      <c r="D59" s="236"/>
      <c r="E59" s="1164"/>
      <c r="F59" s="1164"/>
      <c r="G59" s="1164"/>
      <c r="H59" s="1204"/>
      <c r="I59" s="1205"/>
      <c r="J59" s="1205"/>
      <c r="K59" s="1167"/>
      <c r="L59" s="1168"/>
      <c r="M59" s="1169"/>
      <c r="N59" s="1170"/>
      <c r="O59" s="1421"/>
      <c r="P59" s="1171"/>
      <c r="Q59" s="1172"/>
      <c r="R59" s="1436"/>
      <c r="S59" s="1451"/>
      <c r="T59" s="1173"/>
      <c r="U59" s="1174"/>
      <c r="V59" s="1166"/>
      <c r="W59" s="1166"/>
      <c r="X59" s="1175"/>
      <c r="Y59" s="1619"/>
      <c r="Z59" s="1620"/>
      <c r="AA59" s="1621"/>
      <c r="AB59" s="1622"/>
      <c r="AC59" s="1623"/>
      <c r="AD59" s="1624"/>
      <c r="AE59" s="1625"/>
      <c r="AF59" s="1626"/>
      <c r="AG59" s="837"/>
      <c r="AH59" s="7"/>
    </row>
    <row r="60" spans="1:34" ht="30" customHeight="1" thickBot="1">
      <c r="A60" s="1639" t="s">
        <v>76</v>
      </c>
      <c r="B60" s="1640" t="s">
        <v>2195</v>
      </c>
      <c r="C60" s="1641"/>
      <c r="D60" s="1641"/>
      <c r="E60" s="1642"/>
      <c r="F60" s="1642"/>
      <c r="G60" s="1642"/>
      <c r="H60" s="1643"/>
      <c r="I60" s="1644"/>
      <c r="J60" s="1644"/>
      <c r="K60" s="1645"/>
      <c r="L60" s="1646"/>
      <c r="M60" s="1647"/>
      <c r="N60" s="1648"/>
      <c r="O60" s="1433"/>
      <c r="P60" s="1649"/>
      <c r="Q60" s="1650"/>
      <c r="R60" s="1452"/>
      <c r="S60" s="1452"/>
      <c r="T60" s="1651"/>
      <c r="U60" s="1652"/>
      <c r="V60" s="1644"/>
      <c r="W60" s="1644"/>
      <c r="X60" s="1653"/>
      <c r="Y60" s="1654"/>
      <c r="Z60" s="1655"/>
      <c r="AA60" s="1656"/>
      <c r="AB60" s="1657"/>
      <c r="AC60" s="1658"/>
      <c r="AD60" s="1659"/>
      <c r="AE60" s="1660"/>
      <c r="AF60" s="1661"/>
      <c r="AG60" s="837"/>
      <c r="AH60" s="7"/>
    </row>
    <row r="61" spans="1:34" ht="20.149999999999999" customHeight="1">
      <c r="C61" s="11"/>
      <c r="D61" s="11"/>
      <c r="K61" s="12"/>
      <c r="L61" s="12"/>
      <c r="M61" s="12"/>
      <c r="N61" s="12"/>
      <c r="O61" s="10"/>
      <c r="P61" s="12"/>
      <c r="AB61" s="8"/>
      <c r="AC61" s="8"/>
      <c r="AH61" s="7"/>
    </row>
    <row r="62" spans="1:34">
      <c r="C62" s="11"/>
      <c r="D62" s="11"/>
      <c r="K62" s="57">
        <f>SUM(K5:K37)</f>
        <v>1004076</v>
      </c>
      <c r="L62" s="57">
        <f>SUM(L5:L37)</f>
        <v>364843</v>
      </c>
      <c r="M62" s="57">
        <f>SUM(M5:M37)</f>
        <v>150593</v>
      </c>
      <c r="N62" s="57">
        <f>SUM(N5:N37)</f>
        <v>43394</v>
      </c>
      <c r="O62" s="10"/>
      <c r="P62" s="57">
        <f>SUM(P5:P37)</f>
        <v>343517</v>
      </c>
    </row>
    <row r="63" spans="1:34" ht="18.75" customHeight="1">
      <c r="C63" s="11"/>
      <c r="D63" s="11"/>
      <c r="L63" s="1700" t="s">
        <v>80</v>
      </c>
      <c r="M63" s="1700"/>
      <c r="N63" s="1701"/>
      <c r="O63" s="10"/>
      <c r="P63" s="9">
        <f>K62+(L62+M62+N62+P62)*5</f>
        <v>5515811</v>
      </c>
    </row>
    <row r="64" spans="1:34">
      <c r="C64" s="11"/>
      <c r="D64" s="11"/>
      <c r="L64" s="10"/>
      <c r="N64" s="10"/>
      <c r="O64" s="10"/>
    </row>
    <row r="65" spans="3:15">
      <c r="C65" s="11"/>
      <c r="D65" s="11"/>
      <c r="L65" s="10"/>
      <c r="N65" s="10"/>
      <c r="O65" s="10"/>
    </row>
    <row r="66" spans="3:15">
      <c r="C66" s="11"/>
      <c r="D66" s="11"/>
      <c r="L66" s="10"/>
      <c r="N66" s="10"/>
      <c r="O66" s="10"/>
    </row>
    <row r="67" spans="3:15">
      <c r="C67" s="11"/>
      <c r="D67" s="11"/>
      <c r="L67" s="10"/>
      <c r="N67" s="10"/>
      <c r="O67" s="10"/>
    </row>
    <row r="68" spans="3:15">
      <c r="C68" s="11"/>
      <c r="D68" s="11"/>
      <c r="L68" s="10"/>
      <c r="N68" s="10"/>
      <c r="O68" s="10"/>
    </row>
    <row r="69" spans="3:15">
      <c r="C69" s="11"/>
      <c r="D69" s="11"/>
      <c r="L69" s="10"/>
      <c r="N69" s="10"/>
      <c r="O69" s="10"/>
    </row>
    <row r="70" spans="3:15">
      <c r="C70" s="11"/>
      <c r="D70" s="11"/>
      <c r="L70" s="10"/>
      <c r="N70" s="10"/>
      <c r="O70" s="10"/>
    </row>
    <row r="71" spans="3:15">
      <c r="C71" s="11"/>
      <c r="D71" s="11"/>
      <c r="L71" s="10"/>
      <c r="N71" s="10"/>
      <c r="O71" s="10"/>
    </row>
    <row r="72" spans="3:15">
      <c r="C72" s="11"/>
      <c r="D72" s="11"/>
      <c r="L72" s="10"/>
      <c r="N72" s="10"/>
      <c r="O72" s="10"/>
    </row>
    <row r="73" spans="3:15">
      <c r="C73" s="11"/>
      <c r="D73" s="11"/>
      <c r="L73" s="10"/>
      <c r="N73" s="10"/>
      <c r="O73" s="10"/>
    </row>
    <row r="74" spans="3:15">
      <c r="C74" s="11"/>
      <c r="D74" s="11"/>
      <c r="L74" s="10"/>
      <c r="N74" s="10"/>
      <c r="O74" s="10"/>
    </row>
    <row r="75" spans="3:15">
      <c r="C75" s="11"/>
      <c r="D75" s="11"/>
      <c r="L75" s="10"/>
      <c r="N75" s="10"/>
      <c r="O75" s="10"/>
    </row>
    <row r="76" spans="3:15">
      <c r="C76" s="11"/>
      <c r="D76" s="11"/>
      <c r="L76" s="10"/>
      <c r="N76" s="10"/>
      <c r="O76" s="10"/>
    </row>
    <row r="77" spans="3:15">
      <c r="C77" s="11"/>
      <c r="D77" s="11"/>
      <c r="L77" s="10"/>
      <c r="N77" s="10"/>
      <c r="O77" s="10"/>
    </row>
    <row r="78" spans="3:15">
      <c r="C78" s="11"/>
      <c r="D78" s="11"/>
      <c r="L78" s="10"/>
      <c r="N78" s="10"/>
      <c r="O78" s="10"/>
    </row>
    <row r="79" spans="3:15">
      <c r="C79" s="11"/>
      <c r="D79" s="11"/>
      <c r="L79" s="10"/>
      <c r="N79" s="10"/>
      <c r="O79" s="10"/>
    </row>
    <row r="80" spans="3:15">
      <c r="C80" s="11"/>
      <c r="D80" s="11"/>
      <c r="L80" s="10"/>
      <c r="N80" s="10"/>
      <c r="O80" s="10"/>
    </row>
    <row r="81" spans="3:15">
      <c r="C81" s="11"/>
      <c r="D81" s="11"/>
      <c r="L81" s="10"/>
      <c r="N81" s="10"/>
      <c r="O81" s="10"/>
    </row>
    <row r="82" spans="3:15">
      <c r="C82" s="11"/>
      <c r="D82" s="11"/>
      <c r="L82" s="10"/>
      <c r="N82" s="10"/>
      <c r="O82" s="10"/>
    </row>
    <row r="83" spans="3:15">
      <c r="C83" s="11"/>
      <c r="D83" s="11"/>
      <c r="L83" s="10"/>
      <c r="N83" s="10"/>
      <c r="O83" s="10"/>
    </row>
    <row r="84" spans="3:15">
      <c r="C84" s="11"/>
      <c r="D84" s="11"/>
      <c r="L84" s="10"/>
      <c r="N84" s="10"/>
      <c r="O84" s="10"/>
    </row>
    <row r="85" spans="3:15">
      <c r="C85" s="11"/>
      <c r="D85" s="11"/>
      <c r="L85" s="10"/>
      <c r="N85" s="10"/>
      <c r="O85" s="10"/>
    </row>
    <row r="86" spans="3:15">
      <c r="C86" s="11"/>
      <c r="D86" s="11"/>
      <c r="L86" s="10"/>
      <c r="N86" s="10"/>
      <c r="O86" s="10"/>
    </row>
    <row r="87" spans="3:15">
      <c r="C87" s="11"/>
      <c r="D87" s="11"/>
      <c r="L87" s="10"/>
      <c r="N87" s="10"/>
      <c r="O87" s="10"/>
    </row>
    <row r="88" spans="3:15">
      <c r="C88" s="11"/>
      <c r="D88" s="11"/>
      <c r="L88" s="10"/>
      <c r="N88" s="10"/>
      <c r="O88" s="10"/>
    </row>
    <row r="89" spans="3:15">
      <c r="C89" s="11"/>
      <c r="D89" s="11"/>
      <c r="L89" s="10"/>
      <c r="N89" s="10"/>
      <c r="O89" s="10"/>
    </row>
    <row r="90" spans="3:15">
      <c r="C90" s="11"/>
      <c r="D90" s="11"/>
      <c r="L90" s="10"/>
      <c r="N90" s="10"/>
      <c r="O90" s="10"/>
    </row>
    <row r="91" spans="3:15">
      <c r="C91" s="11"/>
      <c r="D91" s="11"/>
      <c r="L91" s="10"/>
      <c r="N91" s="10"/>
      <c r="O91" s="10"/>
    </row>
    <row r="92" spans="3:15">
      <c r="C92" s="11"/>
      <c r="D92" s="11"/>
      <c r="L92" s="10"/>
      <c r="N92" s="10"/>
      <c r="O92" s="10"/>
    </row>
    <row r="93" spans="3:15">
      <c r="C93" s="11"/>
      <c r="D93" s="11"/>
      <c r="L93" s="10"/>
      <c r="N93" s="10"/>
      <c r="O93" s="10"/>
    </row>
    <row r="94" spans="3:15">
      <c r="C94" s="11"/>
      <c r="D94" s="11"/>
      <c r="L94" s="10"/>
      <c r="N94" s="10"/>
      <c r="O94" s="10"/>
    </row>
    <row r="95" spans="3:15">
      <c r="C95" s="11"/>
      <c r="D95" s="11"/>
      <c r="L95" s="10"/>
      <c r="N95" s="10"/>
      <c r="O95" s="10"/>
    </row>
    <row r="96" spans="3:15">
      <c r="C96" s="11"/>
      <c r="D96" s="11"/>
      <c r="L96" s="10"/>
      <c r="N96" s="10"/>
      <c r="O96" s="10"/>
    </row>
    <row r="97" spans="3:15">
      <c r="C97" s="11"/>
      <c r="D97" s="11"/>
      <c r="L97" s="10"/>
      <c r="N97" s="10"/>
      <c r="O97" s="10"/>
    </row>
    <row r="98" spans="3:15">
      <c r="C98" s="11"/>
      <c r="D98" s="11"/>
      <c r="L98" s="10"/>
      <c r="N98" s="10"/>
      <c r="O98" s="10"/>
    </row>
    <row r="99" spans="3:15">
      <c r="C99" s="11"/>
      <c r="D99" s="11"/>
      <c r="L99" s="10"/>
      <c r="N99" s="10"/>
      <c r="O99" s="10"/>
    </row>
    <row r="100" spans="3:15">
      <c r="C100" s="11"/>
      <c r="D100" s="11"/>
      <c r="L100" s="10"/>
      <c r="N100" s="10"/>
      <c r="O100" s="10"/>
    </row>
    <row r="101" spans="3:15">
      <c r="C101" s="11"/>
      <c r="D101" s="11"/>
      <c r="L101" s="10"/>
      <c r="N101" s="10"/>
      <c r="O101" s="10"/>
    </row>
    <row r="102" spans="3:15">
      <c r="C102" s="11"/>
      <c r="D102" s="11"/>
      <c r="L102" s="10"/>
      <c r="N102" s="10"/>
      <c r="O102" s="10"/>
    </row>
    <row r="103" spans="3:15">
      <c r="C103" s="11"/>
      <c r="D103" s="11"/>
      <c r="L103" s="10"/>
      <c r="N103" s="10"/>
      <c r="O103" s="10"/>
    </row>
    <row r="104" spans="3:15">
      <c r="C104" s="11"/>
      <c r="D104" s="11"/>
      <c r="L104" s="10"/>
      <c r="N104" s="10"/>
      <c r="O104" s="10"/>
    </row>
    <row r="105" spans="3:15">
      <c r="C105" s="11"/>
      <c r="D105" s="11"/>
      <c r="L105" s="10"/>
      <c r="N105" s="10"/>
      <c r="O105" s="10"/>
    </row>
    <row r="106" spans="3:15">
      <c r="C106" s="11"/>
      <c r="D106" s="11"/>
      <c r="L106" s="10"/>
      <c r="N106" s="10"/>
      <c r="O106" s="10"/>
    </row>
    <row r="107" spans="3:15">
      <c r="C107" s="11"/>
      <c r="D107" s="11"/>
      <c r="L107" s="10"/>
      <c r="N107" s="10"/>
      <c r="O107" s="10"/>
    </row>
    <row r="108" spans="3:15">
      <c r="C108" s="11"/>
      <c r="D108" s="11"/>
      <c r="L108" s="10"/>
      <c r="N108" s="10"/>
      <c r="O108" s="10"/>
    </row>
    <row r="109" spans="3:15">
      <c r="C109" s="11"/>
      <c r="D109" s="11"/>
      <c r="L109" s="10"/>
      <c r="N109" s="10"/>
      <c r="O109" s="10"/>
    </row>
    <row r="110" spans="3:15">
      <c r="C110" s="11"/>
      <c r="D110" s="11"/>
      <c r="L110" s="10"/>
      <c r="N110" s="10"/>
      <c r="O110" s="10"/>
    </row>
    <row r="111" spans="3:15">
      <c r="C111" s="11"/>
      <c r="D111" s="11"/>
      <c r="L111" s="10"/>
      <c r="N111" s="10"/>
      <c r="O111" s="10"/>
    </row>
    <row r="112" spans="3:15">
      <c r="C112" s="11"/>
      <c r="D112" s="11"/>
      <c r="L112" s="10"/>
      <c r="N112" s="10"/>
      <c r="O112" s="10"/>
    </row>
    <row r="113" spans="3:15">
      <c r="C113" s="11"/>
      <c r="D113" s="11"/>
      <c r="L113" s="10"/>
      <c r="N113" s="10"/>
      <c r="O113" s="10"/>
    </row>
    <row r="114" spans="3:15">
      <c r="C114" s="11"/>
      <c r="D114" s="11"/>
      <c r="L114" s="10"/>
      <c r="N114" s="10"/>
      <c r="O114" s="10"/>
    </row>
    <row r="115" spans="3:15">
      <c r="C115" s="11"/>
      <c r="D115" s="11"/>
      <c r="L115" s="10"/>
      <c r="N115" s="10"/>
      <c r="O115" s="10"/>
    </row>
    <row r="116" spans="3:15">
      <c r="C116" s="11"/>
      <c r="D116" s="11"/>
      <c r="L116" s="10"/>
      <c r="N116" s="10"/>
      <c r="O116" s="10"/>
    </row>
    <row r="117" spans="3:15">
      <c r="C117" s="11"/>
      <c r="D117" s="11"/>
      <c r="L117" s="10"/>
      <c r="N117" s="10"/>
      <c r="O117" s="10"/>
    </row>
    <row r="118" spans="3:15">
      <c r="C118" s="11"/>
      <c r="D118" s="11"/>
      <c r="L118" s="10"/>
      <c r="N118" s="10"/>
      <c r="O118" s="10"/>
    </row>
    <row r="119" spans="3:15">
      <c r="C119" s="11"/>
      <c r="D119" s="11"/>
      <c r="L119" s="10"/>
      <c r="N119" s="10"/>
      <c r="O119" s="10"/>
    </row>
    <row r="120" spans="3:15">
      <c r="C120" s="11"/>
      <c r="D120" s="11"/>
      <c r="L120" s="10"/>
      <c r="N120" s="10"/>
      <c r="O120" s="10"/>
    </row>
    <row r="121" spans="3:15">
      <c r="C121" s="11"/>
      <c r="D121" s="11"/>
      <c r="L121" s="10"/>
      <c r="N121" s="10"/>
      <c r="O121" s="10"/>
    </row>
    <row r="122" spans="3:15">
      <c r="C122" s="11"/>
      <c r="D122" s="11"/>
      <c r="L122" s="10"/>
      <c r="N122" s="10"/>
      <c r="O122" s="10"/>
    </row>
    <row r="123" spans="3:15">
      <c r="C123" s="11"/>
      <c r="D123" s="11"/>
      <c r="L123" s="10"/>
      <c r="N123" s="10"/>
      <c r="O123" s="10"/>
    </row>
    <row r="124" spans="3:15">
      <c r="C124" s="11"/>
      <c r="D124" s="11"/>
      <c r="L124" s="10"/>
      <c r="N124" s="10"/>
      <c r="O124" s="10"/>
    </row>
    <row r="125" spans="3:15">
      <c r="C125" s="11"/>
      <c r="D125" s="11"/>
      <c r="L125" s="10"/>
      <c r="N125" s="10"/>
      <c r="O125" s="10"/>
    </row>
    <row r="126" spans="3:15">
      <c r="C126" s="11"/>
      <c r="D126" s="11"/>
      <c r="L126" s="10"/>
      <c r="N126" s="10"/>
      <c r="O126" s="10"/>
    </row>
    <row r="127" spans="3:15">
      <c r="C127" s="11"/>
      <c r="D127" s="11"/>
      <c r="L127" s="10"/>
      <c r="N127" s="10"/>
      <c r="O127" s="10"/>
    </row>
    <row r="128" spans="3:15">
      <c r="C128" s="11"/>
      <c r="D128" s="11"/>
      <c r="L128" s="10"/>
      <c r="N128" s="10"/>
      <c r="O128" s="10"/>
    </row>
    <row r="129" spans="3:15">
      <c r="C129" s="11"/>
      <c r="D129" s="11"/>
      <c r="L129" s="10"/>
      <c r="N129" s="10"/>
      <c r="O129" s="10"/>
    </row>
    <row r="130" spans="3:15">
      <c r="C130" s="11"/>
      <c r="D130" s="11"/>
      <c r="L130" s="10"/>
      <c r="N130" s="10"/>
      <c r="O130" s="10"/>
    </row>
    <row r="131" spans="3:15">
      <c r="C131" s="11"/>
      <c r="D131" s="11"/>
      <c r="L131" s="10"/>
      <c r="N131" s="10"/>
      <c r="O131" s="10"/>
    </row>
    <row r="132" spans="3:15">
      <c r="C132" s="11"/>
      <c r="D132" s="11"/>
      <c r="L132" s="10"/>
      <c r="N132" s="10"/>
      <c r="O132" s="10"/>
    </row>
    <row r="133" spans="3:15">
      <c r="C133" s="11"/>
      <c r="D133" s="11"/>
      <c r="L133" s="10"/>
      <c r="N133" s="10"/>
      <c r="O133" s="10"/>
    </row>
    <row r="134" spans="3:15">
      <c r="C134" s="11"/>
      <c r="D134" s="11"/>
      <c r="L134" s="10"/>
      <c r="N134" s="10"/>
      <c r="O134" s="10"/>
    </row>
    <row r="135" spans="3:15">
      <c r="C135" s="11"/>
      <c r="D135" s="11"/>
      <c r="L135" s="10"/>
      <c r="N135" s="10"/>
      <c r="O135" s="10"/>
    </row>
    <row r="136" spans="3:15">
      <c r="C136" s="11"/>
      <c r="D136" s="11"/>
      <c r="L136" s="10"/>
      <c r="N136" s="10"/>
      <c r="O136" s="10"/>
    </row>
    <row r="137" spans="3:15">
      <c r="C137" s="11"/>
      <c r="D137" s="11"/>
      <c r="L137" s="10"/>
      <c r="N137" s="10"/>
      <c r="O137" s="10"/>
    </row>
    <row r="138" spans="3:15">
      <c r="C138" s="11"/>
      <c r="D138" s="11"/>
      <c r="L138" s="10"/>
      <c r="N138" s="10"/>
      <c r="O138" s="10"/>
    </row>
    <row r="139" spans="3:15">
      <c r="C139" s="11"/>
      <c r="D139" s="11"/>
      <c r="L139" s="10"/>
      <c r="N139" s="10"/>
      <c r="O139" s="10"/>
    </row>
    <row r="140" spans="3:15">
      <c r="C140" s="11"/>
      <c r="D140" s="11"/>
      <c r="L140" s="10"/>
      <c r="N140" s="10"/>
      <c r="O140" s="10"/>
    </row>
    <row r="141" spans="3:15">
      <c r="C141" s="11"/>
      <c r="D141" s="11"/>
      <c r="L141" s="10"/>
      <c r="N141" s="10"/>
      <c r="O141" s="10"/>
    </row>
    <row r="142" spans="3:15">
      <c r="C142" s="11"/>
      <c r="D142" s="11"/>
      <c r="L142" s="10"/>
      <c r="N142" s="10"/>
    </row>
    <row r="143" spans="3:15">
      <c r="C143" s="11"/>
      <c r="D143" s="11"/>
      <c r="L143" s="10"/>
      <c r="N143" s="10"/>
    </row>
    <row r="144" spans="3:15">
      <c r="C144" s="11"/>
      <c r="D144" s="11"/>
      <c r="L144" s="10"/>
      <c r="N144" s="10"/>
    </row>
    <row r="145" spans="3:14">
      <c r="C145" s="11"/>
      <c r="D145" s="11"/>
      <c r="L145" s="10"/>
      <c r="N145" s="10"/>
    </row>
    <row r="146" spans="3:14">
      <c r="C146" s="11"/>
      <c r="D146" s="11"/>
      <c r="L146" s="10"/>
      <c r="N146" s="10"/>
    </row>
    <row r="147" spans="3:14">
      <c r="C147" s="11"/>
      <c r="D147" s="11"/>
      <c r="L147" s="10"/>
      <c r="N147" s="10"/>
    </row>
    <row r="148" spans="3:14">
      <c r="C148" s="11"/>
      <c r="D148" s="11"/>
      <c r="L148" s="10"/>
      <c r="N148" s="10"/>
    </row>
    <row r="149" spans="3:14">
      <c r="C149" s="11"/>
      <c r="D149" s="11"/>
      <c r="L149" s="10"/>
      <c r="N149" s="10"/>
    </row>
    <row r="150" spans="3:14">
      <c r="C150" s="11"/>
      <c r="D150" s="11"/>
      <c r="L150" s="10"/>
      <c r="N150" s="10"/>
    </row>
    <row r="151" spans="3:14">
      <c r="C151" s="11"/>
      <c r="D151" s="11"/>
      <c r="L151" s="10"/>
      <c r="N151" s="10"/>
    </row>
    <row r="152" spans="3:14">
      <c r="C152" s="11"/>
      <c r="D152" s="11"/>
      <c r="L152" s="10"/>
      <c r="N152" s="10"/>
    </row>
    <row r="153" spans="3:14">
      <c r="C153" s="11"/>
      <c r="D153" s="11"/>
      <c r="L153" s="10"/>
      <c r="N153" s="10"/>
    </row>
    <row r="154" spans="3:14">
      <c r="C154" s="11"/>
      <c r="D154" s="11"/>
      <c r="L154" s="10"/>
      <c r="N154" s="10"/>
    </row>
    <row r="155" spans="3:14">
      <c r="H155" s="10"/>
      <c r="I155" s="10"/>
      <c r="J155" s="10"/>
      <c r="K155" s="10"/>
      <c r="L155" s="10"/>
      <c r="N155" s="10"/>
    </row>
  </sheetData>
  <mergeCells count="27">
    <mergeCell ref="A23:A34"/>
    <mergeCell ref="A35:A37"/>
    <mergeCell ref="L63:N63"/>
    <mergeCell ref="AD3:AE3"/>
    <mergeCell ref="A5:A9"/>
    <mergeCell ref="A10:A16"/>
    <mergeCell ref="A17:A21"/>
    <mergeCell ref="H19:J19"/>
    <mergeCell ref="U19:W19"/>
    <mergeCell ref="A1:B3"/>
    <mergeCell ref="C1:F1"/>
    <mergeCell ref="H3:J3"/>
    <mergeCell ref="U3:W3"/>
    <mergeCell ref="AB1:AC1"/>
    <mergeCell ref="AD1:AF1"/>
    <mergeCell ref="Y1:AA1"/>
    <mergeCell ref="H2:J2"/>
    <mergeCell ref="U2:W2"/>
    <mergeCell ref="G1:J1"/>
    <mergeCell ref="K1:P1"/>
    <mergeCell ref="Q1:X1"/>
    <mergeCell ref="L2:O2"/>
    <mergeCell ref="A38:A40"/>
    <mergeCell ref="A41:A44"/>
    <mergeCell ref="A45:A49"/>
    <mergeCell ref="A50:A51"/>
    <mergeCell ref="A53:A59"/>
  </mergeCells>
  <phoneticPr fontId="3"/>
  <dataValidations count="4">
    <dataValidation type="list" allowBlank="1" showInputMessage="1" showErrorMessage="1" sqref="S5:S60" xr:uid="{00000000-0002-0000-0800-000000000000}">
      <formula1>"①AWS,②OCI,③Azure,④GC,⑤さくら"</formula1>
    </dataValidation>
    <dataValidation type="list" allowBlank="1" showInputMessage="1" showErrorMessage="1" sqref="R5:R37 R41:R60" xr:uid="{00000000-0002-0000-0800-000001000000}">
      <formula1>"①システム事業者,②別途用意している(LGCS),③別途用意している(その他),"</formula1>
    </dataValidation>
    <dataValidation type="list" allowBlank="1" showInputMessage="1" sqref="D38:D40" xr:uid="{00000000-0002-0000-0800-000002000000}">
      <formula1>"①導入済,②無償版導入済（実証実験を含む）,③今年度導入予定,④導入予定なし,⑤当該事務自体を実施していない"</formula1>
    </dataValidation>
    <dataValidation type="list" allowBlank="1" showInputMessage="1" sqref="D41:D60" xr:uid="{00000000-0002-0000-0800-000003000000}">
      <formula1>"①前年度移行済,②今年度移行予定,③今年度移行予定（経過措置対象あり）,④特定移行支援システム（予定含む）,⑤当該事務自体を実施していない"</formula1>
    </dataValidation>
  </dataValidations>
  <pageMargins left="0.11811023622047245" right="0.11811023622047245" top="0.74803149606299213" bottom="0.74803149606299213" header="0.31496062992125984" footer="0.31496062992125984"/>
  <pageSetup paperSize="8" scale="31" orientation="landscape"/>
  <colBreaks count="1" manualBreakCount="1">
    <brk id="24" max="38" man="1"/>
  </colBreaks>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49</vt:i4>
      </vt:variant>
    </vt:vector>
  </HeadingPairs>
  <TitlesOfParts>
    <vt:vector size="93" baseType="lpstr">
      <vt:lpstr>（シート名変更用）</vt:lpstr>
      <vt:lpstr>1大阪市（基幹系構成）</vt:lpstr>
      <vt:lpstr>2堺市（基幹系構成）</vt:lpstr>
      <vt:lpstr>3岸和田市（基幹系構成）</vt:lpstr>
      <vt:lpstr>4豊中市（基幹系構成）</vt:lpstr>
      <vt:lpstr>5池田市（基幹系構成）</vt:lpstr>
      <vt:lpstr>6吹田市（基幹系構成）</vt:lpstr>
      <vt:lpstr>7泉大津市（基幹系構成）</vt:lpstr>
      <vt:lpstr>8高槻市（基幹系構成）</vt:lpstr>
      <vt:lpstr>9貝塚市（基幹系構成）</vt:lpstr>
      <vt:lpstr>10守口市（基幹系構成）</vt:lpstr>
      <vt:lpstr>11枚方市（基幹系構成）</vt:lpstr>
      <vt:lpstr>12茨木市（基幹系構成）</vt:lpstr>
      <vt:lpstr>13八尾市（基幹系構成）</vt:lpstr>
      <vt:lpstr>14泉佐野市（基幹系構成）</vt:lpstr>
      <vt:lpstr>15富田林市（基幹系構成）</vt:lpstr>
      <vt:lpstr>16寝屋川市（基幹系構成）</vt:lpstr>
      <vt:lpstr>17河内長野市（基幹系構成）</vt:lpstr>
      <vt:lpstr>18松原市（基幹系構成）</vt:lpstr>
      <vt:lpstr>19大東市（基幹系構成）</vt:lpstr>
      <vt:lpstr>20和泉市（基幹系構成）</vt:lpstr>
      <vt:lpstr>21箕面市（基幹系構成）</vt:lpstr>
      <vt:lpstr>22柏原市（基幹系構成）</vt:lpstr>
      <vt:lpstr>23羽曳野市（基幹系構成）</vt:lpstr>
      <vt:lpstr>24門真市（基幹系構成）</vt:lpstr>
      <vt:lpstr>25摂津市（基幹系構成）</vt:lpstr>
      <vt:lpstr>26高石市（基幹系構成）</vt:lpstr>
      <vt:lpstr>27藤井寺市（基幹系構成）</vt:lpstr>
      <vt:lpstr>希望要件シート</vt:lpstr>
      <vt:lpstr>29泉南市（基幹系構成）</vt:lpstr>
      <vt:lpstr>30四條畷市（基幹系構成）</vt:lpstr>
      <vt:lpstr>31交野市（基幹系構成）</vt:lpstr>
      <vt:lpstr>32大阪狭山市（基幹系構成）</vt:lpstr>
      <vt:lpstr>33阪南市（基幹系構成）</vt:lpstr>
      <vt:lpstr>34島本町（基幹系構成）</vt:lpstr>
      <vt:lpstr>35豊能町（基幹系構成）</vt:lpstr>
      <vt:lpstr>36能勢町（基幹系構成）</vt:lpstr>
      <vt:lpstr>37忠岡町（基幹系構成）</vt:lpstr>
      <vt:lpstr>38熊取町（基幹系構成）</vt:lpstr>
      <vt:lpstr>39田尻町（基幹系構成）</vt:lpstr>
      <vt:lpstr>40岬町（基幹系構成）</vt:lpstr>
      <vt:lpstr>41太子町（基幹系構成）</vt:lpstr>
      <vt:lpstr>42河南町（基幹系構成）</vt:lpstr>
      <vt:lpstr>43千早赤阪村（基幹系構成）</vt:lpstr>
      <vt:lpstr>'10守口市（基幹系構成）'!Print_Area</vt:lpstr>
      <vt:lpstr>'11枚方市（基幹系構成）'!Print_Area</vt:lpstr>
      <vt:lpstr>'12茨木市（基幹系構成）'!Print_Area</vt:lpstr>
      <vt:lpstr>'13八尾市（基幹系構成）'!Print_Area</vt:lpstr>
      <vt:lpstr>'14泉佐野市（基幹系構成）'!Print_Area</vt:lpstr>
      <vt:lpstr>'15富田林市（基幹系構成）'!Print_Area</vt:lpstr>
      <vt:lpstr>'16寝屋川市（基幹系構成）'!Print_Area</vt:lpstr>
      <vt:lpstr>'17河内長野市（基幹系構成）'!Print_Area</vt:lpstr>
      <vt:lpstr>'18松原市（基幹系構成）'!Print_Area</vt:lpstr>
      <vt:lpstr>'19大東市（基幹系構成）'!Print_Area</vt:lpstr>
      <vt:lpstr>'1大阪市（基幹系構成）'!Print_Area</vt:lpstr>
      <vt:lpstr>'20和泉市（基幹系構成）'!Print_Area</vt:lpstr>
      <vt:lpstr>'21箕面市（基幹系構成）'!Print_Area</vt:lpstr>
      <vt:lpstr>'22柏原市（基幹系構成）'!Print_Area</vt:lpstr>
      <vt:lpstr>'23羽曳野市（基幹系構成）'!Print_Area</vt:lpstr>
      <vt:lpstr>'24門真市（基幹系構成）'!Print_Area</vt:lpstr>
      <vt:lpstr>'25摂津市（基幹系構成）'!Print_Area</vt:lpstr>
      <vt:lpstr>'26高石市（基幹系構成）'!Print_Area</vt:lpstr>
      <vt:lpstr>'27藤井寺市（基幹系構成）'!Print_Area</vt:lpstr>
      <vt:lpstr>'29泉南市（基幹系構成）'!Print_Area</vt:lpstr>
      <vt:lpstr>'2堺市（基幹系構成）'!Print_Area</vt:lpstr>
      <vt:lpstr>'30四條畷市（基幹系構成）'!Print_Area</vt:lpstr>
      <vt:lpstr>'31交野市（基幹系構成）'!Print_Area</vt:lpstr>
      <vt:lpstr>'32大阪狭山市（基幹系構成）'!Print_Area</vt:lpstr>
      <vt:lpstr>'33阪南市（基幹系構成）'!Print_Area</vt:lpstr>
      <vt:lpstr>'34島本町（基幹系構成）'!Print_Area</vt:lpstr>
      <vt:lpstr>'35豊能町（基幹系構成）'!Print_Area</vt:lpstr>
      <vt:lpstr>'36能勢町（基幹系構成）'!Print_Area</vt:lpstr>
      <vt:lpstr>'37忠岡町（基幹系構成）'!Print_Area</vt:lpstr>
      <vt:lpstr>'38熊取町（基幹系構成）'!Print_Area</vt:lpstr>
      <vt:lpstr>'39田尻町（基幹系構成）'!Print_Area</vt:lpstr>
      <vt:lpstr>'3岸和田市（基幹系構成）'!Print_Area</vt:lpstr>
      <vt:lpstr>'40岬町（基幹系構成）'!Print_Area</vt:lpstr>
      <vt:lpstr>'41太子町（基幹系構成）'!Print_Area</vt:lpstr>
      <vt:lpstr>'42河南町（基幹系構成）'!Print_Area</vt:lpstr>
      <vt:lpstr>'43千早赤阪村（基幹系構成）'!Print_Area</vt:lpstr>
      <vt:lpstr>'4豊中市（基幹系構成）'!Print_Area</vt:lpstr>
      <vt:lpstr>'5池田市（基幹系構成）'!Print_Area</vt:lpstr>
      <vt:lpstr>'6吹田市（基幹系構成）'!Print_Area</vt:lpstr>
      <vt:lpstr>'7泉大津市（基幹系構成）'!Print_Area</vt:lpstr>
      <vt:lpstr>'8高槻市（基幹系構成）'!Print_Area</vt:lpstr>
      <vt:lpstr>'9貝塚市（基幹系構成）'!Print_Area</vt:lpstr>
      <vt:lpstr>'18松原市（基幹系構成）'!Print_Titles</vt:lpstr>
      <vt:lpstr>'22柏原市（基幹系構成）'!Print_Titles</vt:lpstr>
      <vt:lpstr>'25摂津市（基幹系構成）'!Print_Titles</vt:lpstr>
      <vt:lpstr>'32大阪狭山市（基幹系構成）'!Print_Titles</vt:lpstr>
      <vt:lpstr>'38熊取町（基幹系構成）'!Print_Titles</vt:lpstr>
      <vt:lpstr>'39田尻町（基幹系構成）'!Print_Titles</vt:lpstr>
      <vt:lpstr>希望要件シート!Print_Titles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村田 寛樹</cp:lastModifiedBy>
  <cp:lastPrinted>2026-06-03T00:22:53Z</cp:lastPrinted>
  <dcterms:modified xsi:type="dcterms:W3CDTF">2026-06-03T00:23:01Z</dcterms:modified>
</cp:coreProperties>
</file>