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rv\ファイルサーバリンク\行政管理部情報政策課\統計\02_人口\01_集計関係\②人口統計表\R8年（町丁目と男女をまとめ秘匿なし）\年齢別\"/>
    </mc:Choice>
  </mc:AlternateContent>
  <xr:revisionPtr revIDLastSave="0" documentId="13_ncr:1_{A5A09631-7EE6-4E4D-86B1-DDF90743341C}" xr6:coauthVersionLast="47" xr6:coauthVersionMax="47" xr10:uidLastSave="{00000000-0000-0000-0000-000000000000}"/>
  <bookViews>
    <workbookView xWindow="-120" yWindow="-120" windowWidth="29040" windowHeight="15720" xr2:uid="{C18A4843-9C52-4469-9BF8-285E60E5E346}"/>
  </bookViews>
  <sheets>
    <sheet name="人口表（住基）" sheetId="1" r:id="rId1"/>
  </sheets>
  <definedNames>
    <definedName name="_xlnm.Print_Area" localSheetId="0">'人口表（住基）'!$A$1:$P$47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1" l="1"/>
  <c r="H42" i="1"/>
  <c r="D46" i="1"/>
  <c r="D45" i="1"/>
  <c r="H45" i="1" s="1"/>
  <c r="C45" i="1"/>
  <c r="B45" i="1"/>
  <c r="L39" i="1"/>
  <c r="K39" i="1"/>
  <c r="J39" i="1"/>
  <c r="H39" i="1"/>
  <c r="G39" i="1"/>
  <c r="F39" i="1"/>
  <c r="D39" i="1"/>
  <c r="C39" i="1"/>
  <c r="B39" i="1"/>
  <c r="P38" i="1"/>
  <c r="O38" i="1"/>
  <c r="C46" i="1" s="1"/>
  <c r="N38" i="1"/>
  <c r="B46" i="1" s="1"/>
  <c r="L38" i="1"/>
  <c r="K38" i="1"/>
  <c r="J38" i="1"/>
  <c r="H38" i="1"/>
  <c r="G38" i="1"/>
  <c r="F38" i="1"/>
  <c r="D38" i="1"/>
  <c r="D43" i="1" s="1"/>
  <c r="C38" i="1"/>
  <c r="B38" i="1"/>
  <c r="L37" i="1"/>
  <c r="K37" i="1"/>
  <c r="J37" i="1"/>
  <c r="H37" i="1"/>
  <c r="G37" i="1"/>
  <c r="F37" i="1"/>
  <c r="D37" i="1"/>
  <c r="C37" i="1"/>
  <c r="C43" i="1" s="1"/>
  <c r="G43" i="1" s="1"/>
  <c r="B37" i="1"/>
  <c r="B43" i="1" s="1"/>
  <c r="F43" i="1" s="1"/>
  <c r="P36" i="1"/>
  <c r="O36" i="1"/>
  <c r="N36" i="1"/>
  <c r="L36" i="1"/>
  <c r="K36" i="1"/>
  <c r="J36" i="1"/>
  <c r="H36" i="1"/>
  <c r="G36" i="1"/>
  <c r="F36" i="1"/>
  <c r="D36" i="1"/>
  <c r="C36" i="1"/>
  <c r="B36" i="1"/>
  <c r="P35" i="1"/>
  <c r="O35" i="1"/>
  <c r="N35" i="1"/>
  <c r="L35" i="1"/>
  <c r="D44" i="1" s="1"/>
  <c r="H44" i="1" s="1"/>
  <c r="K35" i="1"/>
  <c r="C44" i="1" s="1"/>
  <c r="G44" i="1" s="1"/>
  <c r="J35" i="1"/>
  <c r="B44" i="1" s="1"/>
  <c r="F44" i="1" s="1"/>
  <c r="H35" i="1"/>
  <c r="G35" i="1"/>
  <c r="F35" i="1"/>
  <c r="D35" i="1"/>
  <c r="C35" i="1"/>
  <c r="B35" i="1"/>
  <c r="P34" i="1"/>
  <c r="O34" i="1"/>
  <c r="N34" i="1"/>
  <c r="L34" i="1"/>
  <c r="K34" i="1"/>
  <c r="J34" i="1"/>
  <c r="H34" i="1"/>
  <c r="G34" i="1"/>
  <c r="F34" i="1"/>
  <c r="D34" i="1"/>
  <c r="D42" i="1" s="1"/>
  <c r="C34" i="1"/>
  <c r="C42" i="1" s="1"/>
  <c r="G42" i="1" s="1"/>
  <c r="B34" i="1"/>
  <c r="B42" i="1" s="1"/>
  <c r="F42" i="1" s="1"/>
  <c r="H46" i="1" l="1"/>
  <c r="F45" i="1"/>
  <c r="F46" i="1" s="1"/>
  <c r="G45" i="1"/>
  <c r="G46" i="1" s="1"/>
</calcChain>
</file>

<file path=xl/sharedStrings.xml><?xml version="1.0" encoding="utf-8"?>
<sst xmlns="http://schemas.openxmlformats.org/spreadsheetml/2006/main" count="78" uniqueCount="36">
  <si>
    <t>東大阪市　年齢、男女別人口</t>
    <rPh sb="0" eb="4">
      <t>ヒガシオオサカシ</t>
    </rPh>
    <rPh sb="5" eb="7">
      <t>ネンレイ</t>
    </rPh>
    <rPh sb="8" eb="10">
      <t>ダンジョ</t>
    </rPh>
    <rPh sb="10" eb="11">
      <t>ベツ</t>
    </rPh>
    <rPh sb="11" eb="13">
      <t>ジンコウ</t>
    </rPh>
    <phoneticPr fontId="2"/>
  </si>
  <si>
    <t>全　市</t>
    <rPh sb="0" eb="1">
      <t>ゼン</t>
    </rPh>
    <rPh sb="2" eb="3">
      <t>シ</t>
    </rPh>
    <phoneticPr fontId="2"/>
  </si>
  <si>
    <t>世帯数</t>
    <rPh sb="0" eb="3">
      <t>セタイスウ</t>
    </rPh>
    <phoneticPr fontId="2"/>
  </si>
  <si>
    <t>（住民基本台帳）</t>
    <rPh sb="1" eb="3">
      <t>ジュウミン</t>
    </rPh>
    <rPh sb="3" eb="5">
      <t>キホン</t>
    </rPh>
    <rPh sb="5" eb="7">
      <t>ダイチョウ</t>
    </rPh>
    <phoneticPr fontId="2"/>
  </si>
  <si>
    <t>末現在</t>
    <rPh sb="0" eb="1">
      <t>マツ</t>
    </rPh>
    <rPh sb="1" eb="3">
      <t>ゲンザイ</t>
    </rPh>
    <phoneticPr fontId="2"/>
  </si>
  <si>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</si>
  <si>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</si>
  <si>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</si>
  <si>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</si>
  <si>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総計</t>
  </si>
  <si>
    <t>０歳～４歳</t>
  </si>
  <si>
    <t>３０歳～３４歳</t>
  </si>
  <si>
    <t>６０歳～６４歳</t>
  </si>
  <si>
    <t>９０歳～９４歳</t>
  </si>
  <si>
    <t>５歳～９歳</t>
  </si>
  <si>
    <t>３５歳～３９歳</t>
  </si>
  <si>
    <t>６５歳～６９歳</t>
  </si>
  <si>
    <t>９５歳～９９歳</t>
  </si>
  <si>
    <t>１０歳～１４歳</t>
  </si>
  <si>
    <t>４０歳～４４歳</t>
  </si>
  <si>
    <t>７０歳～７４歳</t>
  </si>
  <si>
    <t>１００歳以上</t>
  </si>
  <si>
    <t>１５歳～１９歳</t>
  </si>
  <si>
    <t>４５歳～４９歳</t>
  </si>
  <si>
    <t>７５歳～７９歳</t>
  </si>
  <si>
    <t>２０歳～２４歳</t>
  </si>
  <si>
    <t>５０歳～５４歳</t>
  </si>
  <si>
    <t>８０歳～８４歳</t>
  </si>
  <si>
    <t>２５歳～２９歳</t>
  </si>
  <si>
    <t>５５歳～５９歳</t>
  </si>
  <si>
    <t>８５歳～８９歳</t>
  </si>
  <si>
    <t>０歳～１４歳</t>
  </si>
  <si>
    <t>１５歳～６４歳</t>
  </si>
  <si>
    <t>６５歳以上</t>
  </si>
  <si>
    <t>平均年齢</t>
    <rPh sb="0" eb="2">
      <t>ヘイキン</t>
    </rPh>
    <rPh sb="2" eb="4">
      <t>ネンレイ</t>
    </rPh>
    <phoneticPr fontId="2"/>
  </si>
  <si>
    <t>歳</t>
    <rPh sb="0" eb="1">
      <t>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</si>
</sst>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"/>
    <numFmt numFmtId="177" formatCode="General&quot;歳&quot;"/>
    <numFmt numFmtId="178" formatCode="General&quot;歳以上&quot;"/>
    <numFmt numFmtId="179" formatCode="0.00&quot;%&quot;"/>
    <numFmt numFmtId="180" formatCode="0.00_ 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38" fontId="1" fillId="0" borderId="0" xfId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0" fillId="0" borderId="4" xfId="0" applyNumberFormat="1" applyBorder="1">
      <alignment vertical="center"/>
    </xf>
    <xf numFmtId="38" fontId="1" fillId="0" borderId="5" xfId="1" applyBorder="1">
      <alignment vertical="center"/>
    </xf>
    <xf numFmtId="38" fontId="1" fillId="0" borderId="6" xfId="1" applyBorder="1">
      <alignment vertical="center"/>
    </xf>
    <xf numFmtId="177" fontId="0" fillId="0" borderId="7" xfId="0" applyNumberFormat="1" applyBorder="1">
      <alignment vertical="center"/>
    </xf>
    <xf numFmtId="38" fontId="1" fillId="0" borderId="8" xfId="1" applyBorder="1">
      <alignment vertical="center"/>
    </xf>
    <xf numFmtId="38" fontId="1" fillId="0" borderId="9" xfId="1" applyBorder="1">
      <alignment vertical="center"/>
    </xf>
    <xf numFmtId="177" fontId="0" fillId="0" borderId="10" xfId="0" applyNumberFormat="1" applyBorder="1">
      <alignment vertical="center"/>
    </xf>
    <xf numFmtId="38" fontId="1" fillId="0" borderId="11" xfId="1" applyBorder="1">
      <alignment vertical="center"/>
    </xf>
    <xf numFmtId="38" fontId="1" fillId="0" borderId="12" xfId="1" applyBorder="1">
      <alignment vertical="center"/>
    </xf>
    <xf numFmtId="177" fontId="0" fillId="0" borderId="13" xfId="0" applyNumberFormat="1" applyBorder="1">
      <alignment vertical="center"/>
    </xf>
    <xf numFmtId="38" fontId="1" fillId="0" borderId="14" xfId="1" applyBorder="1">
      <alignment vertical="center"/>
    </xf>
    <xf numFmtId="38" fontId="1" fillId="0" borderId="15" xfId="1" applyBorder="1">
      <alignment vertical="center"/>
    </xf>
    <xf numFmtId="178" fontId="0" fillId="0" borderId="13" xfId="0" applyNumberFormat="1" applyBorder="1">
      <alignment vertical="center"/>
    </xf>
    <xf numFmtId="0" fontId="0" fillId="0" borderId="16" xfId="0" applyBorder="1">
      <alignment vertical="center"/>
    </xf>
    <xf numFmtId="38" fontId="1" fillId="0" borderId="17" xfId="1" applyBorder="1">
      <alignment vertical="center"/>
    </xf>
    <xf numFmtId="38" fontId="1" fillId="0" borderId="18" xfId="1" applyBorder="1">
      <alignment vertical="center"/>
    </xf>
    <xf numFmtId="38" fontId="1" fillId="0" borderId="2" xfId="1" applyBorder="1">
      <alignment vertical="center"/>
    </xf>
    <xf numFmtId="38" fontId="1" fillId="0" borderId="3" xfId="1" applyBorder="1">
      <alignment vertical="center"/>
    </xf>
    <xf numFmtId="177" fontId="0" fillId="0" borderId="19" xfId="0" applyNumberFormat="1" applyBorder="1">
      <alignment vertical="center"/>
    </xf>
    <xf numFmtId="38" fontId="1" fillId="0" borderId="20" xfId="1" applyBorder="1">
      <alignment vertical="center"/>
    </xf>
    <xf numFmtId="38" fontId="1" fillId="0" borderId="21" xfId="1" applyBorder="1">
      <alignment vertical="center"/>
    </xf>
    <xf numFmtId="177" fontId="0" fillId="0" borderId="22" xfId="0" applyNumberFormat="1" applyBorder="1">
      <alignment vertical="center"/>
    </xf>
    <xf numFmtId="38" fontId="1" fillId="0" borderId="23" xfId="1" applyBorder="1">
      <alignment vertical="center"/>
    </xf>
    <xf numFmtId="38" fontId="1" fillId="0" borderId="24" xfId="1" applyBorder="1">
      <alignment vertical="center"/>
    </xf>
    <xf numFmtId="0" fontId="0" fillId="0" borderId="19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22" xfId="0" applyBorder="1">
      <alignment vertical="center"/>
    </xf>
    <xf numFmtId="179" fontId="1" fillId="0" borderId="5" xfId="1" applyNumberFormat="1" applyBorder="1">
      <alignment vertical="center"/>
    </xf>
    <xf numFmtId="179" fontId="1" fillId="0" borderId="6" xfId="1" applyNumberFormat="1" applyBorder="1">
      <alignment vertical="center"/>
    </xf>
    <xf numFmtId="179" fontId="1" fillId="0" borderId="8" xfId="1" applyNumberFormat="1" applyBorder="1">
      <alignment vertical="center"/>
    </xf>
    <xf numFmtId="179" fontId="1" fillId="0" borderId="9" xfId="1" applyNumberFormat="1" applyBorder="1">
      <alignment vertical="center"/>
    </xf>
    <xf numFmtId="179" fontId="1" fillId="0" borderId="17" xfId="1" applyNumberFormat="1" applyBorder="1">
      <alignment vertical="center"/>
    </xf>
    <xf numFmtId="179" fontId="1" fillId="0" borderId="18" xfId="1" applyNumberFormat="1" applyBorder="1">
      <alignment vertical="center"/>
    </xf>
    <xf numFmtId="180" fontId="0" fillId="0" borderId="0" xfId="0" applyNumberFormat="1">
      <alignment vertical="center"/>
    </xf>
    <xf numFmtId="179" fontId="1" fillId="0" borderId="2" xfId="1" applyNumberFormat="1" applyBorder="1">
      <alignment vertical="center"/>
    </xf>
    <xf numFmtId="179" fontId="1" fillId="0" borderId="3" xfId="1" applyNumberFormat="1" applyBorder="1">
      <alignment vertical="center"/>
    </xf>
    <xf numFmtId="0" fontId="3" fillId="0" borderId="0" xfId="0" applyFont="1" applyAlignment="1">
      <alignment horizontal="distributed" vertical="center"/>
    </xf>
    <xf numFmtId="176" fontId="0" fillId="0" borderId="0" xfId="0" applyNumberForma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17303-6EB7-441C-86CF-F8BAA84F4EE1}">
  <sheetPr codeName="Sheet4"/>
  <dimension ref="A1:P46"/>
  <sheetViews>
    <sheetView tabSelected="1" zoomScaleNormal="100" workbookViewId="0"/>
  </sheetViews>
  <sheetFormatPr defaultRowHeight="13.5" x14ac:dyDescent="0.15"/>
  <cols>
    <col min="1" max="1" width="12.375" bestFit="1" customWidth="1"/>
    <col min="2" max="4" width="8.125" customWidth="1"/>
    <col min="5" max="5" width="12.375" bestFit="1" customWidth="1"/>
    <col min="6" max="8" width="8.125" customWidth="1"/>
    <col min="9" max="9" width="12.375" customWidth="1"/>
    <col min="10" max="12" width="8.125" customWidth="1"/>
    <col min="13" max="13" width="12.375" bestFit="1" customWidth="1"/>
    <col min="14" max="16" width="8.125" customWidth="1"/>
    <col min="257" max="257" width="12.375" bestFit="1" customWidth="1"/>
    <col min="258" max="260" width="8.125" customWidth="1"/>
    <col min="261" max="261" width="12.375" bestFit="1" customWidth="1"/>
    <col min="262" max="264" width="8.125" customWidth="1"/>
    <col min="265" max="265" width="12.375" customWidth="1"/>
    <col min="266" max="268" width="8.125" customWidth="1"/>
    <col min="269" max="269" width="12.375" bestFit="1" customWidth="1"/>
    <col min="270" max="272" width="8.125" customWidth="1"/>
    <col min="513" max="513" width="12.375" bestFit="1" customWidth="1"/>
    <col min="514" max="516" width="8.125" customWidth="1"/>
    <col min="517" max="517" width="12.375" bestFit="1" customWidth="1"/>
    <col min="518" max="520" width="8.125" customWidth="1"/>
    <col min="521" max="521" width="12.375" customWidth="1"/>
    <col min="522" max="524" width="8.125" customWidth="1"/>
    <col min="525" max="525" width="12.375" bestFit="1" customWidth="1"/>
    <col min="526" max="528" width="8.125" customWidth="1"/>
    <col min="769" max="769" width="12.375" bestFit="1" customWidth="1"/>
    <col min="770" max="772" width="8.125" customWidth="1"/>
    <col min="773" max="773" width="12.375" bestFit="1" customWidth="1"/>
    <col min="774" max="776" width="8.125" customWidth="1"/>
    <col min="777" max="777" width="12.375" customWidth="1"/>
    <col min="778" max="780" width="8.125" customWidth="1"/>
    <col min="781" max="781" width="12.375" bestFit="1" customWidth="1"/>
    <col min="782" max="784" width="8.125" customWidth="1"/>
    <col min="1025" max="1025" width="12.375" bestFit="1" customWidth="1"/>
    <col min="1026" max="1028" width="8.125" customWidth="1"/>
    <col min="1029" max="1029" width="12.375" bestFit="1" customWidth="1"/>
    <col min="1030" max="1032" width="8.125" customWidth="1"/>
    <col min="1033" max="1033" width="12.375" customWidth="1"/>
    <col min="1034" max="1036" width="8.125" customWidth="1"/>
    <col min="1037" max="1037" width="12.375" bestFit="1" customWidth="1"/>
    <col min="1038" max="1040" width="8.125" customWidth="1"/>
    <col min="1281" max="1281" width="12.375" bestFit="1" customWidth="1"/>
    <col min="1282" max="1284" width="8.125" customWidth="1"/>
    <col min="1285" max="1285" width="12.375" bestFit="1" customWidth="1"/>
    <col min="1286" max="1288" width="8.125" customWidth="1"/>
    <col min="1289" max="1289" width="12.375" customWidth="1"/>
    <col min="1290" max="1292" width="8.125" customWidth="1"/>
    <col min="1293" max="1293" width="12.375" bestFit="1" customWidth="1"/>
    <col min="1294" max="1296" width="8.125" customWidth="1"/>
    <col min="1537" max="1537" width="12.375" bestFit="1" customWidth="1"/>
    <col min="1538" max="1540" width="8.125" customWidth="1"/>
    <col min="1541" max="1541" width="12.375" bestFit="1" customWidth="1"/>
    <col min="1542" max="1544" width="8.125" customWidth="1"/>
    <col min="1545" max="1545" width="12.375" customWidth="1"/>
    <col min="1546" max="1548" width="8.125" customWidth="1"/>
    <col min="1549" max="1549" width="12.375" bestFit="1" customWidth="1"/>
    <col min="1550" max="1552" width="8.125" customWidth="1"/>
    <col min="1793" max="1793" width="12.375" bestFit="1" customWidth="1"/>
    <col min="1794" max="1796" width="8.125" customWidth="1"/>
    <col min="1797" max="1797" width="12.375" bestFit="1" customWidth="1"/>
    <col min="1798" max="1800" width="8.125" customWidth="1"/>
    <col min="1801" max="1801" width="12.375" customWidth="1"/>
    <col min="1802" max="1804" width="8.125" customWidth="1"/>
    <col min="1805" max="1805" width="12.375" bestFit="1" customWidth="1"/>
    <col min="1806" max="1808" width="8.125" customWidth="1"/>
    <col min="2049" max="2049" width="12.375" bestFit="1" customWidth="1"/>
    <col min="2050" max="2052" width="8.125" customWidth="1"/>
    <col min="2053" max="2053" width="12.375" bestFit="1" customWidth="1"/>
    <col min="2054" max="2056" width="8.125" customWidth="1"/>
    <col min="2057" max="2057" width="12.375" customWidth="1"/>
    <col min="2058" max="2060" width="8.125" customWidth="1"/>
    <col min="2061" max="2061" width="12.375" bestFit="1" customWidth="1"/>
    <col min="2062" max="2064" width="8.125" customWidth="1"/>
    <col min="2305" max="2305" width="12.375" bestFit="1" customWidth="1"/>
    <col min="2306" max="2308" width="8.125" customWidth="1"/>
    <col min="2309" max="2309" width="12.375" bestFit="1" customWidth="1"/>
    <col min="2310" max="2312" width="8.125" customWidth="1"/>
    <col min="2313" max="2313" width="12.375" customWidth="1"/>
    <col min="2314" max="2316" width="8.125" customWidth="1"/>
    <col min="2317" max="2317" width="12.375" bestFit="1" customWidth="1"/>
    <col min="2318" max="2320" width="8.125" customWidth="1"/>
    <col min="2561" max="2561" width="12.375" bestFit="1" customWidth="1"/>
    <col min="2562" max="2564" width="8.125" customWidth="1"/>
    <col min="2565" max="2565" width="12.375" bestFit="1" customWidth="1"/>
    <col min="2566" max="2568" width="8.125" customWidth="1"/>
    <col min="2569" max="2569" width="12.375" customWidth="1"/>
    <col min="2570" max="2572" width="8.125" customWidth="1"/>
    <col min="2573" max="2573" width="12.375" bestFit="1" customWidth="1"/>
    <col min="2574" max="2576" width="8.125" customWidth="1"/>
    <col min="2817" max="2817" width="12.375" bestFit="1" customWidth="1"/>
    <col min="2818" max="2820" width="8.125" customWidth="1"/>
    <col min="2821" max="2821" width="12.375" bestFit="1" customWidth="1"/>
    <col min="2822" max="2824" width="8.125" customWidth="1"/>
    <col min="2825" max="2825" width="12.375" customWidth="1"/>
    <col min="2826" max="2828" width="8.125" customWidth="1"/>
    <col min="2829" max="2829" width="12.375" bestFit="1" customWidth="1"/>
    <col min="2830" max="2832" width="8.125" customWidth="1"/>
    <col min="3073" max="3073" width="12.375" bestFit="1" customWidth="1"/>
    <col min="3074" max="3076" width="8.125" customWidth="1"/>
    <col min="3077" max="3077" width="12.375" bestFit="1" customWidth="1"/>
    <col min="3078" max="3080" width="8.125" customWidth="1"/>
    <col min="3081" max="3081" width="12.375" customWidth="1"/>
    <col min="3082" max="3084" width="8.125" customWidth="1"/>
    <col min="3085" max="3085" width="12.375" bestFit="1" customWidth="1"/>
    <col min="3086" max="3088" width="8.125" customWidth="1"/>
    <col min="3329" max="3329" width="12.375" bestFit="1" customWidth="1"/>
    <col min="3330" max="3332" width="8.125" customWidth="1"/>
    <col min="3333" max="3333" width="12.375" bestFit="1" customWidth="1"/>
    <col min="3334" max="3336" width="8.125" customWidth="1"/>
    <col min="3337" max="3337" width="12.375" customWidth="1"/>
    <col min="3338" max="3340" width="8.125" customWidth="1"/>
    <col min="3341" max="3341" width="12.375" bestFit="1" customWidth="1"/>
    <col min="3342" max="3344" width="8.125" customWidth="1"/>
    <col min="3585" max="3585" width="12.375" bestFit="1" customWidth="1"/>
    <col min="3586" max="3588" width="8.125" customWidth="1"/>
    <col min="3589" max="3589" width="12.375" bestFit="1" customWidth="1"/>
    <col min="3590" max="3592" width="8.125" customWidth="1"/>
    <col min="3593" max="3593" width="12.375" customWidth="1"/>
    <col min="3594" max="3596" width="8.125" customWidth="1"/>
    <col min="3597" max="3597" width="12.375" bestFit="1" customWidth="1"/>
    <col min="3598" max="3600" width="8.125" customWidth="1"/>
    <col min="3841" max="3841" width="12.375" bestFit="1" customWidth="1"/>
    <col min="3842" max="3844" width="8.125" customWidth="1"/>
    <col min="3845" max="3845" width="12.375" bestFit="1" customWidth="1"/>
    <col min="3846" max="3848" width="8.125" customWidth="1"/>
    <col min="3849" max="3849" width="12.375" customWidth="1"/>
    <col min="3850" max="3852" width="8.125" customWidth="1"/>
    <col min="3853" max="3853" width="12.375" bestFit="1" customWidth="1"/>
    <col min="3854" max="3856" width="8.125" customWidth="1"/>
    <col min="4097" max="4097" width="12.375" bestFit="1" customWidth="1"/>
    <col min="4098" max="4100" width="8.125" customWidth="1"/>
    <col min="4101" max="4101" width="12.375" bestFit="1" customWidth="1"/>
    <col min="4102" max="4104" width="8.125" customWidth="1"/>
    <col min="4105" max="4105" width="12.375" customWidth="1"/>
    <col min="4106" max="4108" width="8.125" customWidth="1"/>
    <col min="4109" max="4109" width="12.375" bestFit="1" customWidth="1"/>
    <col min="4110" max="4112" width="8.125" customWidth="1"/>
    <col min="4353" max="4353" width="12.375" bestFit="1" customWidth="1"/>
    <col min="4354" max="4356" width="8.125" customWidth="1"/>
    <col min="4357" max="4357" width="12.375" bestFit="1" customWidth="1"/>
    <col min="4358" max="4360" width="8.125" customWidth="1"/>
    <col min="4361" max="4361" width="12.375" customWidth="1"/>
    <col min="4362" max="4364" width="8.125" customWidth="1"/>
    <col min="4365" max="4365" width="12.375" bestFit="1" customWidth="1"/>
    <col min="4366" max="4368" width="8.125" customWidth="1"/>
    <col min="4609" max="4609" width="12.375" bestFit="1" customWidth="1"/>
    <col min="4610" max="4612" width="8.125" customWidth="1"/>
    <col min="4613" max="4613" width="12.375" bestFit="1" customWidth="1"/>
    <col min="4614" max="4616" width="8.125" customWidth="1"/>
    <col min="4617" max="4617" width="12.375" customWidth="1"/>
    <col min="4618" max="4620" width="8.125" customWidth="1"/>
    <col min="4621" max="4621" width="12.375" bestFit="1" customWidth="1"/>
    <col min="4622" max="4624" width="8.125" customWidth="1"/>
    <col min="4865" max="4865" width="12.375" bestFit="1" customWidth="1"/>
    <col min="4866" max="4868" width="8.125" customWidth="1"/>
    <col min="4869" max="4869" width="12.375" bestFit="1" customWidth="1"/>
    <col min="4870" max="4872" width="8.125" customWidth="1"/>
    <col min="4873" max="4873" width="12.375" customWidth="1"/>
    <col min="4874" max="4876" width="8.125" customWidth="1"/>
    <col min="4877" max="4877" width="12.375" bestFit="1" customWidth="1"/>
    <col min="4878" max="4880" width="8.125" customWidth="1"/>
    <col min="5121" max="5121" width="12.375" bestFit="1" customWidth="1"/>
    <col min="5122" max="5124" width="8.125" customWidth="1"/>
    <col min="5125" max="5125" width="12.375" bestFit="1" customWidth="1"/>
    <col min="5126" max="5128" width="8.125" customWidth="1"/>
    <col min="5129" max="5129" width="12.375" customWidth="1"/>
    <col min="5130" max="5132" width="8.125" customWidth="1"/>
    <col min="5133" max="5133" width="12.375" bestFit="1" customWidth="1"/>
    <col min="5134" max="5136" width="8.125" customWidth="1"/>
    <col min="5377" max="5377" width="12.375" bestFit="1" customWidth="1"/>
    <col min="5378" max="5380" width="8.125" customWidth="1"/>
    <col min="5381" max="5381" width="12.375" bestFit="1" customWidth="1"/>
    <col min="5382" max="5384" width="8.125" customWidth="1"/>
    <col min="5385" max="5385" width="12.375" customWidth="1"/>
    <col min="5386" max="5388" width="8.125" customWidth="1"/>
    <col min="5389" max="5389" width="12.375" bestFit="1" customWidth="1"/>
    <col min="5390" max="5392" width="8.125" customWidth="1"/>
    <col min="5633" max="5633" width="12.375" bestFit="1" customWidth="1"/>
    <col min="5634" max="5636" width="8.125" customWidth="1"/>
    <col min="5637" max="5637" width="12.375" bestFit="1" customWidth="1"/>
    <col min="5638" max="5640" width="8.125" customWidth="1"/>
    <col min="5641" max="5641" width="12.375" customWidth="1"/>
    <col min="5642" max="5644" width="8.125" customWidth="1"/>
    <col min="5645" max="5645" width="12.375" bestFit="1" customWidth="1"/>
    <col min="5646" max="5648" width="8.125" customWidth="1"/>
    <col min="5889" max="5889" width="12.375" bestFit="1" customWidth="1"/>
    <col min="5890" max="5892" width="8.125" customWidth="1"/>
    <col min="5893" max="5893" width="12.375" bestFit="1" customWidth="1"/>
    <col min="5894" max="5896" width="8.125" customWidth="1"/>
    <col min="5897" max="5897" width="12.375" customWidth="1"/>
    <col min="5898" max="5900" width="8.125" customWidth="1"/>
    <col min="5901" max="5901" width="12.375" bestFit="1" customWidth="1"/>
    <col min="5902" max="5904" width="8.125" customWidth="1"/>
    <col min="6145" max="6145" width="12.375" bestFit="1" customWidth="1"/>
    <col min="6146" max="6148" width="8.125" customWidth="1"/>
    <col min="6149" max="6149" width="12.375" bestFit="1" customWidth="1"/>
    <col min="6150" max="6152" width="8.125" customWidth="1"/>
    <col min="6153" max="6153" width="12.375" customWidth="1"/>
    <col min="6154" max="6156" width="8.125" customWidth="1"/>
    <col min="6157" max="6157" width="12.375" bestFit="1" customWidth="1"/>
    <col min="6158" max="6160" width="8.125" customWidth="1"/>
    <col min="6401" max="6401" width="12.375" bestFit="1" customWidth="1"/>
    <col min="6402" max="6404" width="8.125" customWidth="1"/>
    <col min="6405" max="6405" width="12.375" bestFit="1" customWidth="1"/>
    <col min="6406" max="6408" width="8.125" customWidth="1"/>
    <col min="6409" max="6409" width="12.375" customWidth="1"/>
    <col min="6410" max="6412" width="8.125" customWidth="1"/>
    <col min="6413" max="6413" width="12.375" bestFit="1" customWidth="1"/>
    <col min="6414" max="6416" width="8.125" customWidth="1"/>
    <col min="6657" max="6657" width="12.375" bestFit="1" customWidth="1"/>
    <col min="6658" max="6660" width="8.125" customWidth="1"/>
    <col min="6661" max="6661" width="12.375" bestFit="1" customWidth="1"/>
    <col min="6662" max="6664" width="8.125" customWidth="1"/>
    <col min="6665" max="6665" width="12.375" customWidth="1"/>
    <col min="6666" max="6668" width="8.125" customWidth="1"/>
    <col min="6669" max="6669" width="12.375" bestFit="1" customWidth="1"/>
    <col min="6670" max="6672" width="8.125" customWidth="1"/>
    <col min="6913" max="6913" width="12.375" bestFit="1" customWidth="1"/>
    <col min="6914" max="6916" width="8.125" customWidth="1"/>
    <col min="6917" max="6917" width="12.375" bestFit="1" customWidth="1"/>
    <col min="6918" max="6920" width="8.125" customWidth="1"/>
    <col min="6921" max="6921" width="12.375" customWidth="1"/>
    <col min="6922" max="6924" width="8.125" customWidth="1"/>
    <col min="6925" max="6925" width="12.375" bestFit="1" customWidth="1"/>
    <col min="6926" max="6928" width="8.125" customWidth="1"/>
    <col min="7169" max="7169" width="12.375" bestFit="1" customWidth="1"/>
    <col min="7170" max="7172" width="8.125" customWidth="1"/>
    <col min="7173" max="7173" width="12.375" bestFit="1" customWidth="1"/>
    <col min="7174" max="7176" width="8.125" customWidth="1"/>
    <col min="7177" max="7177" width="12.375" customWidth="1"/>
    <col min="7178" max="7180" width="8.125" customWidth="1"/>
    <col min="7181" max="7181" width="12.375" bestFit="1" customWidth="1"/>
    <col min="7182" max="7184" width="8.125" customWidth="1"/>
    <col min="7425" max="7425" width="12.375" bestFit="1" customWidth="1"/>
    <col min="7426" max="7428" width="8.125" customWidth="1"/>
    <col min="7429" max="7429" width="12.375" bestFit="1" customWidth="1"/>
    <col min="7430" max="7432" width="8.125" customWidth="1"/>
    <col min="7433" max="7433" width="12.375" customWidth="1"/>
    <col min="7434" max="7436" width="8.125" customWidth="1"/>
    <col min="7437" max="7437" width="12.375" bestFit="1" customWidth="1"/>
    <col min="7438" max="7440" width="8.125" customWidth="1"/>
    <col min="7681" max="7681" width="12.375" bestFit="1" customWidth="1"/>
    <col min="7682" max="7684" width="8.125" customWidth="1"/>
    <col min="7685" max="7685" width="12.375" bestFit="1" customWidth="1"/>
    <col min="7686" max="7688" width="8.125" customWidth="1"/>
    <col min="7689" max="7689" width="12.375" customWidth="1"/>
    <col min="7690" max="7692" width="8.125" customWidth="1"/>
    <col min="7693" max="7693" width="12.375" bestFit="1" customWidth="1"/>
    <col min="7694" max="7696" width="8.125" customWidth="1"/>
    <col min="7937" max="7937" width="12.375" bestFit="1" customWidth="1"/>
    <col min="7938" max="7940" width="8.125" customWidth="1"/>
    <col min="7941" max="7941" width="12.375" bestFit="1" customWidth="1"/>
    <col min="7942" max="7944" width="8.125" customWidth="1"/>
    <col min="7945" max="7945" width="12.375" customWidth="1"/>
    <col min="7946" max="7948" width="8.125" customWidth="1"/>
    <col min="7949" max="7949" width="12.375" bestFit="1" customWidth="1"/>
    <col min="7950" max="7952" width="8.125" customWidth="1"/>
    <col min="8193" max="8193" width="12.375" bestFit="1" customWidth="1"/>
    <col min="8194" max="8196" width="8.125" customWidth="1"/>
    <col min="8197" max="8197" width="12.375" bestFit="1" customWidth="1"/>
    <col min="8198" max="8200" width="8.125" customWidth="1"/>
    <col min="8201" max="8201" width="12.375" customWidth="1"/>
    <col min="8202" max="8204" width="8.125" customWidth="1"/>
    <col min="8205" max="8205" width="12.375" bestFit="1" customWidth="1"/>
    <col min="8206" max="8208" width="8.125" customWidth="1"/>
    <col min="8449" max="8449" width="12.375" bestFit="1" customWidth="1"/>
    <col min="8450" max="8452" width="8.125" customWidth="1"/>
    <col min="8453" max="8453" width="12.375" bestFit="1" customWidth="1"/>
    <col min="8454" max="8456" width="8.125" customWidth="1"/>
    <col min="8457" max="8457" width="12.375" customWidth="1"/>
    <col min="8458" max="8460" width="8.125" customWidth="1"/>
    <col min="8461" max="8461" width="12.375" bestFit="1" customWidth="1"/>
    <col min="8462" max="8464" width="8.125" customWidth="1"/>
    <col min="8705" max="8705" width="12.375" bestFit="1" customWidth="1"/>
    <col min="8706" max="8708" width="8.125" customWidth="1"/>
    <col min="8709" max="8709" width="12.375" bestFit="1" customWidth="1"/>
    <col min="8710" max="8712" width="8.125" customWidth="1"/>
    <col min="8713" max="8713" width="12.375" customWidth="1"/>
    <col min="8714" max="8716" width="8.125" customWidth="1"/>
    <col min="8717" max="8717" width="12.375" bestFit="1" customWidth="1"/>
    <col min="8718" max="8720" width="8.125" customWidth="1"/>
    <col min="8961" max="8961" width="12.375" bestFit="1" customWidth="1"/>
    <col min="8962" max="8964" width="8.125" customWidth="1"/>
    <col min="8965" max="8965" width="12.375" bestFit="1" customWidth="1"/>
    <col min="8966" max="8968" width="8.125" customWidth="1"/>
    <col min="8969" max="8969" width="12.375" customWidth="1"/>
    <col min="8970" max="8972" width="8.125" customWidth="1"/>
    <col min="8973" max="8973" width="12.375" bestFit="1" customWidth="1"/>
    <col min="8974" max="8976" width="8.125" customWidth="1"/>
    <col min="9217" max="9217" width="12.375" bestFit="1" customWidth="1"/>
    <col min="9218" max="9220" width="8.125" customWidth="1"/>
    <col min="9221" max="9221" width="12.375" bestFit="1" customWidth="1"/>
    <col min="9222" max="9224" width="8.125" customWidth="1"/>
    <col min="9225" max="9225" width="12.375" customWidth="1"/>
    <col min="9226" max="9228" width="8.125" customWidth="1"/>
    <col min="9229" max="9229" width="12.375" bestFit="1" customWidth="1"/>
    <col min="9230" max="9232" width="8.125" customWidth="1"/>
    <col min="9473" max="9473" width="12.375" bestFit="1" customWidth="1"/>
    <col min="9474" max="9476" width="8.125" customWidth="1"/>
    <col min="9477" max="9477" width="12.375" bestFit="1" customWidth="1"/>
    <col min="9478" max="9480" width="8.125" customWidth="1"/>
    <col min="9481" max="9481" width="12.375" customWidth="1"/>
    <col min="9482" max="9484" width="8.125" customWidth="1"/>
    <col min="9485" max="9485" width="12.375" bestFit="1" customWidth="1"/>
    <col min="9486" max="9488" width="8.125" customWidth="1"/>
    <col min="9729" max="9729" width="12.375" bestFit="1" customWidth="1"/>
    <col min="9730" max="9732" width="8.125" customWidth="1"/>
    <col min="9733" max="9733" width="12.375" bestFit="1" customWidth="1"/>
    <col min="9734" max="9736" width="8.125" customWidth="1"/>
    <col min="9737" max="9737" width="12.375" customWidth="1"/>
    <col min="9738" max="9740" width="8.125" customWidth="1"/>
    <col min="9741" max="9741" width="12.375" bestFit="1" customWidth="1"/>
    <col min="9742" max="9744" width="8.125" customWidth="1"/>
    <col min="9985" max="9985" width="12.375" bestFit="1" customWidth="1"/>
    <col min="9986" max="9988" width="8.125" customWidth="1"/>
    <col min="9989" max="9989" width="12.375" bestFit="1" customWidth="1"/>
    <col min="9990" max="9992" width="8.125" customWidth="1"/>
    <col min="9993" max="9993" width="12.375" customWidth="1"/>
    <col min="9994" max="9996" width="8.125" customWidth="1"/>
    <col min="9997" max="9997" width="12.375" bestFit="1" customWidth="1"/>
    <col min="9998" max="10000" width="8.125" customWidth="1"/>
    <col min="10241" max="10241" width="12.375" bestFit="1" customWidth="1"/>
    <col min="10242" max="10244" width="8.125" customWidth="1"/>
    <col min="10245" max="10245" width="12.375" bestFit="1" customWidth="1"/>
    <col min="10246" max="10248" width="8.125" customWidth="1"/>
    <col min="10249" max="10249" width="12.375" customWidth="1"/>
    <col min="10250" max="10252" width="8.125" customWidth="1"/>
    <col min="10253" max="10253" width="12.375" bestFit="1" customWidth="1"/>
    <col min="10254" max="10256" width="8.125" customWidth="1"/>
    <col min="10497" max="10497" width="12.375" bestFit="1" customWidth="1"/>
    <col min="10498" max="10500" width="8.125" customWidth="1"/>
    <col min="10501" max="10501" width="12.375" bestFit="1" customWidth="1"/>
    <col min="10502" max="10504" width="8.125" customWidth="1"/>
    <col min="10505" max="10505" width="12.375" customWidth="1"/>
    <col min="10506" max="10508" width="8.125" customWidth="1"/>
    <col min="10509" max="10509" width="12.375" bestFit="1" customWidth="1"/>
    <col min="10510" max="10512" width="8.125" customWidth="1"/>
    <col min="10753" max="10753" width="12.375" bestFit="1" customWidth="1"/>
    <col min="10754" max="10756" width="8.125" customWidth="1"/>
    <col min="10757" max="10757" width="12.375" bestFit="1" customWidth="1"/>
    <col min="10758" max="10760" width="8.125" customWidth="1"/>
    <col min="10761" max="10761" width="12.375" customWidth="1"/>
    <col min="10762" max="10764" width="8.125" customWidth="1"/>
    <col min="10765" max="10765" width="12.375" bestFit="1" customWidth="1"/>
    <col min="10766" max="10768" width="8.125" customWidth="1"/>
    <col min="11009" max="11009" width="12.375" bestFit="1" customWidth="1"/>
    <col min="11010" max="11012" width="8.125" customWidth="1"/>
    <col min="11013" max="11013" width="12.375" bestFit="1" customWidth="1"/>
    <col min="11014" max="11016" width="8.125" customWidth="1"/>
    <col min="11017" max="11017" width="12.375" customWidth="1"/>
    <col min="11018" max="11020" width="8.125" customWidth="1"/>
    <col min="11021" max="11021" width="12.375" bestFit="1" customWidth="1"/>
    <col min="11022" max="11024" width="8.125" customWidth="1"/>
    <col min="11265" max="11265" width="12.375" bestFit="1" customWidth="1"/>
    <col min="11266" max="11268" width="8.125" customWidth="1"/>
    <col min="11269" max="11269" width="12.375" bestFit="1" customWidth="1"/>
    <col min="11270" max="11272" width="8.125" customWidth="1"/>
    <col min="11273" max="11273" width="12.375" customWidth="1"/>
    <col min="11274" max="11276" width="8.125" customWidth="1"/>
    <col min="11277" max="11277" width="12.375" bestFit="1" customWidth="1"/>
    <col min="11278" max="11280" width="8.125" customWidth="1"/>
    <col min="11521" max="11521" width="12.375" bestFit="1" customWidth="1"/>
    <col min="11522" max="11524" width="8.125" customWidth="1"/>
    <col min="11525" max="11525" width="12.375" bestFit="1" customWidth="1"/>
    <col min="11526" max="11528" width="8.125" customWidth="1"/>
    <col min="11529" max="11529" width="12.375" customWidth="1"/>
    <col min="11530" max="11532" width="8.125" customWidth="1"/>
    <col min="11533" max="11533" width="12.375" bestFit="1" customWidth="1"/>
    <col min="11534" max="11536" width="8.125" customWidth="1"/>
    <col min="11777" max="11777" width="12.375" bestFit="1" customWidth="1"/>
    <col min="11778" max="11780" width="8.125" customWidth="1"/>
    <col min="11781" max="11781" width="12.375" bestFit="1" customWidth="1"/>
    <col min="11782" max="11784" width="8.125" customWidth="1"/>
    <col min="11785" max="11785" width="12.375" customWidth="1"/>
    <col min="11786" max="11788" width="8.125" customWidth="1"/>
    <col min="11789" max="11789" width="12.375" bestFit="1" customWidth="1"/>
    <col min="11790" max="11792" width="8.125" customWidth="1"/>
    <col min="12033" max="12033" width="12.375" bestFit="1" customWidth="1"/>
    <col min="12034" max="12036" width="8.125" customWidth="1"/>
    <col min="12037" max="12037" width="12.375" bestFit="1" customWidth="1"/>
    <col min="12038" max="12040" width="8.125" customWidth="1"/>
    <col min="12041" max="12041" width="12.375" customWidth="1"/>
    <col min="12042" max="12044" width="8.125" customWidth="1"/>
    <col min="12045" max="12045" width="12.375" bestFit="1" customWidth="1"/>
    <col min="12046" max="12048" width="8.125" customWidth="1"/>
    <col min="12289" max="12289" width="12.375" bestFit="1" customWidth="1"/>
    <col min="12290" max="12292" width="8.125" customWidth="1"/>
    <col min="12293" max="12293" width="12.375" bestFit="1" customWidth="1"/>
    <col min="12294" max="12296" width="8.125" customWidth="1"/>
    <col min="12297" max="12297" width="12.375" customWidth="1"/>
    <col min="12298" max="12300" width="8.125" customWidth="1"/>
    <col min="12301" max="12301" width="12.375" bestFit="1" customWidth="1"/>
    <col min="12302" max="12304" width="8.125" customWidth="1"/>
    <col min="12545" max="12545" width="12.375" bestFit="1" customWidth="1"/>
    <col min="12546" max="12548" width="8.125" customWidth="1"/>
    <col min="12549" max="12549" width="12.375" bestFit="1" customWidth="1"/>
    <col min="12550" max="12552" width="8.125" customWidth="1"/>
    <col min="12553" max="12553" width="12.375" customWidth="1"/>
    <col min="12554" max="12556" width="8.125" customWidth="1"/>
    <col min="12557" max="12557" width="12.375" bestFit="1" customWidth="1"/>
    <col min="12558" max="12560" width="8.125" customWidth="1"/>
    <col min="12801" max="12801" width="12.375" bestFit="1" customWidth="1"/>
    <col min="12802" max="12804" width="8.125" customWidth="1"/>
    <col min="12805" max="12805" width="12.375" bestFit="1" customWidth="1"/>
    <col min="12806" max="12808" width="8.125" customWidth="1"/>
    <col min="12809" max="12809" width="12.375" customWidth="1"/>
    <col min="12810" max="12812" width="8.125" customWidth="1"/>
    <col min="12813" max="12813" width="12.375" bestFit="1" customWidth="1"/>
    <col min="12814" max="12816" width="8.125" customWidth="1"/>
    <col min="13057" max="13057" width="12.375" bestFit="1" customWidth="1"/>
    <col min="13058" max="13060" width="8.125" customWidth="1"/>
    <col min="13061" max="13061" width="12.375" bestFit="1" customWidth="1"/>
    <col min="13062" max="13064" width="8.125" customWidth="1"/>
    <col min="13065" max="13065" width="12.375" customWidth="1"/>
    <col min="13066" max="13068" width="8.125" customWidth="1"/>
    <col min="13069" max="13069" width="12.375" bestFit="1" customWidth="1"/>
    <col min="13070" max="13072" width="8.125" customWidth="1"/>
    <col min="13313" max="13313" width="12.375" bestFit="1" customWidth="1"/>
    <col min="13314" max="13316" width="8.125" customWidth="1"/>
    <col min="13317" max="13317" width="12.375" bestFit="1" customWidth="1"/>
    <col min="13318" max="13320" width="8.125" customWidth="1"/>
    <col min="13321" max="13321" width="12.375" customWidth="1"/>
    <col min="13322" max="13324" width="8.125" customWidth="1"/>
    <col min="13325" max="13325" width="12.375" bestFit="1" customWidth="1"/>
    <col min="13326" max="13328" width="8.125" customWidth="1"/>
    <col min="13569" max="13569" width="12.375" bestFit="1" customWidth="1"/>
    <col min="13570" max="13572" width="8.125" customWidth="1"/>
    <col min="13573" max="13573" width="12.375" bestFit="1" customWidth="1"/>
    <col min="13574" max="13576" width="8.125" customWidth="1"/>
    <col min="13577" max="13577" width="12.375" customWidth="1"/>
    <col min="13578" max="13580" width="8.125" customWidth="1"/>
    <col min="13581" max="13581" width="12.375" bestFit="1" customWidth="1"/>
    <col min="13582" max="13584" width="8.125" customWidth="1"/>
    <col min="13825" max="13825" width="12.375" bestFit="1" customWidth="1"/>
    <col min="13826" max="13828" width="8.125" customWidth="1"/>
    <col min="13829" max="13829" width="12.375" bestFit="1" customWidth="1"/>
    <col min="13830" max="13832" width="8.125" customWidth="1"/>
    <col min="13833" max="13833" width="12.375" customWidth="1"/>
    <col min="13834" max="13836" width="8.125" customWidth="1"/>
    <col min="13837" max="13837" width="12.375" bestFit="1" customWidth="1"/>
    <col min="13838" max="13840" width="8.125" customWidth="1"/>
    <col min="14081" max="14081" width="12.375" bestFit="1" customWidth="1"/>
    <col min="14082" max="14084" width="8.125" customWidth="1"/>
    <col min="14085" max="14085" width="12.375" bestFit="1" customWidth="1"/>
    <col min="14086" max="14088" width="8.125" customWidth="1"/>
    <col min="14089" max="14089" width="12.375" customWidth="1"/>
    <col min="14090" max="14092" width="8.125" customWidth="1"/>
    <col min="14093" max="14093" width="12.375" bestFit="1" customWidth="1"/>
    <col min="14094" max="14096" width="8.125" customWidth="1"/>
    <col min="14337" max="14337" width="12.375" bestFit="1" customWidth="1"/>
    <col min="14338" max="14340" width="8.125" customWidth="1"/>
    <col min="14341" max="14341" width="12.375" bestFit="1" customWidth="1"/>
    <col min="14342" max="14344" width="8.125" customWidth="1"/>
    <col min="14345" max="14345" width="12.375" customWidth="1"/>
    <col min="14346" max="14348" width="8.125" customWidth="1"/>
    <col min="14349" max="14349" width="12.375" bestFit="1" customWidth="1"/>
    <col min="14350" max="14352" width="8.125" customWidth="1"/>
    <col min="14593" max="14593" width="12.375" bestFit="1" customWidth="1"/>
    <col min="14594" max="14596" width="8.125" customWidth="1"/>
    <col min="14597" max="14597" width="12.375" bestFit="1" customWidth="1"/>
    <col min="14598" max="14600" width="8.125" customWidth="1"/>
    <col min="14601" max="14601" width="12.375" customWidth="1"/>
    <col min="14602" max="14604" width="8.125" customWidth="1"/>
    <col min="14605" max="14605" width="12.375" bestFit="1" customWidth="1"/>
    <col min="14606" max="14608" width="8.125" customWidth="1"/>
    <col min="14849" max="14849" width="12.375" bestFit="1" customWidth="1"/>
    <col min="14850" max="14852" width="8.125" customWidth="1"/>
    <col min="14853" max="14853" width="12.375" bestFit="1" customWidth="1"/>
    <col min="14854" max="14856" width="8.125" customWidth="1"/>
    <col min="14857" max="14857" width="12.375" customWidth="1"/>
    <col min="14858" max="14860" width="8.125" customWidth="1"/>
    <col min="14861" max="14861" width="12.375" bestFit="1" customWidth="1"/>
    <col min="14862" max="14864" width="8.125" customWidth="1"/>
    <col min="15105" max="15105" width="12.375" bestFit="1" customWidth="1"/>
    <col min="15106" max="15108" width="8.125" customWidth="1"/>
    <col min="15109" max="15109" width="12.375" bestFit="1" customWidth="1"/>
    <col min="15110" max="15112" width="8.125" customWidth="1"/>
    <col min="15113" max="15113" width="12.375" customWidth="1"/>
    <col min="15114" max="15116" width="8.125" customWidth="1"/>
    <col min="15117" max="15117" width="12.375" bestFit="1" customWidth="1"/>
    <col min="15118" max="15120" width="8.125" customWidth="1"/>
    <col min="15361" max="15361" width="12.375" bestFit="1" customWidth="1"/>
    <col min="15362" max="15364" width="8.125" customWidth="1"/>
    <col min="15365" max="15365" width="12.375" bestFit="1" customWidth="1"/>
    <col min="15366" max="15368" width="8.125" customWidth="1"/>
    <col min="15369" max="15369" width="12.375" customWidth="1"/>
    <col min="15370" max="15372" width="8.125" customWidth="1"/>
    <col min="15373" max="15373" width="12.375" bestFit="1" customWidth="1"/>
    <col min="15374" max="15376" width="8.125" customWidth="1"/>
    <col min="15617" max="15617" width="12.375" bestFit="1" customWidth="1"/>
    <col min="15618" max="15620" width="8.125" customWidth="1"/>
    <col min="15621" max="15621" width="12.375" bestFit="1" customWidth="1"/>
    <col min="15622" max="15624" width="8.125" customWidth="1"/>
    <col min="15625" max="15625" width="12.375" customWidth="1"/>
    <col min="15626" max="15628" width="8.125" customWidth="1"/>
    <col min="15629" max="15629" width="12.375" bestFit="1" customWidth="1"/>
    <col min="15630" max="15632" width="8.125" customWidth="1"/>
    <col min="15873" max="15873" width="12.375" bestFit="1" customWidth="1"/>
    <col min="15874" max="15876" width="8.125" customWidth="1"/>
    <col min="15877" max="15877" width="12.375" bestFit="1" customWidth="1"/>
    <col min="15878" max="15880" width="8.125" customWidth="1"/>
    <col min="15881" max="15881" width="12.375" customWidth="1"/>
    <col min="15882" max="15884" width="8.125" customWidth="1"/>
    <col min="15885" max="15885" width="12.375" bestFit="1" customWidth="1"/>
    <col min="15886" max="15888" width="8.125" customWidth="1"/>
    <col min="16129" max="16129" width="12.375" bestFit="1" customWidth="1"/>
    <col min="16130" max="16132" width="8.125" customWidth="1"/>
    <col min="16133" max="16133" width="12.375" bestFit="1" customWidth="1"/>
    <col min="16134" max="16136" width="8.125" customWidth="1"/>
    <col min="16137" max="16137" width="12.375" customWidth="1"/>
    <col min="16138" max="16140" width="8.125" customWidth="1"/>
    <col min="16141" max="16141" width="12.375" bestFit="1" customWidth="1"/>
    <col min="16142" max="16144" width="8.125" customWidth="1"/>
  </cols>
  <sheetData>
    <row r="1" spans="1:16" ht="17.25" customHeight="1" x14ac:dyDescent="0.15">
      <c r="F1" s="42" t="s">
        <v>0</v>
      </c>
      <c r="G1" s="42"/>
      <c r="H1" s="42"/>
      <c r="I1" s="42"/>
      <c r="J1" s="42"/>
      <c r="K1" s="42"/>
    </row>
    <row r="3" spans="1:16" x14ac:dyDescent="0.15">
      <c r="B3" t="s">
        <v>1</v>
      </c>
      <c r="F3" t="s">
        <v>2</v>
      </c>
      <c r="G3" s="1">
        <v>256796</v>
      </c>
      <c r="J3" t="s">
        <v>3</v>
      </c>
      <c r="N3" s="43">
        <v>46112</v>
      </c>
      <c r="O3" s="43"/>
      <c r="P3" t="s">
        <v>4</v>
      </c>
    </row>
    <row r="5" spans="1:16" x14ac:dyDescent="0.15">
      <c r="A5" s="2" t="s">
        <v>5</v>
      </c>
      <c r="B5" s="3" t="s">
        <v>6</v>
      </c>
      <c r="C5" s="3" t="s">
        <v>7</v>
      </c>
      <c r="D5" s="4" t="s">
        <v>8</v>
      </c>
      <c r="E5" s="2" t="s">
        <v>5</v>
      </c>
      <c r="F5" s="3" t="s">
        <v>6</v>
      </c>
      <c r="G5" s="3" t="s">
        <v>7</v>
      </c>
      <c r="H5" s="4" t="s">
        <v>8</v>
      </c>
      <c r="I5" s="2" t="s">
        <v>5</v>
      </c>
      <c r="J5" s="3" t="s">
        <v>6</v>
      </c>
      <c r="K5" s="3" t="s">
        <v>7</v>
      </c>
      <c r="L5" s="4" t="s">
        <v>8</v>
      </c>
      <c r="M5" s="2" t="s">
        <v>5</v>
      </c>
      <c r="N5" s="3" t="s">
        <v>6</v>
      </c>
      <c r="O5" s="3" t="s">
        <v>7</v>
      </c>
      <c r="P5" s="4" t="s">
        <v>8</v>
      </c>
    </row>
    <row r="6" spans="1:16" x14ac:dyDescent="0.15">
      <c r="A6" s="5">
        <v>0</v>
      </c>
      <c r="B6" s="6">
        <v>1517</v>
      </c>
      <c r="C6" s="6">
        <v>1365</v>
      </c>
      <c r="D6" s="7">
        <v>2882</v>
      </c>
      <c r="E6" s="5">
        <v>26</v>
      </c>
      <c r="F6" s="6">
        <v>2960</v>
      </c>
      <c r="G6" s="6">
        <v>2942</v>
      </c>
      <c r="H6" s="7">
        <v>5902</v>
      </c>
      <c r="I6" s="5">
        <v>52</v>
      </c>
      <c r="J6" s="6">
        <v>4192</v>
      </c>
      <c r="K6" s="6">
        <v>4083</v>
      </c>
      <c r="L6" s="7">
        <v>8275</v>
      </c>
      <c r="M6" s="5">
        <v>78</v>
      </c>
      <c r="N6" s="6">
        <v>3186</v>
      </c>
      <c r="O6" s="6">
        <v>4194</v>
      </c>
      <c r="P6" s="7">
        <v>7380</v>
      </c>
    </row>
    <row r="7" spans="1:16" x14ac:dyDescent="0.15">
      <c r="A7" s="8">
        <v>1</v>
      </c>
      <c r="B7" s="9">
        <v>1466</v>
      </c>
      <c r="C7" s="9">
        <v>1412</v>
      </c>
      <c r="D7" s="10">
        <v>2878</v>
      </c>
      <c r="E7" s="8">
        <v>27</v>
      </c>
      <c r="F7" s="9">
        <v>3059</v>
      </c>
      <c r="G7" s="9">
        <v>3093</v>
      </c>
      <c r="H7" s="10">
        <v>6152</v>
      </c>
      <c r="I7" s="8">
        <v>53</v>
      </c>
      <c r="J7" s="9">
        <v>4336</v>
      </c>
      <c r="K7" s="9">
        <v>4307</v>
      </c>
      <c r="L7" s="10">
        <v>8643</v>
      </c>
      <c r="M7" s="11">
        <v>79</v>
      </c>
      <c r="N7" s="12">
        <v>2321</v>
      </c>
      <c r="O7" s="12">
        <v>3359</v>
      </c>
      <c r="P7" s="13">
        <v>5680</v>
      </c>
    </row>
    <row r="8" spans="1:16" x14ac:dyDescent="0.15">
      <c r="A8" s="8">
        <v>2</v>
      </c>
      <c r="B8" s="9">
        <v>1554</v>
      </c>
      <c r="C8" s="9">
        <v>1362</v>
      </c>
      <c r="D8" s="10">
        <v>2916</v>
      </c>
      <c r="E8" s="8">
        <v>28</v>
      </c>
      <c r="F8" s="9">
        <v>3057</v>
      </c>
      <c r="G8" s="9">
        <v>2992</v>
      </c>
      <c r="H8" s="10">
        <v>6049</v>
      </c>
      <c r="I8" s="11">
        <v>54</v>
      </c>
      <c r="J8" s="12">
        <v>4365</v>
      </c>
      <c r="K8" s="12">
        <v>4263</v>
      </c>
      <c r="L8" s="13">
        <v>8628</v>
      </c>
      <c r="M8" s="14">
        <v>80</v>
      </c>
      <c r="N8" s="15">
        <v>1598</v>
      </c>
      <c r="O8" s="15">
        <v>2228</v>
      </c>
      <c r="P8" s="16">
        <v>3826</v>
      </c>
    </row>
    <row r="9" spans="1:16" x14ac:dyDescent="0.15">
      <c r="A9" s="8">
        <v>3</v>
      </c>
      <c r="B9" s="9">
        <v>1492</v>
      </c>
      <c r="C9" s="9">
        <v>1484</v>
      </c>
      <c r="D9" s="10">
        <v>2976</v>
      </c>
      <c r="E9" s="11">
        <v>29</v>
      </c>
      <c r="F9" s="12">
        <v>2973</v>
      </c>
      <c r="G9" s="12">
        <v>2829</v>
      </c>
      <c r="H9" s="13">
        <v>5802</v>
      </c>
      <c r="I9" s="14">
        <v>55</v>
      </c>
      <c r="J9" s="15">
        <v>4235</v>
      </c>
      <c r="K9" s="15">
        <v>4175</v>
      </c>
      <c r="L9" s="16">
        <v>8410</v>
      </c>
      <c r="M9" s="8">
        <v>81</v>
      </c>
      <c r="N9" s="9">
        <v>1941</v>
      </c>
      <c r="O9" s="9">
        <v>2834</v>
      </c>
      <c r="P9" s="10">
        <v>4775</v>
      </c>
    </row>
    <row r="10" spans="1:16" x14ac:dyDescent="0.15">
      <c r="A10" s="11">
        <v>4</v>
      </c>
      <c r="B10" s="12">
        <v>1558</v>
      </c>
      <c r="C10" s="12">
        <v>1490</v>
      </c>
      <c r="D10" s="13">
        <v>3048</v>
      </c>
      <c r="E10" s="14">
        <v>30</v>
      </c>
      <c r="F10" s="15">
        <v>2808</v>
      </c>
      <c r="G10" s="15">
        <v>2736</v>
      </c>
      <c r="H10" s="16">
        <v>5544</v>
      </c>
      <c r="I10" s="8">
        <v>56</v>
      </c>
      <c r="J10" s="9">
        <v>4191</v>
      </c>
      <c r="K10" s="9">
        <v>3978</v>
      </c>
      <c r="L10" s="10">
        <v>8169</v>
      </c>
      <c r="M10" s="8">
        <v>82</v>
      </c>
      <c r="N10" s="9">
        <v>2144</v>
      </c>
      <c r="O10" s="9">
        <v>3282</v>
      </c>
      <c r="P10" s="10">
        <v>5426</v>
      </c>
    </row>
    <row r="11" spans="1:16" x14ac:dyDescent="0.15">
      <c r="A11" s="14">
        <v>5</v>
      </c>
      <c r="B11" s="15">
        <v>1539</v>
      </c>
      <c r="C11" s="15">
        <v>1462</v>
      </c>
      <c r="D11" s="16">
        <v>3001</v>
      </c>
      <c r="E11" s="8">
        <v>31</v>
      </c>
      <c r="F11" s="9">
        <v>2948</v>
      </c>
      <c r="G11" s="9">
        <v>2890</v>
      </c>
      <c r="H11" s="10">
        <v>5838</v>
      </c>
      <c r="I11" s="8">
        <v>57</v>
      </c>
      <c r="J11" s="9">
        <v>4076</v>
      </c>
      <c r="K11" s="9">
        <v>3957</v>
      </c>
      <c r="L11" s="10">
        <v>8033</v>
      </c>
      <c r="M11" s="8">
        <v>83</v>
      </c>
      <c r="N11" s="9">
        <v>1859</v>
      </c>
      <c r="O11" s="9">
        <v>2964</v>
      </c>
      <c r="P11" s="10">
        <v>4823</v>
      </c>
    </row>
    <row r="12" spans="1:16" x14ac:dyDescent="0.15">
      <c r="A12" s="8">
        <v>6</v>
      </c>
      <c r="B12" s="9">
        <v>1620</v>
      </c>
      <c r="C12" s="9">
        <v>1565</v>
      </c>
      <c r="D12" s="10">
        <v>3185</v>
      </c>
      <c r="E12" s="8">
        <v>32</v>
      </c>
      <c r="F12" s="9">
        <v>2837</v>
      </c>
      <c r="G12" s="9">
        <v>2630</v>
      </c>
      <c r="H12" s="10">
        <v>5467</v>
      </c>
      <c r="I12" s="8">
        <v>58</v>
      </c>
      <c r="J12" s="9">
        <v>3882</v>
      </c>
      <c r="K12" s="9">
        <v>3802</v>
      </c>
      <c r="L12" s="10">
        <v>7684</v>
      </c>
      <c r="M12" s="11">
        <v>84</v>
      </c>
      <c r="N12" s="12">
        <v>1992</v>
      </c>
      <c r="O12" s="12">
        <v>3137</v>
      </c>
      <c r="P12" s="13">
        <v>5129</v>
      </c>
    </row>
    <row r="13" spans="1:16" x14ac:dyDescent="0.15">
      <c r="A13" s="8">
        <v>7</v>
      </c>
      <c r="B13" s="9">
        <v>1687</v>
      </c>
      <c r="C13" s="9">
        <v>1611</v>
      </c>
      <c r="D13" s="10">
        <v>3298</v>
      </c>
      <c r="E13" s="8">
        <v>33</v>
      </c>
      <c r="F13" s="9">
        <v>2773</v>
      </c>
      <c r="G13" s="9">
        <v>2530</v>
      </c>
      <c r="H13" s="10">
        <v>5303</v>
      </c>
      <c r="I13" s="11">
        <v>59</v>
      </c>
      <c r="J13" s="12">
        <v>3126</v>
      </c>
      <c r="K13" s="12">
        <v>3201</v>
      </c>
      <c r="L13" s="13">
        <v>6327</v>
      </c>
      <c r="M13" s="14">
        <v>85</v>
      </c>
      <c r="N13" s="15">
        <v>1666</v>
      </c>
      <c r="O13" s="15">
        <v>2711</v>
      </c>
      <c r="P13" s="16">
        <v>4377</v>
      </c>
    </row>
    <row r="14" spans="1:16" x14ac:dyDescent="0.15">
      <c r="A14" s="8">
        <v>8</v>
      </c>
      <c r="B14" s="9">
        <v>1685</v>
      </c>
      <c r="C14" s="9">
        <v>1534</v>
      </c>
      <c r="D14" s="10">
        <v>3219</v>
      </c>
      <c r="E14" s="11">
        <v>34</v>
      </c>
      <c r="F14" s="12">
        <v>2676</v>
      </c>
      <c r="G14" s="12">
        <v>2460</v>
      </c>
      <c r="H14" s="13">
        <v>5136</v>
      </c>
      <c r="I14" s="14">
        <v>60</v>
      </c>
      <c r="J14" s="15">
        <v>3519</v>
      </c>
      <c r="K14" s="15">
        <v>3353</v>
      </c>
      <c r="L14" s="16">
        <v>6872</v>
      </c>
      <c r="M14" s="8">
        <v>86</v>
      </c>
      <c r="N14" s="9">
        <v>1243</v>
      </c>
      <c r="O14" s="9">
        <v>2212</v>
      </c>
      <c r="P14" s="10">
        <v>3455</v>
      </c>
    </row>
    <row r="15" spans="1:16" x14ac:dyDescent="0.15">
      <c r="A15" s="11">
        <v>9</v>
      </c>
      <c r="B15" s="12">
        <v>1689</v>
      </c>
      <c r="C15" s="12">
        <v>1617</v>
      </c>
      <c r="D15" s="13">
        <v>3306</v>
      </c>
      <c r="E15" s="14">
        <v>35</v>
      </c>
      <c r="F15" s="15">
        <v>2626</v>
      </c>
      <c r="G15" s="15">
        <v>2423</v>
      </c>
      <c r="H15" s="16">
        <v>5049</v>
      </c>
      <c r="I15" s="8">
        <v>61</v>
      </c>
      <c r="J15" s="9">
        <v>3394</v>
      </c>
      <c r="K15" s="9">
        <v>3430</v>
      </c>
      <c r="L15" s="10">
        <v>6824</v>
      </c>
      <c r="M15" s="8">
        <v>87</v>
      </c>
      <c r="N15" s="9">
        <v>1053</v>
      </c>
      <c r="O15" s="9">
        <v>1862</v>
      </c>
      <c r="P15" s="10">
        <v>2915</v>
      </c>
    </row>
    <row r="16" spans="1:16" x14ac:dyDescent="0.15">
      <c r="A16" s="14">
        <v>10</v>
      </c>
      <c r="B16" s="15">
        <v>1688</v>
      </c>
      <c r="C16" s="15">
        <v>1674</v>
      </c>
      <c r="D16" s="16">
        <v>3362</v>
      </c>
      <c r="E16" s="8">
        <v>36</v>
      </c>
      <c r="F16" s="9">
        <v>2520</v>
      </c>
      <c r="G16" s="9">
        <v>2383</v>
      </c>
      <c r="H16" s="10">
        <v>4903</v>
      </c>
      <c r="I16" s="8">
        <v>62</v>
      </c>
      <c r="J16" s="9">
        <v>3045</v>
      </c>
      <c r="K16" s="9">
        <v>3102</v>
      </c>
      <c r="L16" s="10">
        <v>6147</v>
      </c>
      <c r="M16" s="8">
        <v>88</v>
      </c>
      <c r="N16" s="9">
        <v>1052</v>
      </c>
      <c r="O16" s="9">
        <v>1983</v>
      </c>
      <c r="P16" s="10">
        <v>3035</v>
      </c>
    </row>
    <row r="17" spans="1:16" x14ac:dyDescent="0.15">
      <c r="A17" s="8">
        <v>11</v>
      </c>
      <c r="B17" s="9">
        <v>1766</v>
      </c>
      <c r="C17" s="9">
        <v>1680</v>
      </c>
      <c r="D17" s="10">
        <v>3446</v>
      </c>
      <c r="E17" s="8">
        <v>37</v>
      </c>
      <c r="F17" s="9">
        <v>2614</v>
      </c>
      <c r="G17" s="9">
        <v>2350</v>
      </c>
      <c r="H17" s="10">
        <v>4964</v>
      </c>
      <c r="I17" s="8">
        <v>63</v>
      </c>
      <c r="J17" s="9">
        <v>3012</v>
      </c>
      <c r="K17" s="9">
        <v>3027</v>
      </c>
      <c r="L17" s="10">
        <v>6039</v>
      </c>
      <c r="M17" s="11">
        <v>89</v>
      </c>
      <c r="N17" s="12">
        <v>848</v>
      </c>
      <c r="O17" s="12">
        <v>1773</v>
      </c>
      <c r="P17" s="13">
        <v>2621</v>
      </c>
    </row>
    <row r="18" spans="1:16" x14ac:dyDescent="0.15">
      <c r="A18" s="8">
        <v>12</v>
      </c>
      <c r="B18" s="9">
        <v>1832</v>
      </c>
      <c r="C18" s="9">
        <v>1664</v>
      </c>
      <c r="D18" s="10">
        <v>3496</v>
      </c>
      <c r="E18" s="8">
        <v>38</v>
      </c>
      <c r="F18" s="9">
        <v>2646</v>
      </c>
      <c r="G18" s="9">
        <v>2431</v>
      </c>
      <c r="H18" s="10">
        <v>5077</v>
      </c>
      <c r="I18" s="11">
        <v>64</v>
      </c>
      <c r="J18" s="12">
        <v>2762</v>
      </c>
      <c r="K18" s="12">
        <v>2749</v>
      </c>
      <c r="L18" s="13">
        <v>5511</v>
      </c>
      <c r="M18" s="14">
        <v>90</v>
      </c>
      <c r="N18" s="15">
        <v>769</v>
      </c>
      <c r="O18" s="15">
        <v>1546</v>
      </c>
      <c r="P18" s="16">
        <v>2315</v>
      </c>
    </row>
    <row r="19" spans="1:16" x14ac:dyDescent="0.15">
      <c r="A19" s="8">
        <v>13</v>
      </c>
      <c r="B19" s="9">
        <v>1911</v>
      </c>
      <c r="C19" s="9">
        <v>1799</v>
      </c>
      <c r="D19" s="10">
        <v>3710</v>
      </c>
      <c r="E19" s="11">
        <v>39</v>
      </c>
      <c r="F19" s="12">
        <v>2718</v>
      </c>
      <c r="G19" s="12">
        <v>2414</v>
      </c>
      <c r="H19" s="13">
        <v>5132</v>
      </c>
      <c r="I19" s="14">
        <v>65</v>
      </c>
      <c r="J19" s="15">
        <v>2569</v>
      </c>
      <c r="K19" s="15">
        <v>2695</v>
      </c>
      <c r="L19" s="16">
        <v>5264</v>
      </c>
      <c r="M19" s="8">
        <v>91</v>
      </c>
      <c r="N19" s="9">
        <v>496</v>
      </c>
      <c r="O19" s="9">
        <v>1256</v>
      </c>
      <c r="P19" s="10">
        <v>1752</v>
      </c>
    </row>
    <row r="20" spans="1:16" x14ac:dyDescent="0.15">
      <c r="A20" s="11">
        <v>14</v>
      </c>
      <c r="B20" s="12">
        <v>1866</v>
      </c>
      <c r="C20" s="12">
        <v>1873</v>
      </c>
      <c r="D20" s="13">
        <v>3739</v>
      </c>
      <c r="E20" s="14">
        <v>40</v>
      </c>
      <c r="F20" s="15">
        <v>2726</v>
      </c>
      <c r="G20" s="15">
        <v>2501</v>
      </c>
      <c r="H20" s="16">
        <v>5227</v>
      </c>
      <c r="I20" s="8">
        <v>66</v>
      </c>
      <c r="J20" s="9">
        <v>2532</v>
      </c>
      <c r="K20" s="9">
        <v>2531</v>
      </c>
      <c r="L20" s="10">
        <v>5063</v>
      </c>
      <c r="M20" s="8">
        <v>92</v>
      </c>
      <c r="N20" s="9">
        <v>410</v>
      </c>
      <c r="O20" s="9">
        <v>1016</v>
      </c>
      <c r="P20" s="10">
        <v>1426</v>
      </c>
    </row>
    <row r="21" spans="1:16" x14ac:dyDescent="0.15">
      <c r="A21" s="14">
        <v>15</v>
      </c>
      <c r="B21" s="15">
        <v>1973</v>
      </c>
      <c r="C21" s="15">
        <v>1835</v>
      </c>
      <c r="D21" s="16">
        <v>3808</v>
      </c>
      <c r="E21" s="8">
        <v>41</v>
      </c>
      <c r="F21" s="9">
        <v>2677</v>
      </c>
      <c r="G21" s="9">
        <v>2556</v>
      </c>
      <c r="H21" s="10">
        <v>5233</v>
      </c>
      <c r="I21" s="8">
        <v>67</v>
      </c>
      <c r="J21" s="9">
        <v>2452</v>
      </c>
      <c r="K21" s="9">
        <v>2540</v>
      </c>
      <c r="L21" s="10">
        <v>4992</v>
      </c>
      <c r="M21" s="8">
        <v>93</v>
      </c>
      <c r="N21" s="9">
        <v>277</v>
      </c>
      <c r="O21" s="9">
        <v>879</v>
      </c>
      <c r="P21" s="10">
        <v>1156</v>
      </c>
    </row>
    <row r="22" spans="1:16" x14ac:dyDescent="0.15">
      <c r="A22" s="8">
        <v>16</v>
      </c>
      <c r="B22" s="9">
        <v>2005</v>
      </c>
      <c r="C22" s="9">
        <v>1985</v>
      </c>
      <c r="D22" s="10">
        <v>3990</v>
      </c>
      <c r="E22" s="8">
        <v>42</v>
      </c>
      <c r="F22" s="9">
        <v>2724</v>
      </c>
      <c r="G22" s="9">
        <v>2560</v>
      </c>
      <c r="H22" s="10">
        <v>5284</v>
      </c>
      <c r="I22" s="8">
        <v>68</v>
      </c>
      <c r="J22" s="9">
        <v>2262</v>
      </c>
      <c r="K22" s="9">
        <v>2263</v>
      </c>
      <c r="L22" s="10">
        <v>4525</v>
      </c>
      <c r="M22" s="11">
        <v>94</v>
      </c>
      <c r="N22" s="12">
        <v>212</v>
      </c>
      <c r="O22" s="12">
        <v>599</v>
      </c>
      <c r="P22" s="13">
        <v>811</v>
      </c>
    </row>
    <row r="23" spans="1:16" x14ac:dyDescent="0.15">
      <c r="A23" s="8">
        <v>17</v>
      </c>
      <c r="B23" s="9">
        <v>2057</v>
      </c>
      <c r="C23" s="9">
        <v>1948</v>
      </c>
      <c r="D23" s="10">
        <v>4005</v>
      </c>
      <c r="E23" s="8">
        <v>43</v>
      </c>
      <c r="F23" s="9">
        <v>2832</v>
      </c>
      <c r="G23" s="9">
        <v>2621</v>
      </c>
      <c r="H23" s="10">
        <v>5453</v>
      </c>
      <c r="I23" s="11">
        <v>69</v>
      </c>
      <c r="J23" s="12">
        <v>2172</v>
      </c>
      <c r="K23" s="12">
        <v>2303</v>
      </c>
      <c r="L23" s="13">
        <v>4475</v>
      </c>
      <c r="M23" s="14">
        <v>95</v>
      </c>
      <c r="N23" s="15">
        <v>146</v>
      </c>
      <c r="O23" s="15">
        <v>455</v>
      </c>
      <c r="P23" s="16">
        <v>601</v>
      </c>
    </row>
    <row r="24" spans="1:16" x14ac:dyDescent="0.15">
      <c r="A24" s="8">
        <v>18</v>
      </c>
      <c r="B24" s="9">
        <v>2285</v>
      </c>
      <c r="C24" s="9">
        <v>2156</v>
      </c>
      <c r="D24" s="10">
        <v>4441</v>
      </c>
      <c r="E24" s="11">
        <v>44</v>
      </c>
      <c r="F24" s="12">
        <v>2699</v>
      </c>
      <c r="G24" s="12">
        <v>2478</v>
      </c>
      <c r="H24" s="13">
        <v>5177</v>
      </c>
      <c r="I24" s="14">
        <v>70</v>
      </c>
      <c r="J24" s="15">
        <v>2198</v>
      </c>
      <c r="K24" s="15">
        <v>2334</v>
      </c>
      <c r="L24" s="16">
        <v>4532</v>
      </c>
      <c r="M24" s="8">
        <v>96</v>
      </c>
      <c r="N24" s="9">
        <v>74</v>
      </c>
      <c r="O24" s="9">
        <v>352</v>
      </c>
      <c r="P24" s="10">
        <v>426</v>
      </c>
    </row>
    <row r="25" spans="1:16" x14ac:dyDescent="0.15">
      <c r="A25" s="11">
        <v>19</v>
      </c>
      <c r="B25" s="12">
        <v>2372</v>
      </c>
      <c r="C25" s="12">
        <v>2450</v>
      </c>
      <c r="D25" s="13">
        <v>4822</v>
      </c>
      <c r="E25" s="14">
        <v>45</v>
      </c>
      <c r="F25" s="15">
        <v>2799</v>
      </c>
      <c r="G25" s="15">
        <v>2715</v>
      </c>
      <c r="H25" s="16">
        <v>5514</v>
      </c>
      <c r="I25" s="8">
        <v>71</v>
      </c>
      <c r="J25" s="9">
        <v>2215</v>
      </c>
      <c r="K25" s="9">
        <v>2526</v>
      </c>
      <c r="L25" s="10">
        <v>4741</v>
      </c>
      <c r="M25" s="8">
        <v>97</v>
      </c>
      <c r="N25" s="9">
        <v>67</v>
      </c>
      <c r="O25" s="9">
        <v>239</v>
      </c>
      <c r="P25" s="10">
        <v>306</v>
      </c>
    </row>
    <row r="26" spans="1:16" x14ac:dyDescent="0.15">
      <c r="A26" s="14">
        <v>20</v>
      </c>
      <c r="B26" s="15">
        <v>2573</v>
      </c>
      <c r="C26" s="15">
        <v>2408</v>
      </c>
      <c r="D26" s="16">
        <v>4981</v>
      </c>
      <c r="E26" s="8">
        <v>46</v>
      </c>
      <c r="F26" s="9">
        <v>2921</v>
      </c>
      <c r="G26" s="9">
        <v>2716</v>
      </c>
      <c r="H26" s="10">
        <v>5637</v>
      </c>
      <c r="I26" s="8">
        <v>72</v>
      </c>
      <c r="J26" s="9">
        <v>2364</v>
      </c>
      <c r="K26" s="9">
        <v>2640</v>
      </c>
      <c r="L26" s="10">
        <v>5004</v>
      </c>
      <c r="M26" s="8">
        <v>98</v>
      </c>
      <c r="N26" s="9">
        <v>45</v>
      </c>
      <c r="O26" s="9">
        <v>155</v>
      </c>
      <c r="P26" s="10">
        <v>200</v>
      </c>
    </row>
    <row r="27" spans="1:16" x14ac:dyDescent="0.15">
      <c r="A27" s="8">
        <v>21</v>
      </c>
      <c r="B27" s="9">
        <v>2754</v>
      </c>
      <c r="C27" s="9">
        <v>2689</v>
      </c>
      <c r="D27" s="10">
        <v>5443</v>
      </c>
      <c r="E27" s="8">
        <v>47</v>
      </c>
      <c r="F27" s="9">
        <v>2982</v>
      </c>
      <c r="G27" s="9">
        <v>2986</v>
      </c>
      <c r="H27" s="10">
        <v>5968</v>
      </c>
      <c r="I27" s="8">
        <v>73</v>
      </c>
      <c r="J27" s="9">
        <v>2318</v>
      </c>
      <c r="K27" s="9">
        <v>2732</v>
      </c>
      <c r="L27" s="10">
        <v>5050</v>
      </c>
      <c r="M27" s="11">
        <v>99</v>
      </c>
      <c r="N27" s="12">
        <v>20</v>
      </c>
      <c r="O27" s="12">
        <v>115</v>
      </c>
      <c r="P27" s="13">
        <v>135</v>
      </c>
    </row>
    <row r="28" spans="1:16" x14ac:dyDescent="0.15">
      <c r="A28" s="8">
        <v>22</v>
      </c>
      <c r="B28" s="9">
        <v>2981</v>
      </c>
      <c r="C28" s="9">
        <v>2762</v>
      </c>
      <c r="D28" s="10">
        <v>5743</v>
      </c>
      <c r="E28" s="8">
        <v>48</v>
      </c>
      <c r="F28" s="9">
        <v>3122</v>
      </c>
      <c r="G28" s="9">
        <v>3085</v>
      </c>
      <c r="H28" s="10">
        <v>6207</v>
      </c>
      <c r="I28" s="11">
        <v>74</v>
      </c>
      <c r="J28" s="12">
        <v>2508</v>
      </c>
      <c r="K28" s="12">
        <v>3011</v>
      </c>
      <c r="L28" s="13">
        <v>5519</v>
      </c>
      <c r="M28" s="17">
        <v>100</v>
      </c>
      <c r="N28" s="15">
        <v>45</v>
      </c>
      <c r="O28" s="15">
        <v>231</v>
      </c>
      <c r="P28" s="16">
        <v>276</v>
      </c>
    </row>
    <row r="29" spans="1:16" x14ac:dyDescent="0.15">
      <c r="A29" s="8">
        <v>23</v>
      </c>
      <c r="B29" s="9">
        <v>2965</v>
      </c>
      <c r="C29" s="9">
        <v>2839</v>
      </c>
      <c r="D29" s="10">
        <v>5804</v>
      </c>
      <c r="E29" s="11">
        <v>49</v>
      </c>
      <c r="F29" s="12">
        <v>3323</v>
      </c>
      <c r="G29" s="12">
        <v>3190</v>
      </c>
      <c r="H29" s="13">
        <v>6513</v>
      </c>
      <c r="I29" s="14">
        <v>75</v>
      </c>
      <c r="J29" s="15">
        <v>2795</v>
      </c>
      <c r="K29" s="15">
        <v>3412</v>
      </c>
      <c r="L29" s="16">
        <v>6207</v>
      </c>
      <c r="M29" s="18"/>
      <c r="N29" s="19">
        <v>0</v>
      </c>
      <c r="O29" s="19">
        <v>0</v>
      </c>
      <c r="P29" s="20">
        <v>0</v>
      </c>
    </row>
    <row r="30" spans="1:16" x14ac:dyDescent="0.15">
      <c r="A30" s="11">
        <v>24</v>
      </c>
      <c r="B30" s="12">
        <v>3062</v>
      </c>
      <c r="C30" s="12">
        <v>2928</v>
      </c>
      <c r="D30" s="13">
        <v>5990</v>
      </c>
      <c r="E30" s="14">
        <v>50</v>
      </c>
      <c r="F30" s="15">
        <v>3628</v>
      </c>
      <c r="G30" s="15">
        <v>3500</v>
      </c>
      <c r="H30" s="16">
        <v>7128</v>
      </c>
      <c r="I30" s="8">
        <v>76</v>
      </c>
      <c r="J30" s="9">
        <v>3014</v>
      </c>
      <c r="K30" s="9">
        <v>3804</v>
      </c>
      <c r="L30" s="10">
        <v>6818</v>
      </c>
      <c r="M30" s="2" t="s">
        <v>9</v>
      </c>
      <c r="N30" s="21">
        <v>232719</v>
      </c>
      <c r="O30" s="21">
        <v>246173</v>
      </c>
      <c r="P30" s="22">
        <v>478892</v>
      </c>
    </row>
    <row r="31" spans="1:16" x14ac:dyDescent="0.15">
      <c r="A31" s="23">
        <v>25</v>
      </c>
      <c r="B31" s="24">
        <v>2995</v>
      </c>
      <c r="C31" s="24">
        <v>3005</v>
      </c>
      <c r="D31" s="25">
        <v>6000</v>
      </c>
      <c r="E31" s="26">
        <v>51</v>
      </c>
      <c r="F31" s="27">
        <v>4005</v>
      </c>
      <c r="G31" s="27">
        <v>3921</v>
      </c>
      <c r="H31" s="28">
        <v>7926</v>
      </c>
      <c r="I31" s="26">
        <v>77</v>
      </c>
      <c r="J31" s="27">
        <v>3176</v>
      </c>
      <c r="K31" s="27">
        <v>4044</v>
      </c>
      <c r="L31" s="28">
        <v>7220</v>
      </c>
      <c r="M31" s="29"/>
      <c r="N31" s="24"/>
      <c r="O31" s="24"/>
      <c r="P31" s="25"/>
    </row>
    <row r="33" spans="1:16" x14ac:dyDescent="0.15">
      <c r="A33" s="2" t="s">
        <v>5</v>
      </c>
      <c r="B33" s="3" t="s">
        <v>6</v>
      </c>
      <c r="C33" s="3" t="s">
        <v>7</v>
      </c>
      <c r="D33" s="4" t="s">
        <v>8</v>
      </c>
      <c r="E33" s="2" t="s">
        <v>5</v>
      </c>
      <c r="F33" s="3" t="s">
        <v>6</v>
      </c>
      <c r="G33" s="3" t="s">
        <v>7</v>
      </c>
      <c r="H33" s="4" t="s">
        <v>8</v>
      </c>
      <c r="I33" s="2" t="s">
        <v>5</v>
      </c>
      <c r="J33" s="3" t="s">
        <v>6</v>
      </c>
      <c r="K33" s="3" t="s">
        <v>7</v>
      </c>
      <c r="L33" s="4" t="s">
        <v>8</v>
      </c>
      <c r="M33" s="2" t="s">
        <v>5</v>
      </c>
      <c r="N33" s="3" t="s">
        <v>6</v>
      </c>
      <c r="O33" s="3" t="s">
        <v>7</v>
      </c>
      <c r="P33" s="4" t="s">
        <v>8</v>
      </c>
    </row>
    <row r="34" spans="1:16" x14ac:dyDescent="0.15">
      <c r="A34" s="30" t="s">
        <v>10</v>
      </c>
      <c r="B34" s="6">
        <f>SUM(B6:B10)</f>
        <v>7587</v>
      </c>
      <c r="C34" s="6">
        <f>SUM(C6:C10)</f>
        <v>7113</v>
      </c>
      <c r="D34" s="7">
        <f>SUM(D6:D10)</f>
        <v>14700</v>
      </c>
      <c r="E34" s="30" t="s">
        <v>11</v>
      </c>
      <c r="F34" s="6">
        <f>SUM(F10:F14)</f>
        <v>14042</v>
      </c>
      <c r="G34" s="6">
        <f>SUM(G10:G14)</f>
        <v>13246</v>
      </c>
      <c r="H34" s="7">
        <f>SUM(H10:H14)</f>
        <v>27288</v>
      </c>
      <c r="I34" s="30" t="s">
        <v>12</v>
      </c>
      <c r="J34" s="6">
        <f>SUM(J14:J18)</f>
        <v>15732</v>
      </c>
      <c r="K34" s="6">
        <f>SUM(K14:K18)</f>
        <v>15661</v>
      </c>
      <c r="L34" s="7">
        <f>SUM(L14:L18)</f>
        <v>31393</v>
      </c>
      <c r="M34" s="30" t="s">
        <v>13</v>
      </c>
      <c r="N34" s="6">
        <f>SUM(N18:N22)</f>
        <v>2164</v>
      </c>
      <c r="O34" s="6">
        <f>SUM(O18:O22)</f>
        <v>5296</v>
      </c>
      <c r="P34" s="7">
        <f>SUM(P18:P22)</f>
        <v>7460</v>
      </c>
    </row>
    <row r="35" spans="1:16" x14ac:dyDescent="0.15">
      <c r="A35" s="31" t="s">
        <v>14</v>
      </c>
      <c r="B35" s="15">
        <f>SUM(B11:B15)</f>
        <v>8220</v>
      </c>
      <c r="C35" s="9">
        <f>SUM(C11:C15)</f>
        <v>7789</v>
      </c>
      <c r="D35" s="10">
        <f>SUM(D11:D15)</f>
        <v>16009</v>
      </c>
      <c r="E35" s="31" t="s">
        <v>15</v>
      </c>
      <c r="F35" s="9">
        <f>SUM(F15:F19)</f>
        <v>13124</v>
      </c>
      <c r="G35" s="9">
        <f>SUM(G15:G19)</f>
        <v>12001</v>
      </c>
      <c r="H35" s="10">
        <f>SUM(H15:H19)</f>
        <v>25125</v>
      </c>
      <c r="I35" s="31" t="s">
        <v>16</v>
      </c>
      <c r="J35" s="9">
        <f>SUM(J19:J23)</f>
        <v>11987</v>
      </c>
      <c r="K35" s="9">
        <f>SUM(K19:K23)</f>
        <v>12332</v>
      </c>
      <c r="L35" s="10">
        <f>SUM(L19:L23)</f>
        <v>24319</v>
      </c>
      <c r="M35" s="31" t="s">
        <v>17</v>
      </c>
      <c r="N35" s="9">
        <f>SUM(N23:N27)</f>
        <v>352</v>
      </c>
      <c r="O35" s="9">
        <f>SUM(O23:O27)</f>
        <v>1316</v>
      </c>
      <c r="P35" s="10">
        <f>SUM(P23:P27)</f>
        <v>1668</v>
      </c>
    </row>
    <row r="36" spans="1:16" x14ac:dyDescent="0.15">
      <c r="A36" s="31" t="s">
        <v>18</v>
      </c>
      <c r="B36" s="9">
        <f>SUM(B16:B20)</f>
        <v>9063</v>
      </c>
      <c r="C36" s="9">
        <f>SUM(C16:C20)</f>
        <v>8690</v>
      </c>
      <c r="D36" s="10">
        <f>SUM(D16:D20)</f>
        <v>17753</v>
      </c>
      <c r="E36" s="31" t="s">
        <v>19</v>
      </c>
      <c r="F36" s="9">
        <f>SUM(F20:F24)</f>
        <v>13658</v>
      </c>
      <c r="G36" s="9">
        <f>SUM(G20:G24)</f>
        <v>12716</v>
      </c>
      <c r="H36" s="10">
        <f>SUM(H20:H24)</f>
        <v>26374</v>
      </c>
      <c r="I36" s="31" t="s">
        <v>20</v>
      </c>
      <c r="J36" s="9">
        <f>SUM(J24:J28)</f>
        <v>11603</v>
      </c>
      <c r="K36" s="9">
        <f>SUM(K24:K28)</f>
        <v>13243</v>
      </c>
      <c r="L36" s="10">
        <f>SUM(L24:L28)</f>
        <v>24846</v>
      </c>
      <c r="M36" s="31" t="s">
        <v>21</v>
      </c>
      <c r="N36" s="9">
        <f t="shared" ref="N36:P38" si="0">N28</f>
        <v>45</v>
      </c>
      <c r="O36" s="9">
        <f t="shared" si="0"/>
        <v>231</v>
      </c>
      <c r="P36" s="10">
        <f t="shared" si="0"/>
        <v>276</v>
      </c>
    </row>
    <row r="37" spans="1:16" x14ac:dyDescent="0.15">
      <c r="A37" s="31" t="s">
        <v>22</v>
      </c>
      <c r="B37" s="9">
        <f>SUM(B21:B25)</f>
        <v>10692</v>
      </c>
      <c r="C37" s="9">
        <f>SUM(C21:C25)</f>
        <v>10374</v>
      </c>
      <c r="D37" s="10">
        <f>SUM(D21:D25)</f>
        <v>21066</v>
      </c>
      <c r="E37" s="31" t="s">
        <v>23</v>
      </c>
      <c r="F37" s="9">
        <f>SUM(F25:F29)</f>
        <v>15147</v>
      </c>
      <c r="G37" s="9">
        <f>SUM(G25:G29)</f>
        <v>14692</v>
      </c>
      <c r="H37" s="10">
        <f>SUM(H25:H29)</f>
        <v>29839</v>
      </c>
      <c r="I37" s="31" t="s">
        <v>24</v>
      </c>
      <c r="J37" s="9">
        <f>SUM(J29:J31,N6:N7)</f>
        <v>14492</v>
      </c>
      <c r="K37" s="9">
        <f>SUM(K29:K31,O6:O7)</f>
        <v>18813</v>
      </c>
      <c r="L37" s="10">
        <f>SUM(L29:L31,P6:P7)</f>
        <v>33305</v>
      </c>
      <c r="M37" s="18"/>
      <c r="N37" s="19">
        <v>0</v>
      </c>
      <c r="O37" s="19">
        <v>0</v>
      </c>
      <c r="P37" s="20">
        <v>0</v>
      </c>
    </row>
    <row r="38" spans="1:16" x14ac:dyDescent="0.15">
      <c r="A38" s="31" t="s">
        <v>25</v>
      </c>
      <c r="B38" s="9">
        <f>SUM(B26:B30)</f>
        <v>14335</v>
      </c>
      <c r="C38" s="9">
        <f>SUM(C26:C30)</f>
        <v>13626</v>
      </c>
      <c r="D38" s="10">
        <f>SUM(D26:D30)</f>
        <v>27961</v>
      </c>
      <c r="E38" s="31" t="s">
        <v>26</v>
      </c>
      <c r="F38" s="9">
        <f>SUM(F30:F31,J6:J8)</f>
        <v>20526</v>
      </c>
      <c r="G38" s="9">
        <f>SUM(G30:G31,K6:K8)</f>
        <v>20074</v>
      </c>
      <c r="H38" s="10">
        <f>SUM(H30:H31,L6:L8)</f>
        <v>40600</v>
      </c>
      <c r="I38" s="31" t="s">
        <v>27</v>
      </c>
      <c r="J38" s="9">
        <f>SUM(N8:N12)</f>
        <v>9534</v>
      </c>
      <c r="K38" s="9">
        <f>SUM(O8:O12)</f>
        <v>14445</v>
      </c>
      <c r="L38" s="10">
        <f>SUM(P8:P12)</f>
        <v>23979</v>
      </c>
      <c r="M38" s="2" t="s">
        <v>9</v>
      </c>
      <c r="N38" s="21">
        <f t="shared" si="0"/>
        <v>232719</v>
      </c>
      <c r="O38" s="21">
        <f t="shared" si="0"/>
        <v>246173</v>
      </c>
      <c r="P38" s="22">
        <f t="shared" si="0"/>
        <v>478892</v>
      </c>
    </row>
    <row r="39" spans="1:16" x14ac:dyDescent="0.15">
      <c r="A39" s="32" t="s">
        <v>28</v>
      </c>
      <c r="B39" s="27">
        <f>SUM(B31,F6:F9)</f>
        <v>15044</v>
      </c>
      <c r="C39" s="27">
        <f>SUM(C31,G6:G9)</f>
        <v>14861</v>
      </c>
      <c r="D39" s="28">
        <f>SUM(D31,H6:H9)</f>
        <v>29905</v>
      </c>
      <c r="E39" s="32" t="s">
        <v>29</v>
      </c>
      <c r="F39" s="27">
        <f>SUM(J9:J13)</f>
        <v>19510</v>
      </c>
      <c r="G39" s="27">
        <f>SUM(K9:K13)</f>
        <v>19113</v>
      </c>
      <c r="H39" s="28">
        <f>SUM(L9:L13)</f>
        <v>38623</v>
      </c>
      <c r="I39" s="32" t="s">
        <v>30</v>
      </c>
      <c r="J39" s="27">
        <f>SUM(N13:N17)</f>
        <v>5862</v>
      </c>
      <c r="K39" s="27">
        <f>SUM(O13:O17)</f>
        <v>10541</v>
      </c>
      <c r="L39" s="28">
        <f>SUM(P13:P17)</f>
        <v>16403</v>
      </c>
      <c r="M39" s="29"/>
      <c r="N39" s="24">
        <v>0</v>
      </c>
      <c r="O39" s="24">
        <v>0</v>
      </c>
      <c r="P39" s="25">
        <v>0</v>
      </c>
    </row>
    <row r="41" spans="1:16" x14ac:dyDescent="0.15">
      <c r="A41" s="2" t="s">
        <v>5</v>
      </c>
      <c r="B41" s="3" t="s">
        <v>6</v>
      </c>
      <c r="C41" s="3" t="s">
        <v>7</v>
      </c>
      <c r="D41" s="4" t="s">
        <v>8</v>
      </c>
      <c r="E41" s="2" t="s">
        <v>5</v>
      </c>
      <c r="F41" s="3" t="s">
        <v>6</v>
      </c>
      <c r="G41" s="3" t="s">
        <v>7</v>
      </c>
      <c r="H41" s="4" t="s">
        <v>8</v>
      </c>
    </row>
    <row r="42" spans="1:16" x14ac:dyDescent="0.15">
      <c r="A42" s="30" t="s">
        <v>31</v>
      </c>
      <c r="B42" s="6">
        <f>SUM(B34:B36)</f>
        <v>24870</v>
      </c>
      <c r="C42" s="6">
        <f>SUM(C34:C36)</f>
        <v>23592</v>
      </c>
      <c r="D42" s="7">
        <f>SUM(D34:D36)</f>
        <v>48462</v>
      </c>
      <c r="E42" s="30" t="s">
        <v>31</v>
      </c>
      <c r="F42" s="33">
        <f>B42*100/$B$46</f>
        <v>10.686708004073582</v>
      </c>
      <c r="G42" s="33">
        <f>C42*100/$C$46</f>
        <v>9.5835042835729336</v>
      </c>
      <c r="H42" s="34">
        <f>D42*100/$D$46</f>
        <v>10.119609431771673</v>
      </c>
    </row>
    <row r="43" spans="1:16" x14ac:dyDescent="0.15">
      <c r="A43" s="31" t="s">
        <v>32</v>
      </c>
      <c r="B43" s="9">
        <f>SUM(B37:B39,F34:F39,J34)</f>
        <v>151810</v>
      </c>
      <c r="C43" s="9">
        <f>SUM(C37:C39,G34:G39,K34)</f>
        <v>146364</v>
      </c>
      <c r="D43" s="10">
        <f>SUM(D37:D39,H34:H39,L34)</f>
        <v>298174</v>
      </c>
      <c r="E43" s="31" t="s">
        <v>32</v>
      </c>
      <c r="F43" s="35">
        <f>B43*100/$B$46</f>
        <v>65.233178210631706</v>
      </c>
      <c r="G43" s="35">
        <f>C43*100/$C$46</f>
        <v>59.455748599562099</v>
      </c>
      <c r="H43" s="36">
        <f>D43*100/$D$46</f>
        <v>62.263307802176691</v>
      </c>
    </row>
    <row r="44" spans="1:16" x14ac:dyDescent="0.15">
      <c r="A44" s="31" t="s">
        <v>33</v>
      </c>
      <c r="B44" s="9">
        <f>SUM(J35:J39,N34:N36)</f>
        <v>56039</v>
      </c>
      <c r="C44" s="9">
        <f>SUM(K35:K39,O34:O36)</f>
        <v>76217</v>
      </c>
      <c r="D44" s="10">
        <f>SUM(L35:L39,P34:P36)</f>
        <v>132256</v>
      </c>
      <c r="E44" s="31" t="s">
        <v>33</v>
      </c>
      <c r="F44" s="35">
        <f>B44*100/$B$46</f>
        <v>24.08011378529471</v>
      </c>
      <c r="G44" s="35">
        <f>C44*100/$C$46</f>
        <v>30.960747116864969</v>
      </c>
      <c r="H44" s="36">
        <f>D44*100/$D$46</f>
        <v>27.617082766051634</v>
      </c>
    </row>
    <row r="45" spans="1:16" x14ac:dyDescent="0.15">
      <c r="A45" s="18"/>
      <c r="B45" s="19">
        <f t="shared" ref="B45:D46" si="1">N37</f>
        <v>0</v>
      </c>
      <c r="C45" s="19">
        <f t="shared" si="1"/>
        <v>0</v>
      </c>
      <c r="D45" s="20">
        <f t="shared" si="1"/>
        <v>0</v>
      </c>
      <c r="E45" s="18"/>
      <c r="F45" s="37">
        <f>B45*100/$B$46</f>
        <v>0</v>
      </c>
      <c r="G45" s="37">
        <f>C45*100/$C$46</f>
        <v>0</v>
      </c>
      <c r="H45" s="38">
        <f>D45*100/$D$46</f>
        <v>0</v>
      </c>
      <c r="M45" t="s">
        <v>34</v>
      </c>
      <c r="N45" s="39">
        <v>47.9</v>
      </c>
      <c r="O45" t="s">
        <v>35</v>
      </c>
    </row>
    <row r="46" spans="1:16" x14ac:dyDescent="0.15">
      <c r="A46" s="2" t="s">
        <v>9</v>
      </c>
      <c r="B46" s="21">
        <f t="shared" si="1"/>
        <v>232719</v>
      </c>
      <c r="C46" s="21">
        <f t="shared" si="1"/>
        <v>246173</v>
      </c>
      <c r="D46" s="22">
        <f t="shared" si="1"/>
        <v>478892</v>
      </c>
      <c r="E46" s="2" t="s">
        <v>9</v>
      </c>
      <c r="F46" s="40">
        <f>SUM(F42:F45)</f>
        <v>100</v>
      </c>
      <c r="G46" s="40">
        <f>SUM(G42:G45)</f>
        <v>100</v>
      </c>
      <c r="H46" s="41">
        <f>SUM(H42:H45)</f>
        <v>100</v>
      </c>
    </row>
  </sheetData>
  <mergeCells count="2">
    <mergeCell ref="F1:K1"/>
    <mergeCell ref="N3:O3"/>
  </mergeCells>
  <phoneticPr fontId="2"/>
  <pageMargins left="0.59055118110236227" right="0.59055118110236227" top="0.59055118110236227" bottom="0.39370078740157483" header="0.31496062992125984" footer="0.1968503937007874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人口表（住基）</vt:lpstr>
      <vt:lpstr>'人口表（住基）'!Print_Area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2026-04-14T05:30:11Z</dcterms:created>
  <dcterms:modified xsi:type="dcterms:W3CDTF">2026-04-20T01:45:25Z</dcterms:modified>
</cp:coreProperties>
</file>