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xr:revisionPtr revIDLastSave="0" documentId="8_{94342BB6-EDA0-45F3-8A2B-3287AF9FC3F7}" xr6:coauthVersionLast="36" xr6:coauthVersionMax="36" xr10:uidLastSave="{00000000-0000-0000-0000-000000000000}"/>
  <bookViews>
    <workbookView xWindow="0" yWindow="0" windowWidth="22260" windowHeight="12645" tabRatio="611" firstSheet="11" activeTab="14" xr2:uid="{00000000-000D-0000-FFFF-FFFF00000000}"/>
  </bookViews>
  <sheets>
    <sheet name="様式1-1現地見学会参加申込書" sheetId="5" r:id="rId1"/>
    <sheet name="様式1-2入札説明書等に関する質問書" sheetId="4" r:id="rId2"/>
    <sheet name="様式1-3個別対話参加申込書" sheetId="2" r:id="rId3"/>
    <sheet name="様式1-4個別対話における議題" sheetId="3" r:id="rId4"/>
    <sheet name="様式5-1入札価格内訳書" sheetId="8" r:id="rId5"/>
    <sheet name="様式5-2施設整備費等内訳書" sheetId="9" r:id="rId6"/>
    <sheet name="様式5-3維持管理費等内訳書" sheetId="11" r:id="rId7"/>
    <sheet name="様式5-4サービス対価A-1支払表" sheetId="15" r:id="rId8"/>
    <sheet name="様式5-5サービス対価A-2及びA-2支払表" sheetId="16" r:id="rId9"/>
    <sheet name="様式5-6サービス対価B支払表" sheetId="17" r:id="rId10"/>
    <sheet name="様式5-7資金収支計画表" sheetId="21" r:id="rId11"/>
    <sheet name="様式6-6事業スケジュール表" sheetId="25" r:id="rId12"/>
    <sheet name="様式8-4長期修繕・更新計画表" sheetId="22" r:id="rId13"/>
    <sheet name="様式11-2面積表" sheetId="23" r:id="rId14"/>
    <sheet name="様式11-14什器・備品リスト" sheetId="24" r:id="rId15"/>
    <sheet name="様式12-2面積表 " sheetId="26" r:id="rId16"/>
    <sheet name="様式12-14什器・備品リスト" sheetId="27" r:id="rId17"/>
  </sheets>
  <definedNames>
    <definedName name="_xlnm.Print_Area" localSheetId="14">'様式11-14什器・備品リスト'!$A$1:$M$175</definedName>
    <definedName name="_xlnm.Print_Area" localSheetId="13">'様式11-2面積表'!$A$1:$J$52</definedName>
    <definedName name="_xlnm.Print_Area" localSheetId="0">'様式1-1現地見学会参加申込書'!$A$1:$E$34</definedName>
    <definedName name="_xlnm.Print_Area" localSheetId="16">'様式12-14什器・備品リスト'!$A$1:$M$175</definedName>
    <definedName name="_xlnm.Print_Area" localSheetId="15">'様式12-2面積表 '!$A$1:$J$52</definedName>
    <definedName name="_xlnm.Print_Area" localSheetId="2">'様式1-3個別対話参加申込書'!$A$1:$E$30</definedName>
    <definedName name="_xlnm.Print_Area" localSheetId="3">'様式1-4個別対話における議題'!$A$1:$H$22</definedName>
    <definedName name="_xlnm.Print_Area" localSheetId="4">'様式5-1入札価格内訳書'!$A$1:$K$28</definedName>
    <definedName name="_xlnm.Print_Area" localSheetId="5">'様式5-2施設整備費等内訳書'!$A$1:$I$86</definedName>
    <definedName name="_xlnm.Print_Area" localSheetId="6">'様式5-3維持管理費等内訳書'!$A$1:$I$55</definedName>
    <definedName name="_xlnm.Print_Area" localSheetId="7">'様式5-4サービス対価A-1支払表'!$A$1:$M$67</definedName>
    <definedName name="_xlnm.Print_Area" localSheetId="8">'様式5-5サービス対価A-2及びA-2支払表'!$A$1:$M$43</definedName>
    <definedName name="_xlnm.Print_Area" localSheetId="9">'様式5-6サービス対価B支払表'!$A$1:$P$75</definedName>
    <definedName name="_xlnm.Print_Area" localSheetId="10">'様式5-7資金収支計画表'!$A$1:$X$122</definedName>
    <definedName name="_xlnm.Print_Area" localSheetId="11">'様式6-6事業スケジュール表'!$A$1:$AO$29</definedName>
    <definedName name="_xlnm.Print_Area" localSheetId="12">'様式8-4長期修繕・更新計画表'!$A$1:$AK$65</definedName>
    <definedName name="_xlnm.Print_Titles" localSheetId="14">'様式11-14什器・備品リスト'!$1:$5</definedName>
    <definedName name="_xlnm.Print_Titles" localSheetId="13">'様式11-2面積表'!$1:$4</definedName>
    <definedName name="_xlnm.Print_Titles" localSheetId="16">'様式12-14什器・備品リスト'!$1:$5</definedName>
    <definedName name="_xlnm.Print_Titles" localSheetId="15">'様式12-2面積表 '!$1:$4</definedName>
    <definedName name="Z_1E432D73_D559_4735_96E9_E42C2997E3E5_.wvu.PrintArea" localSheetId="4" hidden="1">'様式5-1入札価格内訳書'!$A$1:$K$45</definedName>
    <definedName name="Z_1E432D73_D559_4735_96E9_E42C2997E3E5_.wvu.PrintArea" localSheetId="5" hidden="1">'様式5-2施設整備費等内訳書'!$A$1:$I$88</definedName>
    <definedName name="Z_1E432D73_D559_4735_96E9_E42C2997E3E5_.wvu.PrintArea" localSheetId="6" hidden="1">'様式5-3維持管理費等内訳書'!$A$3:$I$65</definedName>
    <definedName name="Z_1E432D73_D559_4735_96E9_E42C2997E3E5_.wvu.PrintArea" localSheetId="7" hidden="1">'様式5-4サービス対価A-1支払表'!$A$2:$M$72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9" i="22" l="1"/>
  <c r="T9" i="22"/>
  <c r="AK9" i="22" s="1"/>
  <c r="X32" i="21"/>
  <c r="X49" i="21"/>
  <c r="X50" i="21"/>
  <c r="X51" i="21"/>
  <c r="X52" i="21"/>
  <c r="X53" i="21"/>
  <c r="X55" i="21"/>
  <c r="X56" i="21"/>
  <c r="X57" i="21"/>
  <c r="X58" i="21"/>
  <c r="X61" i="21"/>
  <c r="X62" i="21"/>
  <c r="X63" i="21"/>
  <c r="X64" i="21"/>
  <c r="X65" i="21"/>
  <c r="X66" i="21"/>
  <c r="X67" i="21"/>
  <c r="X68" i="21"/>
  <c r="X69" i="21"/>
  <c r="X70" i="21"/>
  <c r="X72" i="21"/>
  <c r="X73" i="21"/>
  <c r="X74" i="21"/>
  <c r="X8" i="21"/>
  <c r="G12" i="8"/>
  <c r="I15" i="8"/>
  <c r="I14" i="8"/>
  <c r="I13" i="8"/>
  <c r="I11" i="8"/>
  <c r="G8" i="8"/>
  <c r="E12" i="8"/>
  <c r="I12" i="8" s="1"/>
  <c r="G53" i="15" l="1"/>
  <c r="E41" i="15"/>
  <c r="G41" i="15" s="1"/>
  <c r="K41" i="15" s="1"/>
  <c r="K39" i="15"/>
  <c r="L7" i="16"/>
  <c r="I34" i="15"/>
  <c r="F14" i="9"/>
  <c r="F11" i="9"/>
  <c r="G60" i="15" l="1"/>
  <c r="H45" i="26" l="1"/>
  <c r="H44" i="26"/>
  <c r="H42" i="26"/>
  <c r="H40" i="26"/>
  <c r="H39" i="26"/>
  <c r="H38" i="26"/>
  <c r="H37" i="26"/>
  <c r="H36" i="26"/>
  <c r="H35" i="26"/>
  <c r="H33" i="26"/>
  <c r="H32" i="26"/>
  <c r="H30" i="26"/>
  <c r="H29" i="26"/>
  <c r="H28" i="26"/>
  <c r="H27" i="26"/>
  <c r="H26" i="26"/>
  <c r="H25" i="26"/>
  <c r="H24" i="26"/>
  <c r="H23" i="26"/>
  <c r="H22" i="26"/>
  <c r="H21" i="26"/>
  <c r="H20" i="26"/>
  <c r="H19" i="26"/>
  <c r="H18" i="26"/>
  <c r="H17" i="26"/>
  <c r="H16" i="26"/>
  <c r="H15" i="26"/>
  <c r="H13" i="26"/>
  <c r="H12" i="26"/>
  <c r="H11" i="26"/>
  <c r="H10" i="26"/>
  <c r="H9" i="26"/>
  <c r="H8" i="26"/>
  <c r="H7" i="26"/>
  <c r="H6" i="26"/>
  <c r="H46" i="26" s="1"/>
  <c r="H47" i="26" s="1"/>
  <c r="L13" i="16" l="1"/>
  <c r="L10" i="16"/>
  <c r="L8" i="16"/>
  <c r="L9" i="16"/>
  <c r="L11" i="16"/>
  <c r="L12" i="16"/>
  <c r="L14" i="16"/>
  <c r="L15" i="16"/>
  <c r="L16" i="16"/>
  <c r="L17" i="16"/>
  <c r="L18" i="16"/>
  <c r="L19" i="16"/>
  <c r="L20" i="16"/>
  <c r="L21" i="16"/>
  <c r="L22" i="16"/>
  <c r="L23" i="16"/>
  <c r="L24" i="16"/>
  <c r="L25" i="16"/>
  <c r="L26" i="16"/>
  <c r="L27" i="16"/>
  <c r="L28" i="16"/>
  <c r="L29" i="16"/>
  <c r="L30" i="16"/>
  <c r="L31" i="16"/>
  <c r="L32" i="16"/>
  <c r="L33" i="16"/>
  <c r="L34" i="16"/>
  <c r="L35" i="16"/>
  <c r="L36" i="16"/>
  <c r="K8" i="16" l="1"/>
  <c r="M8" i="16" s="1"/>
  <c r="F53" i="9" l="1"/>
  <c r="F48" i="9"/>
  <c r="F29" i="9"/>
  <c r="F50" i="9"/>
  <c r="F41" i="9"/>
  <c r="F5" i="9"/>
  <c r="F58" i="9"/>
  <c r="F64" i="9"/>
  <c r="F63" i="9" s="1"/>
  <c r="F43" i="11"/>
  <c r="E43" i="11"/>
  <c r="F40" i="11"/>
  <c r="E40" i="11"/>
  <c r="F37" i="11"/>
  <c r="E37" i="11"/>
  <c r="F34" i="11"/>
  <c r="E34" i="11"/>
  <c r="F62" i="9" l="1"/>
  <c r="K36" i="16" l="1"/>
  <c r="K12" i="16"/>
  <c r="K7" i="16"/>
  <c r="M7" i="16" l="1"/>
  <c r="K67" i="17"/>
  <c r="L67" i="17"/>
  <c r="J67" i="17"/>
  <c r="M8" i="17"/>
  <c r="M9" i="17"/>
  <c r="N9" i="17" s="1"/>
  <c r="M10" i="17"/>
  <c r="N10" i="17" s="1"/>
  <c r="M11" i="17"/>
  <c r="N11" i="17" s="1"/>
  <c r="M12" i="17"/>
  <c r="N12" i="17" s="1"/>
  <c r="M13" i="17"/>
  <c r="N13" i="17" s="1"/>
  <c r="M14" i="17"/>
  <c r="N14" i="17" s="1"/>
  <c r="M15" i="17"/>
  <c r="N15" i="17" s="1"/>
  <c r="M16" i="17"/>
  <c r="M17" i="17"/>
  <c r="N17" i="17" s="1"/>
  <c r="M18" i="17"/>
  <c r="N18" i="17" s="1"/>
  <c r="M19" i="17"/>
  <c r="N19" i="17" s="1"/>
  <c r="M20" i="17"/>
  <c r="N20" i="17" s="1"/>
  <c r="M21" i="17"/>
  <c r="N21" i="17" s="1"/>
  <c r="M22" i="17"/>
  <c r="N22" i="17" s="1"/>
  <c r="M23" i="17"/>
  <c r="N23" i="17" s="1"/>
  <c r="M24" i="17"/>
  <c r="M25" i="17"/>
  <c r="M26" i="17"/>
  <c r="N26" i="17" s="1"/>
  <c r="M27" i="17"/>
  <c r="N27" i="17" s="1"/>
  <c r="M28" i="17"/>
  <c r="N28" i="17" s="1"/>
  <c r="M29" i="17"/>
  <c r="N29" i="17" s="1"/>
  <c r="M30" i="17"/>
  <c r="N30" i="17" s="1"/>
  <c r="M31" i="17"/>
  <c r="N31" i="17" s="1"/>
  <c r="M32" i="17"/>
  <c r="N32" i="17" s="1"/>
  <c r="M33" i="17"/>
  <c r="N33" i="17" s="1"/>
  <c r="M34" i="17"/>
  <c r="N34" i="17" s="1"/>
  <c r="M35" i="17"/>
  <c r="N35" i="17" s="1"/>
  <c r="M36" i="17"/>
  <c r="N36" i="17" s="1"/>
  <c r="M37" i="17"/>
  <c r="N37" i="17" s="1"/>
  <c r="M38" i="17"/>
  <c r="N38" i="17" s="1"/>
  <c r="M39" i="17"/>
  <c r="N39" i="17" s="1"/>
  <c r="M40" i="17"/>
  <c r="M41" i="17"/>
  <c r="M42" i="17"/>
  <c r="M43" i="17"/>
  <c r="N43" i="17" s="1"/>
  <c r="M44" i="17"/>
  <c r="N44" i="17" s="1"/>
  <c r="M45" i="17"/>
  <c r="N45" i="17" s="1"/>
  <c r="M46" i="17"/>
  <c r="N46" i="17" s="1"/>
  <c r="M47" i="17"/>
  <c r="N47" i="17" s="1"/>
  <c r="M48" i="17"/>
  <c r="N48" i="17" s="1"/>
  <c r="M49" i="17"/>
  <c r="N49" i="17" s="1"/>
  <c r="M50" i="17"/>
  <c r="N50" i="17" s="1"/>
  <c r="M51" i="17"/>
  <c r="N51" i="17" s="1"/>
  <c r="M52" i="17"/>
  <c r="N52" i="17" s="1"/>
  <c r="M53" i="17"/>
  <c r="N53" i="17" s="1"/>
  <c r="M54" i="17"/>
  <c r="N54" i="17" s="1"/>
  <c r="M55" i="17"/>
  <c r="N55" i="17" s="1"/>
  <c r="M56" i="17"/>
  <c r="M57" i="17"/>
  <c r="M58" i="17"/>
  <c r="N58" i="17" s="1"/>
  <c r="M59" i="17"/>
  <c r="N59" i="17" s="1"/>
  <c r="M60" i="17"/>
  <c r="N60" i="17" s="1"/>
  <c r="M61" i="17"/>
  <c r="N61" i="17" s="1"/>
  <c r="M62" i="17"/>
  <c r="N62" i="17" s="1"/>
  <c r="M63" i="17"/>
  <c r="N63" i="17" s="1"/>
  <c r="M64" i="17"/>
  <c r="M65" i="17"/>
  <c r="N65" i="17" s="1"/>
  <c r="M66" i="17"/>
  <c r="N66" i="17" s="1"/>
  <c r="M7" i="17"/>
  <c r="N7" i="17" s="1"/>
  <c r="O7" i="17" s="1"/>
  <c r="N8" i="17"/>
  <c r="N16" i="17"/>
  <c r="N24" i="17"/>
  <c r="N25" i="17"/>
  <c r="N40" i="17"/>
  <c r="N41" i="17"/>
  <c r="N42" i="17"/>
  <c r="N56" i="17"/>
  <c r="N57" i="17"/>
  <c r="N64" i="17"/>
  <c r="M67" i="17" l="1"/>
  <c r="N67" i="17"/>
  <c r="T59" i="22" l="1"/>
  <c r="AJ59" i="22"/>
  <c r="AJ39" i="22"/>
  <c r="AJ40" i="22"/>
  <c r="AJ41" i="22"/>
  <c r="AJ42" i="22"/>
  <c r="AJ43" i="22"/>
  <c r="AJ44" i="22"/>
  <c r="AJ45" i="22"/>
  <c r="T39" i="22"/>
  <c r="T40" i="22"/>
  <c r="AK40" i="22" s="1"/>
  <c r="T41" i="22"/>
  <c r="T42" i="22"/>
  <c r="AK42" i="22" s="1"/>
  <c r="T43" i="22"/>
  <c r="T44" i="22"/>
  <c r="T45" i="22"/>
  <c r="AJ26" i="22"/>
  <c r="AJ27" i="22"/>
  <c r="AJ28" i="22"/>
  <c r="AJ29" i="22"/>
  <c r="AJ30" i="22"/>
  <c r="AJ31" i="22"/>
  <c r="AJ32" i="22"/>
  <c r="AJ33" i="22"/>
  <c r="AJ34" i="22"/>
  <c r="T26" i="22"/>
  <c r="T27" i="22"/>
  <c r="T28" i="22"/>
  <c r="T29" i="22"/>
  <c r="AK29" i="22" s="1"/>
  <c r="T30" i="22"/>
  <c r="T31" i="22"/>
  <c r="AK31" i="22" s="1"/>
  <c r="T32" i="22"/>
  <c r="AK32" i="22" s="1"/>
  <c r="T33" i="22"/>
  <c r="T34" i="22"/>
  <c r="AK59" i="22" l="1"/>
  <c r="AK45" i="22"/>
  <c r="AK44" i="22"/>
  <c r="AK43" i="22"/>
  <c r="AK41" i="22"/>
  <c r="AK26" i="22"/>
  <c r="AK39" i="22"/>
  <c r="AK28" i="22"/>
  <c r="AK33" i="22"/>
  <c r="AK30" i="22"/>
  <c r="AK27" i="22"/>
  <c r="H33" i="23" l="1"/>
  <c r="H32" i="23"/>
  <c r="H16" i="23"/>
  <c r="H17" i="23"/>
  <c r="H18" i="23"/>
  <c r="H19" i="23"/>
  <c r="H20" i="23"/>
  <c r="H21" i="23"/>
  <c r="H22" i="23"/>
  <c r="H23" i="23"/>
  <c r="H24" i="23"/>
  <c r="H25" i="23"/>
  <c r="H26" i="23"/>
  <c r="H27" i="23"/>
  <c r="H28" i="23"/>
  <c r="H29" i="23"/>
  <c r="H30" i="23"/>
  <c r="H15" i="23"/>
  <c r="H7" i="23"/>
  <c r="H8" i="23"/>
  <c r="H9" i="23"/>
  <c r="H10" i="23"/>
  <c r="H11" i="23"/>
  <c r="H12" i="23"/>
  <c r="H13" i="23"/>
  <c r="H6" i="23"/>
  <c r="H45" i="23" l="1"/>
  <c r="H44" i="23"/>
  <c r="H42" i="23"/>
  <c r="H40" i="23"/>
  <c r="H39" i="23"/>
  <c r="H38" i="23"/>
  <c r="H37" i="23"/>
  <c r="H36" i="23"/>
  <c r="H35" i="23"/>
  <c r="H46" i="23" s="1"/>
  <c r="H47" i="23" s="1"/>
  <c r="AI58" i="22"/>
  <c r="AH58" i="22"/>
  <c r="AG58" i="22"/>
  <c r="AF58" i="22"/>
  <c r="AE58" i="22"/>
  <c r="AD58" i="22"/>
  <c r="AC58" i="22"/>
  <c r="AB58" i="22"/>
  <c r="AA58" i="22"/>
  <c r="Z58" i="22"/>
  <c r="Y58" i="22"/>
  <c r="X58" i="22"/>
  <c r="W58" i="22"/>
  <c r="V58" i="22"/>
  <c r="U58" i="22"/>
  <c r="S58" i="22"/>
  <c r="R58" i="22"/>
  <c r="Q58" i="22"/>
  <c r="P58" i="22"/>
  <c r="O58" i="22"/>
  <c r="N58" i="22"/>
  <c r="M58" i="22"/>
  <c r="L58" i="22"/>
  <c r="K58" i="22"/>
  <c r="J58" i="22"/>
  <c r="I58" i="22"/>
  <c r="H58" i="22"/>
  <c r="G58" i="22"/>
  <c r="F58" i="22"/>
  <c r="E58" i="22"/>
  <c r="AJ57" i="22"/>
  <c r="T57" i="22"/>
  <c r="AJ56" i="22"/>
  <c r="T56" i="22"/>
  <c r="AJ55" i="22"/>
  <c r="T55" i="22"/>
  <c r="AJ54" i="22"/>
  <c r="T54" i="22"/>
  <c r="AI52" i="22"/>
  <c r="AH52" i="22"/>
  <c r="AG52" i="22"/>
  <c r="AF52" i="22"/>
  <c r="AE52" i="22"/>
  <c r="AD52" i="22"/>
  <c r="AC52" i="22"/>
  <c r="AB52" i="22"/>
  <c r="AA52" i="22"/>
  <c r="Z52" i="22"/>
  <c r="Y52" i="22"/>
  <c r="X52" i="22"/>
  <c r="W52" i="22"/>
  <c r="V52" i="22"/>
  <c r="U52" i="22"/>
  <c r="S52" i="22"/>
  <c r="R52" i="22"/>
  <c r="Q52" i="22"/>
  <c r="P52" i="22"/>
  <c r="O52" i="22"/>
  <c r="N52" i="22"/>
  <c r="M52" i="22"/>
  <c r="L52" i="22"/>
  <c r="K52" i="22"/>
  <c r="J52" i="22"/>
  <c r="I52" i="22"/>
  <c r="H52" i="22"/>
  <c r="G52" i="22"/>
  <c r="F52" i="22"/>
  <c r="E52" i="22"/>
  <c r="AJ51" i="22"/>
  <c r="T51" i="22"/>
  <c r="AJ50" i="22"/>
  <c r="T50" i="22"/>
  <c r="AK50" i="22" s="1"/>
  <c r="AJ49" i="22"/>
  <c r="T49" i="22"/>
  <c r="AI47" i="22"/>
  <c r="AH47" i="22"/>
  <c r="AG47" i="22"/>
  <c r="AF47" i="22"/>
  <c r="AE47" i="22"/>
  <c r="AD47" i="22"/>
  <c r="AC47" i="22"/>
  <c r="AB47" i="22"/>
  <c r="AA47" i="22"/>
  <c r="Z47" i="22"/>
  <c r="Y47" i="22"/>
  <c r="X47" i="22"/>
  <c r="W47" i="22"/>
  <c r="V47" i="22"/>
  <c r="U47" i="22"/>
  <c r="S47" i="22"/>
  <c r="R47" i="22"/>
  <c r="Q47" i="22"/>
  <c r="P47" i="22"/>
  <c r="O47" i="22"/>
  <c r="N47" i="22"/>
  <c r="M47" i="22"/>
  <c r="L47" i="22"/>
  <c r="K47" i="22"/>
  <c r="J47" i="22"/>
  <c r="I47" i="22"/>
  <c r="H47" i="22"/>
  <c r="G47" i="22"/>
  <c r="F47" i="22"/>
  <c r="E47" i="22"/>
  <c r="AJ46" i="22"/>
  <c r="T46" i="22"/>
  <c r="AJ38" i="22"/>
  <c r="T38" i="22"/>
  <c r="T47" i="22" s="1"/>
  <c r="AJ37" i="22"/>
  <c r="T37" i="22"/>
  <c r="AI35" i="22"/>
  <c r="AH35" i="22"/>
  <c r="AG35" i="22"/>
  <c r="AF35" i="22"/>
  <c r="AE35" i="22"/>
  <c r="AD35" i="22"/>
  <c r="AC35" i="22"/>
  <c r="AB35" i="22"/>
  <c r="AA35" i="22"/>
  <c r="Z35" i="22"/>
  <c r="Y35" i="22"/>
  <c r="X35" i="22"/>
  <c r="W35" i="22"/>
  <c r="V35" i="22"/>
  <c r="U35" i="22"/>
  <c r="S35" i="22"/>
  <c r="R35" i="22"/>
  <c r="Q35" i="22"/>
  <c r="P35" i="22"/>
  <c r="O35" i="22"/>
  <c r="N35" i="22"/>
  <c r="M35" i="22"/>
  <c r="L35" i="22"/>
  <c r="K35" i="22"/>
  <c r="J35" i="22"/>
  <c r="I35" i="22"/>
  <c r="H35" i="22"/>
  <c r="G35" i="22"/>
  <c r="F35" i="22"/>
  <c r="E35" i="22"/>
  <c r="AJ25" i="22"/>
  <c r="T25" i="22"/>
  <c r="AJ24" i="22"/>
  <c r="T24" i="22"/>
  <c r="AJ23" i="22"/>
  <c r="T23" i="22"/>
  <c r="AJ22" i="22"/>
  <c r="T22" i="22"/>
  <c r="AJ21" i="22"/>
  <c r="T21" i="22"/>
  <c r="AJ20" i="22"/>
  <c r="T20" i="22"/>
  <c r="AI18" i="22"/>
  <c r="AI7" i="22" s="1"/>
  <c r="AI60" i="22" s="1"/>
  <c r="AH18" i="22"/>
  <c r="AH7" i="22" s="1"/>
  <c r="AH60" i="22" s="1"/>
  <c r="AG18" i="22"/>
  <c r="AG7" i="22" s="1"/>
  <c r="AG60" i="22" s="1"/>
  <c r="AF18" i="22"/>
  <c r="AE18" i="22"/>
  <c r="AE7" i="22" s="1"/>
  <c r="AE60" i="22" s="1"/>
  <c r="AD18" i="22"/>
  <c r="AD7" i="22" s="1"/>
  <c r="AD60" i="22" s="1"/>
  <c r="AC18" i="22"/>
  <c r="AC7" i="22" s="1"/>
  <c r="AC60" i="22" s="1"/>
  <c r="AB18" i="22"/>
  <c r="AA18" i="22"/>
  <c r="AA7" i="22" s="1"/>
  <c r="AA60" i="22" s="1"/>
  <c r="Z18" i="22"/>
  <c r="Z7" i="22" s="1"/>
  <c r="Z60" i="22" s="1"/>
  <c r="Y18" i="22"/>
  <c r="Y7" i="22" s="1"/>
  <c r="Y60" i="22" s="1"/>
  <c r="X18" i="22"/>
  <c r="W18" i="22"/>
  <c r="W7" i="22" s="1"/>
  <c r="W60" i="22" s="1"/>
  <c r="V18" i="22"/>
  <c r="V7" i="22" s="1"/>
  <c r="V60" i="22" s="1"/>
  <c r="U18" i="22"/>
  <c r="U7" i="22" s="1"/>
  <c r="U60" i="22" s="1"/>
  <c r="S18" i="22"/>
  <c r="R18" i="22"/>
  <c r="R7" i="22" s="1"/>
  <c r="R60" i="22" s="1"/>
  <c r="Q18" i="22"/>
  <c r="Q7" i="22" s="1"/>
  <c r="Q60" i="22" s="1"/>
  <c r="P18" i="22"/>
  <c r="P7" i="22" s="1"/>
  <c r="P60" i="22" s="1"/>
  <c r="O18" i="22"/>
  <c r="N18" i="22"/>
  <c r="N7" i="22" s="1"/>
  <c r="N60" i="22" s="1"/>
  <c r="M18" i="22"/>
  <c r="M7" i="22" s="1"/>
  <c r="M60" i="22" s="1"/>
  <c r="L18" i="22"/>
  <c r="L7" i="22" s="1"/>
  <c r="L60" i="22" s="1"/>
  <c r="K18" i="22"/>
  <c r="J18" i="22"/>
  <c r="J7" i="22" s="1"/>
  <c r="J60" i="22" s="1"/>
  <c r="I18" i="22"/>
  <c r="I7" i="22" s="1"/>
  <c r="I60" i="22" s="1"/>
  <c r="H18" i="22"/>
  <c r="H7" i="22" s="1"/>
  <c r="H60" i="22" s="1"/>
  <c r="G18" i="22"/>
  <c r="F18" i="22"/>
  <c r="F7" i="22" s="1"/>
  <c r="F60" i="22" s="1"/>
  <c r="E18" i="22"/>
  <c r="E7" i="22" s="1"/>
  <c r="AJ17" i="22"/>
  <c r="T17" i="22"/>
  <c r="AJ16" i="22"/>
  <c r="T16" i="22"/>
  <c r="AJ15" i="22"/>
  <c r="T15" i="22"/>
  <c r="AJ14" i="22"/>
  <c r="T14" i="22"/>
  <c r="AJ13" i="22"/>
  <c r="T13" i="22"/>
  <c r="AJ12" i="22"/>
  <c r="T12" i="22"/>
  <c r="AJ11" i="22"/>
  <c r="T11" i="22"/>
  <c r="AJ10" i="22"/>
  <c r="T10" i="22"/>
  <c r="F5" i="22"/>
  <c r="G5" i="22" s="1"/>
  <c r="H5" i="22" s="1"/>
  <c r="I5" i="22" s="1"/>
  <c r="J5" i="22" s="1"/>
  <c r="K5" i="22" s="1"/>
  <c r="L5" i="22" s="1"/>
  <c r="M5" i="22" s="1"/>
  <c r="N5" i="22" s="1"/>
  <c r="O5" i="22" s="1"/>
  <c r="P5" i="22" s="1"/>
  <c r="Q5" i="22" s="1"/>
  <c r="R5" i="22" s="1"/>
  <c r="S5" i="22" s="1"/>
  <c r="U5" i="22" s="1"/>
  <c r="V5" i="22" s="1"/>
  <c r="W5" i="22" s="1"/>
  <c r="X5" i="22" s="1"/>
  <c r="Y5" i="22" s="1"/>
  <c r="Z5" i="22" s="1"/>
  <c r="AA5" i="22" s="1"/>
  <c r="AB5" i="22" s="1"/>
  <c r="AC5" i="22" s="1"/>
  <c r="AD5" i="22" s="1"/>
  <c r="AE5" i="22" s="1"/>
  <c r="AF5" i="22" s="1"/>
  <c r="AG5" i="22" s="1"/>
  <c r="AH5" i="22" s="1"/>
  <c r="AI5" i="22" s="1"/>
  <c r="F19" i="21"/>
  <c r="W101" i="21"/>
  <c r="V101" i="21"/>
  <c r="U101" i="21"/>
  <c r="T101" i="21"/>
  <c r="S101" i="21"/>
  <c r="R101" i="21"/>
  <c r="Q101" i="21"/>
  <c r="P101" i="21"/>
  <c r="O101" i="21"/>
  <c r="N101" i="21"/>
  <c r="M101" i="21"/>
  <c r="L101" i="21"/>
  <c r="K101" i="21"/>
  <c r="J101" i="21"/>
  <c r="I101" i="21"/>
  <c r="H101" i="21"/>
  <c r="G101" i="21"/>
  <c r="F101" i="21"/>
  <c r="W96" i="21"/>
  <c r="V96" i="21"/>
  <c r="U96" i="21"/>
  <c r="T96" i="21"/>
  <c r="S96" i="21"/>
  <c r="R96" i="21"/>
  <c r="Q96" i="21"/>
  <c r="P96" i="21"/>
  <c r="O96" i="21"/>
  <c r="N96" i="21"/>
  <c r="M96" i="21"/>
  <c r="L96" i="21"/>
  <c r="K96" i="21"/>
  <c r="J96" i="21"/>
  <c r="I96" i="21"/>
  <c r="H96" i="21"/>
  <c r="G96" i="21"/>
  <c r="F96" i="21"/>
  <c r="W92" i="21"/>
  <c r="V92" i="21"/>
  <c r="U92" i="21"/>
  <c r="T92" i="21"/>
  <c r="S92" i="21"/>
  <c r="R92" i="21"/>
  <c r="Q92" i="21"/>
  <c r="P92" i="21"/>
  <c r="O92" i="21"/>
  <c r="N92" i="21"/>
  <c r="M92" i="21"/>
  <c r="L92" i="21"/>
  <c r="K92" i="21"/>
  <c r="J92" i="21"/>
  <c r="I92" i="21"/>
  <c r="H92" i="21"/>
  <c r="G92" i="21"/>
  <c r="F92" i="21"/>
  <c r="W85" i="21"/>
  <c r="V85" i="21"/>
  <c r="U85" i="21"/>
  <c r="T85" i="21"/>
  <c r="S85" i="21"/>
  <c r="R85" i="21"/>
  <c r="Q85" i="21"/>
  <c r="P85" i="21"/>
  <c r="O85" i="21"/>
  <c r="N85" i="21"/>
  <c r="M85" i="21"/>
  <c r="L85" i="21"/>
  <c r="K85" i="21"/>
  <c r="J85" i="21"/>
  <c r="I85" i="21"/>
  <c r="H85" i="21"/>
  <c r="G85" i="21"/>
  <c r="F85" i="21"/>
  <c r="W81" i="21"/>
  <c r="V81" i="21"/>
  <c r="U81" i="21"/>
  <c r="T81" i="21"/>
  <c r="S81" i="21"/>
  <c r="R81" i="21"/>
  <c r="Q81" i="21"/>
  <c r="P81" i="21"/>
  <c r="O81" i="21"/>
  <c r="N81" i="21"/>
  <c r="M81" i="21"/>
  <c r="L81" i="21"/>
  <c r="K81" i="21"/>
  <c r="J81" i="21"/>
  <c r="I81" i="21"/>
  <c r="H81" i="21"/>
  <c r="G81" i="21"/>
  <c r="F81" i="21"/>
  <c r="W71" i="21"/>
  <c r="V71" i="21"/>
  <c r="U71" i="21"/>
  <c r="T71" i="21"/>
  <c r="S71" i="21"/>
  <c r="R71" i="21"/>
  <c r="Q71" i="21"/>
  <c r="P71" i="21"/>
  <c r="O71" i="21"/>
  <c r="N71" i="21"/>
  <c r="M71" i="21"/>
  <c r="L71" i="21"/>
  <c r="K71" i="21"/>
  <c r="J71" i="21"/>
  <c r="I71" i="21"/>
  <c r="H71" i="21"/>
  <c r="G71" i="21"/>
  <c r="F71" i="21"/>
  <c r="W60" i="21"/>
  <c r="V60" i="21"/>
  <c r="U60" i="21"/>
  <c r="T60" i="21"/>
  <c r="S60" i="21"/>
  <c r="R60" i="21"/>
  <c r="Q60" i="21"/>
  <c r="P60" i="21"/>
  <c r="O60" i="21"/>
  <c r="N60" i="21"/>
  <c r="M60" i="21"/>
  <c r="L60" i="21"/>
  <c r="K60" i="21"/>
  <c r="J60" i="21"/>
  <c r="I60" i="21"/>
  <c r="H60" i="21"/>
  <c r="G60" i="21"/>
  <c r="F60" i="21"/>
  <c r="X60" i="21" s="1"/>
  <c r="W54" i="21"/>
  <c r="W48" i="21" s="1"/>
  <c r="V54" i="21"/>
  <c r="V48" i="21" s="1"/>
  <c r="U54" i="21"/>
  <c r="U48" i="21" s="1"/>
  <c r="T54" i="21"/>
  <c r="T48" i="21" s="1"/>
  <c r="S54" i="21"/>
  <c r="S48" i="21" s="1"/>
  <c r="R54" i="21"/>
  <c r="R48" i="21" s="1"/>
  <c r="Q54" i="21"/>
  <c r="Q48" i="21" s="1"/>
  <c r="P54" i="21"/>
  <c r="P48" i="21" s="1"/>
  <c r="O54" i="21"/>
  <c r="O48" i="21" s="1"/>
  <c r="N54" i="21"/>
  <c r="N48" i="21" s="1"/>
  <c r="M54" i="21"/>
  <c r="M48" i="21" s="1"/>
  <c r="L54" i="21"/>
  <c r="L48" i="21" s="1"/>
  <c r="K54" i="21"/>
  <c r="K48" i="21" s="1"/>
  <c r="J54" i="21"/>
  <c r="J48" i="21" s="1"/>
  <c r="I54" i="21"/>
  <c r="I48" i="21" s="1"/>
  <c r="H54" i="21"/>
  <c r="H48" i="21" s="1"/>
  <c r="G54" i="21"/>
  <c r="G48" i="21" s="1"/>
  <c r="F54" i="21"/>
  <c r="X33" i="21"/>
  <c r="W31" i="21"/>
  <c r="V31" i="21"/>
  <c r="U31" i="21"/>
  <c r="T31" i="21"/>
  <c r="S31" i="21"/>
  <c r="R31" i="21"/>
  <c r="Q31" i="21"/>
  <c r="P31" i="21"/>
  <c r="O31" i="21"/>
  <c r="N31" i="21"/>
  <c r="M31" i="21"/>
  <c r="L31" i="21"/>
  <c r="K31" i="21"/>
  <c r="J31" i="21"/>
  <c r="I31" i="21"/>
  <c r="H31" i="21"/>
  <c r="G31" i="21"/>
  <c r="F31" i="21"/>
  <c r="X29" i="21"/>
  <c r="X28" i="21"/>
  <c r="W27" i="21"/>
  <c r="V27" i="21"/>
  <c r="U27" i="21"/>
  <c r="T27" i="21"/>
  <c r="S27" i="21"/>
  <c r="R27" i="21"/>
  <c r="Q27" i="21"/>
  <c r="P27" i="21"/>
  <c r="O27" i="21"/>
  <c r="N27" i="21"/>
  <c r="M27" i="21"/>
  <c r="L27" i="21"/>
  <c r="K27" i="21"/>
  <c r="J27" i="21"/>
  <c r="I27" i="21"/>
  <c r="H27" i="21"/>
  <c r="G27" i="21"/>
  <c r="F27" i="21"/>
  <c r="X25" i="21"/>
  <c r="X24" i="21"/>
  <c r="X23" i="21"/>
  <c r="W22" i="21"/>
  <c r="V22" i="21"/>
  <c r="U22" i="21"/>
  <c r="T22" i="21"/>
  <c r="S22" i="21"/>
  <c r="R22" i="21"/>
  <c r="Q22" i="21"/>
  <c r="P22" i="21"/>
  <c r="O22" i="21"/>
  <c r="N22" i="21"/>
  <c r="M22" i="21"/>
  <c r="L22" i="21"/>
  <c r="K22" i="21"/>
  <c r="J22" i="21"/>
  <c r="I22" i="21"/>
  <c r="H22" i="21"/>
  <c r="G22" i="21"/>
  <c r="F22" i="21"/>
  <c r="X20" i="21"/>
  <c r="W19" i="21"/>
  <c r="V19" i="21"/>
  <c r="U19" i="21"/>
  <c r="T19" i="21"/>
  <c r="S19" i="21"/>
  <c r="R19" i="21"/>
  <c r="Q19" i="21"/>
  <c r="P19" i="21"/>
  <c r="O19" i="21"/>
  <c r="N19" i="21"/>
  <c r="M19" i="21"/>
  <c r="L19" i="21"/>
  <c r="K19" i="21"/>
  <c r="J19" i="21"/>
  <c r="I19" i="21"/>
  <c r="H19" i="21"/>
  <c r="G19" i="21"/>
  <c r="X18" i="21"/>
  <c r="X17" i="21"/>
  <c r="W16" i="21"/>
  <c r="V16" i="21"/>
  <c r="U16" i="21"/>
  <c r="T16" i="21"/>
  <c r="S16" i="21"/>
  <c r="R16" i="21"/>
  <c r="Q16" i="21"/>
  <c r="P16" i="21"/>
  <c r="O16" i="21"/>
  <c r="N16" i="21"/>
  <c r="M16" i="21"/>
  <c r="L16" i="21"/>
  <c r="K16" i="21"/>
  <c r="J16" i="21"/>
  <c r="I16" i="21"/>
  <c r="H16" i="21"/>
  <c r="G16" i="21"/>
  <c r="F16" i="21"/>
  <c r="X14" i="21"/>
  <c r="X13" i="21"/>
  <c r="X12" i="21"/>
  <c r="W11" i="21"/>
  <c r="V11" i="21"/>
  <c r="U11" i="21"/>
  <c r="T11" i="21"/>
  <c r="S11" i="21"/>
  <c r="R11" i="21"/>
  <c r="Q11" i="21"/>
  <c r="P11" i="21"/>
  <c r="O11" i="21"/>
  <c r="N11" i="21"/>
  <c r="M11" i="21"/>
  <c r="L11" i="21"/>
  <c r="K11" i="21"/>
  <c r="J11" i="21"/>
  <c r="I11" i="21"/>
  <c r="H11" i="21"/>
  <c r="G11" i="21"/>
  <c r="F11" i="21"/>
  <c r="X10" i="21"/>
  <c r="X9" i="21"/>
  <c r="W7" i="21"/>
  <c r="V7" i="21"/>
  <c r="U7" i="21"/>
  <c r="T7" i="21"/>
  <c r="S7" i="21"/>
  <c r="S6" i="21" s="1"/>
  <c r="S5" i="21" s="1"/>
  <c r="R7" i="21"/>
  <c r="R6" i="21" s="1"/>
  <c r="R5" i="21" s="1"/>
  <c r="Q7" i="21"/>
  <c r="P7" i="21"/>
  <c r="O7" i="21"/>
  <c r="N7" i="21"/>
  <c r="M7" i="21"/>
  <c r="L7" i="21"/>
  <c r="K7" i="21"/>
  <c r="K6" i="21" s="1"/>
  <c r="K5" i="21" s="1"/>
  <c r="J7" i="21"/>
  <c r="J6" i="21" s="1"/>
  <c r="J5" i="21" s="1"/>
  <c r="I7" i="21"/>
  <c r="H7" i="21"/>
  <c r="G7" i="21"/>
  <c r="F7" i="21"/>
  <c r="X71" i="21" l="1"/>
  <c r="G7" i="22"/>
  <c r="G60" i="22" s="1"/>
  <c r="O7" i="22"/>
  <c r="O60" i="22" s="1"/>
  <c r="X7" i="22"/>
  <c r="X60" i="22" s="1"/>
  <c r="AF7" i="22"/>
  <c r="AF60" i="22" s="1"/>
  <c r="X31" i="21"/>
  <c r="T52" i="22"/>
  <c r="E60" i="22"/>
  <c r="W80" i="21"/>
  <c r="F48" i="21"/>
  <c r="X54" i="21"/>
  <c r="K7" i="22"/>
  <c r="K60" i="22" s="1"/>
  <c r="S7" i="22"/>
  <c r="S60" i="22" s="1"/>
  <c r="AB7" i="22"/>
  <c r="AB60" i="22" s="1"/>
  <c r="G6" i="21"/>
  <c r="G5" i="21" s="1"/>
  <c r="W6" i="21"/>
  <c r="W5" i="21" s="1"/>
  <c r="O6" i="21"/>
  <c r="O5" i="21" s="1"/>
  <c r="G15" i="21"/>
  <c r="O15" i="21"/>
  <c r="W15" i="21"/>
  <c r="Q15" i="21"/>
  <c r="F15" i="21"/>
  <c r="H15" i="21"/>
  <c r="P15" i="21"/>
  <c r="U15" i="21"/>
  <c r="M15" i="21"/>
  <c r="N6" i="21"/>
  <c r="N5" i="21" s="1"/>
  <c r="V6" i="21"/>
  <c r="V5" i="21" s="1"/>
  <c r="I15" i="21"/>
  <c r="T6" i="21"/>
  <c r="T5" i="21" s="1"/>
  <c r="J15" i="21"/>
  <c r="J26" i="21" s="1"/>
  <c r="J30" i="21" s="1"/>
  <c r="J34" i="21" s="1"/>
  <c r="J108" i="21" s="1"/>
  <c r="R15" i="21"/>
  <c r="R26" i="21" s="1"/>
  <c r="R30" i="21" s="1"/>
  <c r="R34" i="21" s="1"/>
  <c r="R108" i="21" s="1"/>
  <c r="S59" i="21"/>
  <c r="L6" i="21"/>
  <c r="L5" i="21" s="1"/>
  <c r="S15" i="21"/>
  <c r="S26" i="21" s="1"/>
  <c r="S30" i="21" s="1"/>
  <c r="S34" i="21" s="1"/>
  <c r="S108" i="21" s="1"/>
  <c r="H6" i="21"/>
  <c r="H5" i="21" s="1"/>
  <c r="P6" i="21"/>
  <c r="P5" i="21" s="1"/>
  <c r="L15" i="21"/>
  <c r="T15" i="21"/>
  <c r="K15" i="21"/>
  <c r="I6" i="21"/>
  <c r="I5" i="21" s="1"/>
  <c r="Q6" i="21"/>
  <c r="Q5" i="21" s="1"/>
  <c r="N15" i="21"/>
  <c r="V15" i="21"/>
  <c r="M6" i="21"/>
  <c r="M5" i="21" s="1"/>
  <c r="U6" i="21"/>
  <c r="U5" i="21" s="1"/>
  <c r="F6" i="21"/>
  <c r="F5" i="21" s="1"/>
  <c r="AJ52" i="22"/>
  <c r="AK55" i="22"/>
  <c r="AK10" i="22"/>
  <c r="AK51" i="22"/>
  <c r="AK15" i="22"/>
  <c r="AK22" i="22"/>
  <c r="AJ47" i="22"/>
  <c r="AK47" i="22" s="1"/>
  <c r="AK17" i="22"/>
  <c r="AJ58" i="22"/>
  <c r="AK12" i="22"/>
  <c r="AK25" i="22"/>
  <c r="AJ18" i="22"/>
  <c r="AK24" i="22"/>
  <c r="T35" i="22"/>
  <c r="AK13" i="22"/>
  <c r="AJ35" i="22"/>
  <c r="AK52" i="22"/>
  <c r="T58" i="22"/>
  <c r="AK38" i="22"/>
  <c r="AK11" i="22"/>
  <c r="AK14" i="22"/>
  <c r="AK21" i="22"/>
  <c r="AK56" i="22"/>
  <c r="AK57" i="22"/>
  <c r="T18" i="22"/>
  <c r="AK16" i="22"/>
  <c r="AK23" i="22"/>
  <c r="AK34" i="22"/>
  <c r="AK37" i="22"/>
  <c r="AK20" i="22"/>
  <c r="AK46" i="22"/>
  <c r="AK54" i="22"/>
  <c r="AK49" i="22"/>
  <c r="J59" i="21"/>
  <c r="J75" i="21" s="1"/>
  <c r="R59" i="21"/>
  <c r="R75" i="21" s="1"/>
  <c r="M80" i="21"/>
  <c r="F91" i="21"/>
  <c r="F90" i="21" s="1"/>
  <c r="N91" i="21"/>
  <c r="N90" i="21" s="1"/>
  <c r="G91" i="21"/>
  <c r="G90" i="21" s="1"/>
  <c r="O91" i="21"/>
  <c r="O90" i="21" s="1"/>
  <c r="W91" i="21"/>
  <c r="W90" i="21" s="1"/>
  <c r="H91" i="21"/>
  <c r="H90" i="21" s="1"/>
  <c r="P91" i="21"/>
  <c r="P90" i="21" s="1"/>
  <c r="I91" i="21"/>
  <c r="I90" i="21" s="1"/>
  <c r="Q91" i="21"/>
  <c r="Q90" i="21" s="1"/>
  <c r="M59" i="21"/>
  <c r="M75" i="21" s="1"/>
  <c r="N80" i="21"/>
  <c r="V80" i="21"/>
  <c r="F80" i="21"/>
  <c r="V91" i="21"/>
  <c r="V90" i="21" s="1"/>
  <c r="K91" i="21"/>
  <c r="K90" i="21" s="1"/>
  <c r="S91" i="21"/>
  <c r="S90" i="21" s="1"/>
  <c r="K59" i="21"/>
  <c r="K75" i="21" s="1"/>
  <c r="K80" i="21"/>
  <c r="S80" i="21"/>
  <c r="G80" i="21"/>
  <c r="O80" i="21"/>
  <c r="L59" i="21"/>
  <c r="L75" i="21" s="1"/>
  <c r="T59" i="21"/>
  <c r="T75" i="21" s="1"/>
  <c r="L80" i="21"/>
  <c r="T80" i="21"/>
  <c r="K26" i="21"/>
  <c r="K30" i="21" s="1"/>
  <c r="K34" i="21" s="1"/>
  <c r="K108" i="21" s="1"/>
  <c r="H59" i="21"/>
  <c r="H75" i="21" s="1"/>
  <c r="P59" i="21"/>
  <c r="P75" i="21" s="1"/>
  <c r="M91" i="21"/>
  <c r="M90" i="21" s="1"/>
  <c r="U91" i="21"/>
  <c r="U90" i="21" s="1"/>
  <c r="X22" i="21"/>
  <c r="J91" i="21"/>
  <c r="J90" i="21" s="1"/>
  <c r="R91" i="21"/>
  <c r="R90" i="21" s="1"/>
  <c r="L91" i="21"/>
  <c r="L90" i="21" s="1"/>
  <c r="T91" i="21"/>
  <c r="T90" i="21" s="1"/>
  <c r="H80" i="21"/>
  <c r="P80" i="21"/>
  <c r="U59" i="21"/>
  <c r="U75" i="21" s="1"/>
  <c r="I80" i="21"/>
  <c r="Q80" i="21"/>
  <c r="S75" i="21"/>
  <c r="F59" i="21"/>
  <c r="N59" i="21"/>
  <c r="N75" i="21" s="1"/>
  <c r="V59" i="21"/>
  <c r="V75" i="21" s="1"/>
  <c r="U80" i="21"/>
  <c r="X7" i="21"/>
  <c r="X19" i="21"/>
  <c r="X27" i="21"/>
  <c r="G59" i="21"/>
  <c r="G75" i="21" s="1"/>
  <c r="O59" i="21"/>
  <c r="O75" i="21" s="1"/>
  <c r="W59" i="21"/>
  <c r="W75" i="21" s="1"/>
  <c r="I59" i="21"/>
  <c r="I75" i="21" s="1"/>
  <c r="Q59" i="21"/>
  <c r="Q75" i="21" s="1"/>
  <c r="X11" i="21"/>
  <c r="J80" i="21"/>
  <c r="R80" i="21"/>
  <c r="X16" i="21"/>
  <c r="X48" i="21" l="1"/>
  <c r="F75" i="21"/>
  <c r="X75" i="21" s="1"/>
  <c r="F76" i="21"/>
  <c r="X59" i="21"/>
  <c r="T7" i="22"/>
  <c r="T60" i="22" s="1"/>
  <c r="G76" i="21"/>
  <c r="H76" i="21" s="1"/>
  <c r="I76" i="21" s="1"/>
  <c r="J76" i="21" s="1"/>
  <c r="K76" i="21" s="1"/>
  <c r="L76" i="21" s="1"/>
  <c r="M76" i="21" s="1"/>
  <c r="N76" i="21" s="1"/>
  <c r="O76" i="21" s="1"/>
  <c r="P76" i="21" s="1"/>
  <c r="Q76" i="21" s="1"/>
  <c r="R76" i="21" s="1"/>
  <c r="S76" i="21" s="1"/>
  <c r="T76" i="21" s="1"/>
  <c r="U76" i="21" s="1"/>
  <c r="V76" i="21" s="1"/>
  <c r="W76" i="21" s="1"/>
  <c r="X5" i="21"/>
  <c r="F26" i="21"/>
  <c r="F30" i="21" s="1"/>
  <c r="F34" i="21" s="1"/>
  <c r="F108" i="21" s="1"/>
  <c r="AK58" i="22"/>
  <c r="AK18" i="22"/>
  <c r="AJ7" i="22"/>
  <c r="AJ60" i="22" s="1"/>
  <c r="AK35" i="22"/>
  <c r="G26" i="21"/>
  <c r="G30" i="21" s="1"/>
  <c r="G34" i="21" s="1"/>
  <c r="G108" i="21" s="1"/>
  <c r="T26" i="21"/>
  <c r="T30" i="21" s="1"/>
  <c r="T34" i="21" s="1"/>
  <c r="T108" i="21" s="1"/>
  <c r="N26" i="21"/>
  <c r="N30" i="21" s="1"/>
  <c r="N34" i="21" s="1"/>
  <c r="N108" i="21" s="1"/>
  <c r="W26" i="21"/>
  <c r="W30" i="21" s="1"/>
  <c r="W34" i="21" s="1"/>
  <c r="W108" i="21" s="1"/>
  <c r="L26" i="21"/>
  <c r="L30" i="21" s="1"/>
  <c r="L34" i="21" s="1"/>
  <c r="L108" i="21" s="1"/>
  <c r="O26" i="21"/>
  <c r="O30" i="21" s="1"/>
  <c r="O34" i="21" s="1"/>
  <c r="O108" i="21" s="1"/>
  <c r="U26" i="21"/>
  <c r="U30" i="21" s="1"/>
  <c r="U34" i="21" s="1"/>
  <c r="U108" i="21" s="1"/>
  <c r="V26" i="21"/>
  <c r="V30" i="21" s="1"/>
  <c r="V34" i="21" s="1"/>
  <c r="V108" i="21" s="1"/>
  <c r="M26" i="21"/>
  <c r="M30" i="21" s="1"/>
  <c r="M34" i="21" s="1"/>
  <c r="M108" i="21" s="1"/>
  <c r="X6" i="21"/>
  <c r="P26" i="21"/>
  <c r="P30" i="21" s="1"/>
  <c r="P34" i="21" s="1"/>
  <c r="P108" i="21" s="1"/>
  <c r="X15" i="21"/>
  <c r="Q26" i="21"/>
  <c r="Q30" i="21" s="1"/>
  <c r="Q34" i="21" s="1"/>
  <c r="Q108" i="21" s="1"/>
  <c r="I26" i="21"/>
  <c r="I30" i="21" s="1"/>
  <c r="I34" i="21" s="1"/>
  <c r="I108" i="21" s="1"/>
  <c r="H26" i="21"/>
  <c r="H30" i="21" s="1"/>
  <c r="H34" i="21" s="1"/>
  <c r="H108" i="21" s="1"/>
  <c r="F35" i="21" l="1"/>
  <c r="G35" i="21"/>
  <c r="AK7" i="22"/>
  <c r="AK60" i="22" s="1"/>
  <c r="X26" i="21"/>
  <c r="X30" i="21" l="1"/>
  <c r="H35" i="21" l="1"/>
  <c r="I35" i="21" s="1"/>
  <c r="J35" i="21" s="1"/>
  <c r="K35" i="21" s="1"/>
  <c r="L35" i="21" s="1"/>
  <c r="M35" i="21" s="1"/>
  <c r="N35" i="21" s="1"/>
  <c r="O35" i="21" s="1"/>
  <c r="P35" i="21" s="1"/>
  <c r="Q35" i="21" s="1"/>
  <c r="R35" i="21" s="1"/>
  <c r="S35" i="21" s="1"/>
  <c r="T35" i="21" s="1"/>
  <c r="U35" i="21" s="1"/>
  <c r="V35" i="21" s="1"/>
  <c r="W35" i="21" s="1"/>
  <c r="X34" i="21"/>
  <c r="O66" i="17" l="1"/>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B8" i="17"/>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J37" i="16"/>
  <c r="I37" i="16"/>
  <c r="M36" i="16"/>
  <c r="K35" i="16"/>
  <c r="K34" i="16"/>
  <c r="K33" i="16"/>
  <c r="M33" i="16" s="1"/>
  <c r="K32" i="16"/>
  <c r="M32" i="16" s="1"/>
  <c r="K31" i="16"/>
  <c r="K30" i="16"/>
  <c r="K29" i="16"/>
  <c r="M29" i="16" s="1"/>
  <c r="K28" i="16"/>
  <c r="M28" i="16" s="1"/>
  <c r="K27" i="16"/>
  <c r="K26" i="16"/>
  <c r="K25" i="16"/>
  <c r="M25" i="16" s="1"/>
  <c r="K24" i="16"/>
  <c r="M24" i="16" s="1"/>
  <c r="K23" i="16"/>
  <c r="K22" i="16"/>
  <c r="K21" i="16"/>
  <c r="M21" i="16" s="1"/>
  <c r="K20" i="16"/>
  <c r="M20" i="16" s="1"/>
  <c r="K19" i="16"/>
  <c r="K18" i="16"/>
  <c r="K17" i="16"/>
  <c r="M17" i="16" s="1"/>
  <c r="K16" i="16"/>
  <c r="M16" i="16" s="1"/>
  <c r="K15" i="16"/>
  <c r="K14" i="16"/>
  <c r="K13" i="16"/>
  <c r="M13" i="16" s="1"/>
  <c r="M12" i="16"/>
  <c r="K11" i="16"/>
  <c r="K10" i="16"/>
  <c r="K9" i="16"/>
  <c r="M9" i="16" s="1"/>
  <c r="L37" i="16"/>
  <c r="G48" i="15"/>
  <c r="G61" i="15"/>
  <c r="G62" i="15" s="1"/>
  <c r="G63" i="15" s="1"/>
  <c r="K40" i="15"/>
  <c r="G54" i="15" s="1"/>
  <c r="G49" i="15"/>
  <c r="G34" i="15"/>
  <c r="E34" i="15"/>
  <c r="F31" i="11"/>
  <c r="E31" i="11"/>
  <c r="F28" i="11"/>
  <c r="E28" i="11"/>
  <c r="F25" i="11"/>
  <c r="E25" i="11"/>
  <c r="F22" i="11"/>
  <c r="E22" i="11"/>
  <c r="F15" i="11"/>
  <c r="E15" i="11"/>
  <c r="F18" i="11"/>
  <c r="E18" i="11"/>
  <c r="F12" i="11"/>
  <c r="E12" i="11"/>
  <c r="F9" i="11"/>
  <c r="E9" i="11"/>
  <c r="F6" i="11"/>
  <c r="E6" i="11"/>
  <c r="I10" i="8"/>
  <c r="I9" i="8"/>
  <c r="G7" i="8"/>
  <c r="E8" i="8"/>
  <c r="F71" i="9"/>
  <c r="F60" i="9"/>
  <c r="F20" i="9"/>
  <c r="F19" i="9" s="1"/>
  <c r="F18" i="9" s="1"/>
  <c r="E46" i="11" l="1"/>
  <c r="F46" i="11"/>
  <c r="F78" i="9"/>
  <c r="E6" i="15"/>
  <c r="G6" i="15" s="1"/>
  <c r="I6" i="15" s="1"/>
  <c r="G55" i="15"/>
  <c r="G56" i="15" s="1"/>
  <c r="G50" i="15"/>
  <c r="G51" i="15" s="1"/>
  <c r="G52" i="15" s="1"/>
  <c r="M10" i="16"/>
  <c r="M14" i="16"/>
  <c r="M18" i="16"/>
  <c r="M22" i="16"/>
  <c r="M26" i="16"/>
  <c r="M30" i="16"/>
  <c r="M34" i="16"/>
  <c r="M11" i="16"/>
  <c r="M15" i="16"/>
  <c r="M19" i="16"/>
  <c r="M23" i="16"/>
  <c r="M27" i="16"/>
  <c r="M31" i="16"/>
  <c r="M35" i="16"/>
  <c r="K37" i="16"/>
  <c r="O67" i="17"/>
  <c r="I8" i="8"/>
  <c r="E7" i="8"/>
  <c r="I7" i="8" s="1"/>
  <c r="G57" i="15" l="1"/>
  <c r="G58" i="15" s="1"/>
  <c r="M37" i="16"/>
  <c r="G59" i="15" l="1"/>
  <c r="G64" i="15" l="1"/>
  <c r="G65" i="15" s="1"/>
  <c r="G66" i="15" s="1"/>
  <c r="E8" i="15" s="1"/>
  <c r="E7" i="15"/>
  <c r="G7" i="15" l="1"/>
  <c r="E9" i="15"/>
  <c r="G8" i="15"/>
  <c r="I8" i="15" s="1"/>
  <c r="I7" i="15" l="1"/>
  <c r="I9" i="15" s="1"/>
  <c r="G9" i="15"/>
</calcChain>
</file>

<file path=xl/sharedStrings.xml><?xml version="1.0" encoding="utf-8"?>
<sst xmlns="http://schemas.openxmlformats.org/spreadsheetml/2006/main" count="2054" uniqueCount="794">
  <si>
    <t>個別対話参加申込書</t>
    <rPh sb="0" eb="2">
      <t>コベツ</t>
    </rPh>
    <rPh sb="2" eb="4">
      <t>タイワ</t>
    </rPh>
    <rPh sb="4" eb="6">
      <t>サンカ</t>
    </rPh>
    <rPh sb="6" eb="9">
      <t>モウシコミショ</t>
    </rPh>
    <phoneticPr fontId="3"/>
  </si>
  <si>
    <t>参加代表者</t>
    <rPh sb="0" eb="2">
      <t>サンカ</t>
    </rPh>
    <rPh sb="2" eb="5">
      <t>ダイヒョウシャ</t>
    </rPh>
    <phoneticPr fontId="3"/>
  </si>
  <si>
    <t>企業名</t>
    <rPh sb="0" eb="2">
      <t>キギョウ</t>
    </rPh>
    <rPh sb="2" eb="3">
      <t>メイ</t>
    </rPh>
    <phoneticPr fontId="3"/>
  </si>
  <si>
    <t>所属・役職</t>
    <rPh sb="0" eb="2">
      <t>ショゾク</t>
    </rPh>
    <rPh sb="3" eb="5">
      <t>ヤクショク</t>
    </rPh>
    <phoneticPr fontId="3"/>
  </si>
  <si>
    <t>氏名</t>
    <rPh sb="0" eb="2">
      <t>シメイ</t>
    </rPh>
    <phoneticPr fontId="3"/>
  </si>
  <si>
    <t>電話番号</t>
    <rPh sb="0" eb="2">
      <t>デンワ</t>
    </rPh>
    <rPh sb="2" eb="4">
      <t>バンゴウ</t>
    </rPh>
    <phoneticPr fontId="3"/>
  </si>
  <si>
    <t>E-mail</t>
    <phoneticPr fontId="3"/>
  </si>
  <si>
    <t>参加者</t>
    <rPh sb="0" eb="2">
      <t>サンカ</t>
    </rPh>
    <rPh sb="2" eb="3">
      <t>シャ</t>
    </rPh>
    <phoneticPr fontId="3"/>
  </si>
  <si>
    <t>優先順位</t>
    <rPh sb="0" eb="2">
      <t>ユウセン</t>
    </rPh>
    <rPh sb="2" eb="4">
      <t>ジュンイ</t>
    </rPh>
    <phoneticPr fontId="3"/>
  </si>
  <si>
    <t>個別対話における議題</t>
    <rPh sb="0" eb="2">
      <t>コベツ</t>
    </rPh>
    <rPh sb="2" eb="4">
      <t>タイワ</t>
    </rPh>
    <rPh sb="8" eb="10">
      <t>ギダイ</t>
    </rPh>
    <phoneticPr fontId="3"/>
  </si>
  <si>
    <t>（様式1-3）</t>
    <rPh sb="1" eb="3">
      <t>ヨウシキ</t>
    </rPh>
    <phoneticPr fontId="3"/>
  </si>
  <si>
    <t>令和7年　月　日</t>
    <rPh sb="0" eb="2">
      <t>レイワ</t>
    </rPh>
    <rPh sb="3" eb="4">
      <t>ネン</t>
    </rPh>
    <rPh sb="5" eb="6">
      <t>ガツ</t>
    </rPh>
    <rPh sb="7" eb="8">
      <t>ニチ</t>
    </rPh>
    <phoneticPr fontId="1"/>
  </si>
  <si>
    <t>企業名</t>
    <rPh sb="0" eb="3">
      <t>キギョウメイ</t>
    </rPh>
    <phoneticPr fontId="1"/>
  </si>
  <si>
    <t>所在地</t>
    <rPh sb="0" eb="3">
      <t>ショザイチ</t>
    </rPh>
    <phoneticPr fontId="1"/>
  </si>
  <si>
    <t>担当者</t>
    <rPh sb="0" eb="3">
      <t>タントウシャ</t>
    </rPh>
    <phoneticPr fontId="1"/>
  </si>
  <si>
    <t>所属</t>
    <rPh sb="0" eb="2">
      <t>ショゾク</t>
    </rPh>
    <phoneticPr fontId="1"/>
  </si>
  <si>
    <t>氏名</t>
    <rPh sb="0" eb="2">
      <t>シメイ</t>
    </rPh>
    <phoneticPr fontId="1"/>
  </si>
  <si>
    <t>電話番号</t>
    <rPh sb="0" eb="4">
      <t>デンワバンゴウ</t>
    </rPh>
    <phoneticPr fontId="1"/>
  </si>
  <si>
    <t>E-mail</t>
    <phoneticPr fontId="1"/>
  </si>
  <si>
    <t>資料名</t>
    <rPh sb="0" eb="3">
      <t>シリョウメイ</t>
    </rPh>
    <phoneticPr fontId="1"/>
  </si>
  <si>
    <t>No.</t>
    <phoneticPr fontId="1"/>
  </si>
  <si>
    <t>タイトル</t>
    <phoneticPr fontId="1"/>
  </si>
  <si>
    <t>該当箇所</t>
    <rPh sb="0" eb="4">
      <t>ガイトウカショ</t>
    </rPh>
    <phoneticPr fontId="1"/>
  </si>
  <si>
    <t>質問</t>
    <rPh sb="0" eb="2">
      <t>シツモン</t>
    </rPh>
    <phoneticPr fontId="1"/>
  </si>
  <si>
    <t>頁</t>
    <rPh sb="0" eb="1">
      <t>ページ</t>
    </rPh>
    <phoneticPr fontId="1"/>
  </si>
  <si>
    <t>数</t>
    <rPh sb="0" eb="1">
      <t>カズ</t>
    </rPh>
    <phoneticPr fontId="1"/>
  </si>
  <si>
    <t>(数)</t>
    <rPh sb="1" eb="2">
      <t>カズ</t>
    </rPh>
    <phoneticPr fontId="1"/>
  </si>
  <si>
    <t>カナ</t>
    <phoneticPr fontId="1"/>
  </si>
  <si>
    <t>(ア)</t>
    <phoneticPr fontId="1"/>
  </si>
  <si>
    <t>英字</t>
    <rPh sb="0" eb="2">
      <t>エイジ</t>
    </rPh>
    <phoneticPr fontId="1"/>
  </si>
  <si>
    <t>例</t>
    <rPh sb="0" eb="1">
      <t>レイ</t>
    </rPh>
    <phoneticPr fontId="1"/>
  </si>
  <si>
    <t>○○○○</t>
    <phoneticPr fontId="1"/>
  </si>
  <si>
    <t>1</t>
    <phoneticPr fontId="1"/>
  </si>
  <si>
    <t>第1</t>
    <rPh sb="0" eb="1">
      <t>ダイ</t>
    </rPh>
    <phoneticPr fontId="1"/>
  </si>
  <si>
    <t>(1)</t>
    <phoneticPr fontId="1"/>
  </si>
  <si>
    <t>ア</t>
    <phoneticPr fontId="1"/>
  </si>
  <si>
    <t>a</t>
    <phoneticPr fontId="1"/>
  </si>
  <si>
    <t>注１　複数の資料に関して質問する場合は、資料ごとにシートを作成してください。</t>
    <rPh sb="0" eb="1">
      <t>チュウ</t>
    </rPh>
    <phoneticPr fontId="8"/>
  </si>
  <si>
    <t>注３　タイトル欄は該当資料の該当箇所のタイトルを記入してください。</t>
    <phoneticPr fontId="8"/>
  </si>
  <si>
    <t>注４　該当箇所欄の数、記号、英字は半角小文字で記入してください。</t>
    <rPh sb="14" eb="16">
      <t>エイジ</t>
    </rPh>
    <phoneticPr fontId="8"/>
  </si>
  <si>
    <t>注５　該当資料の該当箇所のページ順（昇順）に並べて記入してください。</t>
    <rPh sb="3" eb="7">
      <t>ガイトウシリョウ</t>
    </rPh>
    <rPh sb="18" eb="20">
      <t>ショウジュン</t>
    </rPh>
    <rPh sb="25" eb="27">
      <t>キニュウ</t>
    </rPh>
    <phoneticPr fontId="8"/>
  </si>
  <si>
    <t>注６　行が不足する場合には、適宜増やしてください。列の追加・結合は行わないでください。</t>
    <rPh sb="25" eb="26">
      <t>レツ</t>
    </rPh>
    <rPh sb="27" eb="29">
      <t>ツイカ</t>
    </rPh>
    <rPh sb="30" eb="32">
      <t>ケツゴウ</t>
    </rPh>
    <rPh sb="33" eb="34">
      <t>オコナ</t>
    </rPh>
    <phoneticPr fontId="8"/>
  </si>
  <si>
    <t>現地見学会参加申込書</t>
    <rPh sb="0" eb="5">
      <t>ゲンチケンガクカイ</t>
    </rPh>
    <rPh sb="5" eb="7">
      <t>サンカ</t>
    </rPh>
    <rPh sb="7" eb="10">
      <t>モウシコミショ</t>
    </rPh>
    <phoneticPr fontId="3"/>
  </si>
  <si>
    <t>（宛先）東大阪市長　野田　義和</t>
    <rPh sb="1" eb="2">
      <t>アテ</t>
    </rPh>
    <rPh sb="2" eb="3">
      <t>サキ</t>
    </rPh>
    <rPh sb="4" eb="9">
      <t>ヒガシオオサカシチョウ</t>
    </rPh>
    <phoneticPr fontId="3"/>
  </si>
  <si>
    <t>（様式1-1）</t>
    <rPh sb="1" eb="3">
      <t>ヨウシキ</t>
    </rPh>
    <phoneticPr fontId="3"/>
  </si>
  <si>
    <t>（様式1-2）</t>
    <rPh sb="1" eb="3">
      <t>ヨウシキ</t>
    </rPh>
    <phoneticPr fontId="3"/>
  </si>
  <si>
    <t>入札説明書等に関する質問書</t>
    <rPh sb="0" eb="2">
      <t>ニュウサツ</t>
    </rPh>
    <rPh sb="2" eb="5">
      <t>セツメイショ</t>
    </rPh>
    <rPh sb="5" eb="6">
      <t>トウ</t>
    </rPh>
    <rPh sb="7" eb="8">
      <t>カン</t>
    </rPh>
    <rPh sb="10" eb="13">
      <t>シツモンショ</t>
    </rPh>
    <phoneticPr fontId="1"/>
  </si>
  <si>
    <t>（仮称）東大阪市環境センター整備事業に係る入札説明書等に関する質問書を提出します。</t>
    <rPh sb="1" eb="3">
      <t>カショウ</t>
    </rPh>
    <rPh sb="4" eb="10">
      <t>ヒガシオオサカシカンキョウ</t>
    </rPh>
    <rPh sb="14" eb="18">
      <t>セイビジギョウ</t>
    </rPh>
    <rPh sb="19" eb="20">
      <t>カカ</t>
    </rPh>
    <rPh sb="21" eb="23">
      <t>ニュウサツ</t>
    </rPh>
    <rPh sb="23" eb="26">
      <t>セツメイショ</t>
    </rPh>
    <rPh sb="26" eb="27">
      <t>トウ</t>
    </rPh>
    <rPh sb="28" eb="29">
      <t>カン</t>
    </rPh>
    <rPh sb="31" eb="34">
      <t>シツモンショ</t>
    </rPh>
    <rPh sb="35" eb="37">
      <t>テイシュツ</t>
    </rPh>
    <phoneticPr fontId="1"/>
  </si>
  <si>
    <t>（例：入札説明書）</t>
    <rPh sb="1" eb="2">
      <t>レイ</t>
    </rPh>
    <rPh sb="3" eb="8">
      <t>ニュウサツセツメイショ</t>
    </rPh>
    <phoneticPr fontId="1"/>
  </si>
  <si>
    <t>（様式1-4）</t>
    <rPh sb="1" eb="3">
      <t>ヨウシキ</t>
    </rPh>
    <phoneticPr fontId="3"/>
  </si>
  <si>
    <t>令和7年　　月　　日</t>
    <rPh sb="0" eb="2">
      <t>レイワ</t>
    </rPh>
    <rPh sb="3" eb="4">
      <t>ネン</t>
    </rPh>
    <rPh sb="6" eb="7">
      <t>ガツ</t>
    </rPh>
    <rPh sb="9" eb="10">
      <t>ニチ</t>
    </rPh>
    <phoneticPr fontId="3"/>
  </si>
  <si>
    <t>公表可否</t>
    <rPh sb="0" eb="4">
      <t>コウヒョウカヒ</t>
    </rPh>
    <phoneticPr fontId="3"/>
  </si>
  <si>
    <t>議題・確認したい内容</t>
    <rPh sb="0" eb="2">
      <t>ギダイ</t>
    </rPh>
    <rPh sb="3" eb="5">
      <t>カクニン</t>
    </rPh>
    <rPh sb="8" eb="10">
      <t>ナイヨウ</t>
    </rPh>
    <phoneticPr fontId="1"/>
  </si>
  <si>
    <t>背景・趣旨</t>
    <rPh sb="0" eb="2">
      <t>ハイケイ</t>
    </rPh>
    <rPh sb="3" eb="5">
      <t>シュシ</t>
    </rPh>
    <phoneticPr fontId="1"/>
  </si>
  <si>
    <t>記入欄が不足する場合は、適宜、追加してください。</t>
    <rPh sb="0" eb="2">
      <t>キニュウ</t>
    </rPh>
    <rPh sb="2" eb="3">
      <t>ラン</t>
    </rPh>
    <rPh sb="4" eb="6">
      <t>フソク</t>
    </rPh>
    <rPh sb="8" eb="10">
      <t>バアイ</t>
    </rPh>
    <rPh sb="12" eb="14">
      <t>テキギ</t>
    </rPh>
    <rPh sb="15" eb="17">
      <t>ツイカ</t>
    </rPh>
    <phoneticPr fontId="3"/>
  </si>
  <si>
    <t>議題・確認したい内容は、趣旨を明確にしたうえで、簡潔にまとめてください。</t>
    <rPh sb="0" eb="2">
      <t>ギダイ</t>
    </rPh>
    <rPh sb="3" eb="5">
      <t>カクニン</t>
    </rPh>
    <rPh sb="8" eb="10">
      <t>ナイヨウ</t>
    </rPh>
    <rPh sb="12" eb="14">
      <t>シュシ</t>
    </rPh>
    <rPh sb="15" eb="17">
      <t>メイカク</t>
    </rPh>
    <rPh sb="24" eb="26">
      <t>カンケツ</t>
    </rPh>
    <phoneticPr fontId="3"/>
  </si>
  <si>
    <t>議題・確認したい内容は、優先順位の高い順に記載してください。</t>
    <rPh sb="0" eb="2">
      <t>ギダイ</t>
    </rPh>
    <rPh sb="3" eb="5">
      <t>カクニン</t>
    </rPh>
    <rPh sb="8" eb="10">
      <t>ナイヨウ</t>
    </rPh>
    <rPh sb="12" eb="14">
      <t>ユウセン</t>
    </rPh>
    <rPh sb="14" eb="16">
      <t>ジュンイ</t>
    </rPh>
    <rPh sb="17" eb="18">
      <t>タカ</t>
    </rPh>
    <rPh sb="19" eb="20">
      <t>ジュン</t>
    </rPh>
    <rPh sb="21" eb="23">
      <t>キサイ</t>
    </rPh>
    <phoneticPr fontId="3"/>
  </si>
  <si>
    <t>注1</t>
    <rPh sb="0" eb="1">
      <t>チュウ</t>
    </rPh>
    <phoneticPr fontId="1"/>
  </si>
  <si>
    <t>注2</t>
    <rPh sb="0" eb="1">
      <t>チュウ</t>
    </rPh>
    <phoneticPr fontId="1"/>
  </si>
  <si>
    <t>注3</t>
    <rPh sb="0" eb="1">
      <t>チュウ</t>
    </rPh>
    <phoneticPr fontId="1"/>
  </si>
  <si>
    <t>注4</t>
    <rPh sb="0" eb="1">
      <t>チュウ</t>
    </rPh>
    <phoneticPr fontId="1"/>
  </si>
  <si>
    <t>注5</t>
    <rPh sb="0" eb="1">
      <t>チュウ</t>
    </rPh>
    <phoneticPr fontId="1"/>
  </si>
  <si>
    <t>（様式5-2）</t>
    <rPh sb="1" eb="3">
      <t>ヨウシキ</t>
    </rPh>
    <phoneticPr fontId="3"/>
  </si>
  <si>
    <t>入札価格内訳書</t>
    <rPh sb="0" eb="2">
      <t>ニュウサツ</t>
    </rPh>
    <rPh sb="2" eb="4">
      <t>カカク</t>
    </rPh>
    <rPh sb="4" eb="7">
      <t>ウチワケショ</t>
    </rPh>
    <phoneticPr fontId="3"/>
  </si>
  <si>
    <t>費目</t>
    <rPh sb="0" eb="2">
      <t>ヒモク</t>
    </rPh>
    <phoneticPr fontId="3"/>
  </si>
  <si>
    <t>金額（税抜）</t>
    <rPh sb="0" eb="2">
      <t>キンガク</t>
    </rPh>
    <rPh sb="3" eb="5">
      <t>ゼイヌキ</t>
    </rPh>
    <phoneticPr fontId="3"/>
  </si>
  <si>
    <t>消費税等相当額</t>
    <rPh sb="0" eb="3">
      <t>ショウヒゼイ</t>
    </rPh>
    <rPh sb="3" eb="4">
      <t>トウ</t>
    </rPh>
    <rPh sb="4" eb="6">
      <t>ソウトウ</t>
    </rPh>
    <rPh sb="6" eb="7">
      <t>ガク</t>
    </rPh>
    <phoneticPr fontId="3"/>
  </si>
  <si>
    <t>金額（税込）</t>
    <rPh sb="0" eb="2">
      <t>キンガク</t>
    </rPh>
    <rPh sb="3" eb="5">
      <t>ゼイコミ</t>
    </rPh>
    <phoneticPr fontId="3"/>
  </si>
  <si>
    <t>円</t>
    <rPh sb="0" eb="1">
      <t>エン</t>
    </rPh>
    <phoneticPr fontId="3"/>
  </si>
  <si>
    <t>施設整備の対価（サービス対価Ａ）</t>
    <rPh sb="0" eb="2">
      <t>シセツ</t>
    </rPh>
    <rPh sb="2" eb="4">
      <t>セイビ</t>
    </rPh>
    <rPh sb="5" eb="7">
      <t>タイカ</t>
    </rPh>
    <rPh sb="12" eb="14">
      <t>タイカ</t>
    </rPh>
    <phoneticPr fontId="3"/>
  </si>
  <si>
    <t>A-1（建中払い分）</t>
    <rPh sb="4" eb="5">
      <t>ケン</t>
    </rPh>
    <rPh sb="5" eb="6">
      <t>チュウ</t>
    </rPh>
    <rPh sb="6" eb="7">
      <t>バラ</t>
    </rPh>
    <rPh sb="8" eb="9">
      <t>ブン</t>
    </rPh>
    <phoneticPr fontId="3"/>
  </si>
  <si>
    <t>A-2（割賦元本）</t>
    <rPh sb="4" eb="6">
      <t>カップ</t>
    </rPh>
    <rPh sb="6" eb="8">
      <t>ガンポン</t>
    </rPh>
    <phoneticPr fontId="3"/>
  </si>
  <si>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3"/>
  </si>
  <si>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3"/>
  </si>
  <si>
    <t>　　　 ただし、不都合がある場合は適宜調整してください。</t>
    <phoneticPr fontId="3"/>
  </si>
  <si>
    <t>（単位：円）</t>
    <rPh sb="1" eb="3">
      <t>タンイ</t>
    </rPh>
    <rPh sb="4" eb="5">
      <t>エン</t>
    </rPh>
    <phoneticPr fontId="3"/>
  </si>
  <si>
    <t>説明</t>
    <rPh sb="0" eb="2">
      <t>セツメイ</t>
    </rPh>
    <phoneticPr fontId="3"/>
  </si>
  <si>
    <t>①事前調査業務及び関連業務費</t>
    <rPh sb="1" eb="3">
      <t>ジゼン</t>
    </rPh>
    <rPh sb="3" eb="5">
      <t>チョウサ</t>
    </rPh>
    <rPh sb="5" eb="7">
      <t>ギョウム</t>
    </rPh>
    <rPh sb="7" eb="8">
      <t>オヨ</t>
    </rPh>
    <rPh sb="9" eb="11">
      <t>カンレン</t>
    </rPh>
    <rPh sb="11" eb="13">
      <t>ギョウム</t>
    </rPh>
    <rPh sb="13" eb="14">
      <t>ヒ</t>
    </rPh>
    <phoneticPr fontId="3"/>
  </si>
  <si>
    <t>（　　　　　　　　　　　）</t>
    <phoneticPr fontId="3"/>
  </si>
  <si>
    <t>昇降機設備工事</t>
    <rPh sb="0" eb="3">
      <t>ショウコウキ</t>
    </rPh>
    <rPh sb="3" eb="5">
      <t>セツビ</t>
    </rPh>
    <rPh sb="5" eb="7">
      <t>コウジ</t>
    </rPh>
    <phoneticPr fontId="3"/>
  </si>
  <si>
    <t>解体撤去工事費</t>
    <rPh sb="0" eb="2">
      <t>カイタイ</t>
    </rPh>
    <rPh sb="2" eb="4">
      <t>テッキョ</t>
    </rPh>
    <rPh sb="4" eb="6">
      <t>コウジ</t>
    </rPh>
    <rPh sb="6" eb="7">
      <t>ヒ</t>
    </rPh>
    <phoneticPr fontId="3"/>
  </si>
  <si>
    <t>その他費用</t>
    <rPh sb="2" eb="3">
      <t>タ</t>
    </rPh>
    <rPh sb="3" eb="5">
      <t>ヒヨウ</t>
    </rPh>
    <phoneticPr fontId="3"/>
  </si>
  <si>
    <t>注１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3"/>
  </si>
  <si>
    <t>　 ただし、不都合がある場合は適宜調整してください。</t>
    <phoneticPr fontId="3"/>
  </si>
  <si>
    <t>（様式5-1）</t>
    <rPh sb="1" eb="3">
      <t>ヨウシキ</t>
    </rPh>
    <phoneticPr fontId="3"/>
  </si>
  <si>
    <t>入札価格（Ａ、Bの合計）</t>
    <rPh sb="0" eb="2">
      <t>ニュウサツ</t>
    </rPh>
    <rPh sb="2" eb="4">
      <t>カカク</t>
    </rPh>
    <rPh sb="9" eb="11">
      <t>ゴウケイ</t>
    </rPh>
    <phoneticPr fontId="3"/>
  </si>
  <si>
    <t>A-3（割賦利息）</t>
    <rPh sb="4" eb="6">
      <t>カップ</t>
    </rPh>
    <rPh sb="6" eb="8">
      <t>リソク</t>
    </rPh>
    <phoneticPr fontId="3"/>
  </si>
  <si>
    <t>B-1（維持管理業務費用）</t>
    <rPh sb="4" eb="6">
      <t>イジ</t>
    </rPh>
    <rPh sb="6" eb="8">
      <t>カンリ</t>
    </rPh>
    <rPh sb="8" eb="10">
      <t>ギョウム</t>
    </rPh>
    <rPh sb="10" eb="12">
      <t>ヒヨウ</t>
    </rPh>
    <phoneticPr fontId="3"/>
  </si>
  <si>
    <t>B-2(修繕更新業務費用)</t>
    <rPh sb="4" eb="12">
      <t>シュウゼンコウシンギョウムヒヨウ</t>
    </rPh>
    <phoneticPr fontId="1"/>
  </si>
  <si>
    <t>注３　消費税率は10％とします。</t>
    <rPh sb="0" eb="1">
      <t>チュウ</t>
    </rPh>
    <rPh sb="3" eb="6">
      <t>ショウヒゼイ</t>
    </rPh>
    <rPh sb="6" eb="7">
      <t>リツ</t>
    </rPh>
    <phoneticPr fontId="3"/>
  </si>
  <si>
    <t>入札参加者名</t>
    <rPh sb="0" eb="6">
      <t>ニュウサツサンカシャメイ</t>
    </rPh>
    <phoneticPr fontId="3"/>
  </si>
  <si>
    <t>注４　入札価格（Ａ、Bの合計）の金額（税抜）及び金額（税込）は、それぞれ入札書（様式4-1）記載の金額と一致させてください。</t>
    <rPh sb="0" eb="1">
      <t>チュウ</t>
    </rPh>
    <rPh sb="3" eb="5">
      <t>ニュウサツ</t>
    </rPh>
    <rPh sb="5" eb="7">
      <t>カカク</t>
    </rPh>
    <rPh sb="12" eb="14">
      <t>ゴウケイ</t>
    </rPh>
    <rPh sb="16" eb="18">
      <t>キンガク</t>
    </rPh>
    <rPh sb="19" eb="21">
      <t>ゼイヌキ</t>
    </rPh>
    <rPh sb="22" eb="23">
      <t>オヨ</t>
    </rPh>
    <rPh sb="28" eb="29">
      <t>コミ</t>
    </rPh>
    <rPh sb="36" eb="38">
      <t>ニュウサツ</t>
    </rPh>
    <rPh sb="38" eb="39">
      <t>ショ</t>
    </rPh>
    <rPh sb="40" eb="42">
      <t>ヨウシキ</t>
    </rPh>
    <rPh sb="46" eb="48">
      <t>キサイ</t>
    </rPh>
    <rPh sb="49" eb="51">
      <t>キンガク</t>
    </rPh>
    <rPh sb="52" eb="54">
      <t>イッチ</t>
    </rPh>
    <phoneticPr fontId="3"/>
  </si>
  <si>
    <t>入札参加者名</t>
    <rPh sb="0" eb="6">
      <t>ニュウサツサンカシャメイ</t>
    </rPh>
    <phoneticPr fontId="1"/>
  </si>
  <si>
    <t>①建物保守管理業務</t>
    <rPh sb="1" eb="3">
      <t>タテモノ</t>
    </rPh>
    <rPh sb="3" eb="5">
      <t>ホシュ</t>
    </rPh>
    <rPh sb="5" eb="7">
      <t>カンリ</t>
    </rPh>
    <rPh sb="7" eb="9">
      <t>ギョウム</t>
    </rPh>
    <phoneticPr fontId="3"/>
  </si>
  <si>
    <t>（　　　　　　　　　　）</t>
    <phoneticPr fontId="3"/>
  </si>
  <si>
    <t>②設備保守管理業務</t>
    <rPh sb="1" eb="3">
      <t>セツビ</t>
    </rPh>
    <rPh sb="3" eb="5">
      <t>ホシュ</t>
    </rPh>
    <rPh sb="5" eb="7">
      <t>カンリ</t>
    </rPh>
    <rPh sb="7" eb="9">
      <t>ギョウム</t>
    </rPh>
    <phoneticPr fontId="3"/>
  </si>
  <si>
    <t>Ⅰ（前期）</t>
    <rPh sb="2" eb="4">
      <t>ゼンキ</t>
    </rPh>
    <phoneticPr fontId="3"/>
  </si>
  <si>
    <t>期間別の年額と期間合計を記載してください。</t>
    <rPh sb="0" eb="2">
      <t>キカン</t>
    </rPh>
    <rPh sb="2" eb="3">
      <t>ベツ</t>
    </rPh>
    <rPh sb="4" eb="6">
      <t>ネンガク</t>
    </rPh>
    <rPh sb="7" eb="9">
      <t>キカン</t>
    </rPh>
    <rPh sb="9" eb="11">
      <t>ゴウケイ</t>
    </rPh>
    <rPh sb="12" eb="14">
      <t>キサイ</t>
    </rPh>
    <phoneticPr fontId="3"/>
  </si>
  <si>
    <t>Ⅱ（中期）</t>
    <rPh sb="2" eb="4">
      <t>チュウキ</t>
    </rPh>
    <phoneticPr fontId="3"/>
  </si>
  <si>
    <t>Ⅲ（後期）</t>
    <rPh sb="2" eb="4">
      <t>コウキ</t>
    </rPh>
    <phoneticPr fontId="3"/>
  </si>
  <si>
    <t>⑧警備業務</t>
    <rPh sb="1" eb="3">
      <t>ケイビ</t>
    </rPh>
    <rPh sb="3" eb="5">
      <t>ギョウム</t>
    </rPh>
    <phoneticPr fontId="3"/>
  </si>
  <si>
    <t>　 修繕更新業務費については、前・中・後期に分け、それぞれの年額と対象期間合計金額としてください。</t>
    <rPh sb="2" eb="4">
      <t>シュウゼン</t>
    </rPh>
    <rPh sb="4" eb="6">
      <t>コウシン</t>
    </rPh>
    <rPh sb="6" eb="8">
      <t>ギョウム</t>
    </rPh>
    <rPh sb="8" eb="9">
      <t>ヒ</t>
    </rPh>
    <rPh sb="15" eb="16">
      <t>ゼン</t>
    </rPh>
    <rPh sb="17" eb="18">
      <t>チュウ</t>
    </rPh>
    <rPh sb="19" eb="21">
      <t>コウキ</t>
    </rPh>
    <rPh sb="22" eb="23">
      <t>ワ</t>
    </rPh>
    <rPh sb="30" eb="32">
      <t>ネンガク</t>
    </rPh>
    <rPh sb="33" eb="35">
      <t>タイショウ</t>
    </rPh>
    <rPh sb="35" eb="37">
      <t>キカン</t>
    </rPh>
    <rPh sb="37" eb="39">
      <t>ゴウケイ</t>
    </rPh>
    <rPh sb="39" eb="41">
      <t>キンガク</t>
    </rPh>
    <phoneticPr fontId="3"/>
  </si>
  <si>
    <t>　</t>
    <phoneticPr fontId="3"/>
  </si>
  <si>
    <t>　 ただし、不都合がある場合は、適宜調整してください。</t>
    <rPh sb="6" eb="9">
      <t>フツゴウ</t>
    </rPh>
    <rPh sb="12" eb="14">
      <t>バアイ</t>
    </rPh>
    <rPh sb="16" eb="20">
      <t>テキギチョウセイ</t>
    </rPh>
    <phoneticPr fontId="3"/>
  </si>
  <si>
    <t>支払対象</t>
    <rPh sb="0" eb="2">
      <t>シハライ</t>
    </rPh>
    <rPh sb="2" eb="4">
      <t>タイショウ</t>
    </rPh>
    <phoneticPr fontId="3"/>
  </si>
  <si>
    <t>合計</t>
    <rPh sb="0" eb="2">
      <t>ゴウケイ</t>
    </rPh>
    <phoneticPr fontId="3"/>
  </si>
  <si>
    <t>対象費目</t>
    <rPh sb="0" eb="2">
      <t>タイショウ</t>
    </rPh>
    <rPh sb="2" eb="4">
      <t>ヒモク</t>
    </rPh>
    <phoneticPr fontId="3"/>
  </si>
  <si>
    <t>①</t>
    <phoneticPr fontId="3"/>
  </si>
  <si>
    <t>②</t>
    <phoneticPr fontId="3"/>
  </si>
  <si>
    <t>③</t>
    <phoneticPr fontId="3"/>
  </si>
  <si>
    <t>④</t>
    <phoneticPr fontId="3"/>
  </si>
  <si>
    <t>⑤</t>
    <phoneticPr fontId="3"/>
  </si>
  <si>
    <t>工事監理費</t>
    <rPh sb="0" eb="2">
      <t>コウジ</t>
    </rPh>
    <rPh sb="2" eb="4">
      <t>カンリ</t>
    </rPh>
    <rPh sb="4" eb="5">
      <t>ヒ</t>
    </rPh>
    <phoneticPr fontId="3"/>
  </si>
  <si>
    <t>注１　金額は円単位で入力し、１円未満の端数は切り捨てとしてください。</t>
    <phoneticPr fontId="3"/>
  </si>
  <si>
    <t>回</t>
    <rPh sb="0" eb="1">
      <t>カイ</t>
    </rPh>
    <phoneticPr fontId="3"/>
  </si>
  <si>
    <t>支払対象期間</t>
    <rPh sb="0" eb="2">
      <t>シハライ</t>
    </rPh>
    <rPh sb="2" eb="4">
      <t>タイショウ</t>
    </rPh>
    <rPh sb="4" eb="6">
      <t>キカン</t>
    </rPh>
    <phoneticPr fontId="3"/>
  </si>
  <si>
    <t>支払時期</t>
    <rPh sb="0" eb="2">
      <t>シハライ</t>
    </rPh>
    <rPh sb="2" eb="4">
      <t>ジキ</t>
    </rPh>
    <phoneticPr fontId="3"/>
  </si>
  <si>
    <t>消費税等</t>
    <rPh sb="0" eb="3">
      <t>ショウヒゼイ</t>
    </rPh>
    <rPh sb="3" eb="4">
      <t>トウ</t>
    </rPh>
    <phoneticPr fontId="3"/>
  </si>
  <si>
    <t>（A-2）</t>
    <phoneticPr fontId="3"/>
  </si>
  <si>
    <t>（A-3）</t>
    <phoneticPr fontId="3"/>
  </si>
  <si>
    <t>相当額</t>
    <rPh sb="0" eb="2">
      <t>ソウトウ</t>
    </rPh>
    <rPh sb="2" eb="3">
      <t>ガク</t>
    </rPh>
    <phoneticPr fontId="3"/>
  </si>
  <si>
    <t>（税抜）</t>
    <rPh sb="1" eb="3">
      <t>ゼイヌキ</t>
    </rPh>
    <phoneticPr fontId="3"/>
  </si>
  <si>
    <t>（非課税）</t>
    <rPh sb="1" eb="4">
      <t>ヒカゼイ</t>
    </rPh>
    <phoneticPr fontId="3"/>
  </si>
  <si>
    <t>（税込）</t>
    <rPh sb="1" eb="3">
      <t>ゼイコミ</t>
    </rPh>
    <phoneticPr fontId="3"/>
  </si>
  <si>
    <t>～</t>
    <phoneticPr fontId="3"/>
  </si>
  <si>
    <t>3月</t>
    <rPh sb="1" eb="2">
      <t>ガツ</t>
    </rPh>
    <phoneticPr fontId="3"/>
  </si>
  <si>
    <t>4月</t>
    <rPh sb="1" eb="2">
      <t>ガツ</t>
    </rPh>
    <phoneticPr fontId="3"/>
  </si>
  <si>
    <t>4月</t>
    <phoneticPr fontId="3"/>
  </si>
  <si>
    <t>4月</t>
  </si>
  <si>
    <t>3月</t>
  </si>
  <si>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3"/>
  </si>
  <si>
    <t>単位：千円</t>
    <rPh sb="0" eb="2">
      <t>タンイ</t>
    </rPh>
    <rPh sb="3" eb="5">
      <t>センエン</t>
    </rPh>
    <phoneticPr fontId="1"/>
  </si>
  <si>
    <t>令和８年度分</t>
    <rPh sb="0" eb="2">
      <t>レイワ</t>
    </rPh>
    <rPh sb="3" eb="4">
      <t>ネン</t>
    </rPh>
    <rPh sb="4" eb="5">
      <t>ド</t>
    </rPh>
    <rPh sb="5" eb="6">
      <t>ブン</t>
    </rPh>
    <phoneticPr fontId="3"/>
  </si>
  <si>
    <t>令和９年度分</t>
    <rPh sb="0" eb="2">
      <t>レイワ</t>
    </rPh>
    <rPh sb="3" eb="4">
      <t>ネン</t>
    </rPh>
    <rPh sb="4" eb="5">
      <t>ド</t>
    </rPh>
    <rPh sb="5" eb="6">
      <t>ブン</t>
    </rPh>
    <phoneticPr fontId="3"/>
  </si>
  <si>
    <t>令和10年度分</t>
    <rPh sb="0" eb="2">
      <t>レイワ</t>
    </rPh>
    <rPh sb="4" eb="5">
      <t>ネン</t>
    </rPh>
    <rPh sb="5" eb="6">
      <t>ド</t>
    </rPh>
    <rPh sb="6" eb="7">
      <t>ブン</t>
    </rPh>
    <phoneticPr fontId="3"/>
  </si>
  <si>
    <t>注１　水色のセルには数字・数式が入っていますので、入力しないでください。</t>
    <rPh sb="0" eb="1">
      <t>チュウ</t>
    </rPh>
    <rPh sb="3" eb="5">
      <t>ミズイロ</t>
    </rPh>
    <rPh sb="10" eb="12">
      <t>スウジ</t>
    </rPh>
    <rPh sb="13" eb="15">
      <t>スウシキ</t>
    </rPh>
    <rPh sb="16" eb="17">
      <t>ハイ</t>
    </rPh>
    <rPh sb="25" eb="27">
      <t>ニュウリョク</t>
    </rPh>
    <phoneticPr fontId="3"/>
  </si>
  <si>
    <t xml:space="preserve"> ただし、不都合がある場合は、適宜調整してください。（以下、同じ。）</t>
    <rPh sb="5" eb="8">
      <t>フツゴウ</t>
    </rPh>
    <rPh sb="11" eb="13">
      <t>バアイ</t>
    </rPh>
    <rPh sb="15" eb="19">
      <t>テキギチョウセイ</t>
    </rPh>
    <rPh sb="27" eb="29">
      <t>イカ</t>
    </rPh>
    <rPh sb="30" eb="31">
      <t>オナ</t>
    </rPh>
    <phoneticPr fontId="3"/>
  </si>
  <si>
    <t>（計算）</t>
    <rPh sb="1" eb="3">
      <t>ケイサン</t>
    </rPh>
    <phoneticPr fontId="3"/>
  </si>
  <si>
    <t>１．対象経費</t>
    <rPh sb="2" eb="4">
      <t>タイショウ</t>
    </rPh>
    <rPh sb="4" eb="6">
      <t>ケイヒ</t>
    </rPh>
    <phoneticPr fontId="3"/>
  </si>
  <si>
    <t>項目</t>
    <rPh sb="0" eb="2">
      <t>コウモク</t>
    </rPh>
    <phoneticPr fontId="3"/>
  </si>
  <si>
    <t>備考</t>
    <rPh sb="0" eb="2">
      <t>ビコウ</t>
    </rPh>
    <phoneticPr fontId="3"/>
  </si>
  <si>
    <t>⑥</t>
    <phoneticPr fontId="14"/>
  </si>
  <si>
    <t>⑦</t>
    <phoneticPr fontId="14"/>
  </si>
  <si>
    <t>注３　備考欄の指示に従い、黄色セルに金額を入力してください。</t>
    <rPh sb="0" eb="1">
      <t>チュウ</t>
    </rPh>
    <rPh sb="3" eb="5">
      <t>ビコウ</t>
    </rPh>
    <rPh sb="5" eb="6">
      <t>ラン</t>
    </rPh>
    <rPh sb="7" eb="9">
      <t>シジ</t>
    </rPh>
    <rPh sb="10" eb="11">
      <t>シタガ</t>
    </rPh>
    <rPh sb="13" eb="15">
      <t>キイロ</t>
    </rPh>
    <rPh sb="18" eb="20">
      <t>キンガク</t>
    </rPh>
    <rPh sb="21" eb="23">
      <t>ニュウリョク</t>
    </rPh>
    <phoneticPr fontId="3"/>
  </si>
  <si>
    <t>合計支払額</t>
    <rPh sb="0" eb="2">
      <t>ゴウケイ</t>
    </rPh>
    <rPh sb="2" eb="5">
      <t>シハライガク</t>
    </rPh>
    <phoneticPr fontId="14"/>
  </si>
  <si>
    <t>３．工事出来高及び工事監理費</t>
    <rPh sb="2" eb="4">
      <t>コウジ</t>
    </rPh>
    <rPh sb="4" eb="7">
      <t>デキダカ</t>
    </rPh>
    <rPh sb="7" eb="8">
      <t>オヨ</t>
    </rPh>
    <rPh sb="9" eb="11">
      <t>コウジ</t>
    </rPh>
    <rPh sb="11" eb="13">
      <t>カンリ</t>
    </rPh>
    <rPh sb="13" eb="14">
      <t>ヒ</t>
    </rPh>
    <phoneticPr fontId="3"/>
  </si>
  <si>
    <t>出来高比率</t>
    <rPh sb="0" eb="3">
      <t>デキダカ</t>
    </rPh>
    <rPh sb="3" eb="5">
      <t>ヒリツ</t>
    </rPh>
    <phoneticPr fontId="3"/>
  </si>
  <si>
    <t>令和８年度末</t>
    <rPh sb="5" eb="6">
      <t>マツ</t>
    </rPh>
    <phoneticPr fontId="3"/>
  </si>
  <si>
    <t>⑧</t>
    <phoneticPr fontId="3"/>
  </si>
  <si>
    <t>⑫</t>
    <phoneticPr fontId="3"/>
  </si>
  <si>
    <t>⑯</t>
    <phoneticPr fontId="3"/>
  </si>
  <si>
    <t>＝⑤×⑫</t>
    <phoneticPr fontId="3"/>
  </si>
  <si>
    <t>令和９年度末</t>
    <rPh sb="5" eb="6">
      <t>マツ</t>
    </rPh>
    <phoneticPr fontId="3"/>
  </si>
  <si>
    <t>⑨</t>
    <phoneticPr fontId="3"/>
  </si>
  <si>
    <t>⑬</t>
    <phoneticPr fontId="3"/>
  </si>
  <si>
    <t>＝⑤×⑬</t>
    <phoneticPr fontId="3"/>
  </si>
  <si>
    <t>⑩</t>
    <phoneticPr fontId="3"/>
  </si>
  <si>
    <t>⑭</t>
    <phoneticPr fontId="3"/>
  </si>
  <si>
    <t>⑪</t>
    <phoneticPr fontId="3"/>
  </si>
  <si>
    <t>⑮</t>
    <phoneticPr fontId="3"/>
  </si>
  <si>
    <t>４．各年度の支払額の計算</t>
    <rPh sb="2" eb="5">
      <t>カクネンド</t>
    </rPh>
    <rPh sb="6" eb="8">
      <t>シハライ</t>
    </rPh>
    <rPh sb="8" eb="9">
      <t>ガク</t>
    </rPh>
    <rPh sb="10" eb="12">
      <t>ケイサン</t>
    </rPh>
    <phoneticPr fontId="3"/>
  </si>
  <si>
    <t>令和8年度分</t>
    <phoneticPr fontId="14"/>
  </si>
  <si>
    <t>a</t>
    <phoneticPr fontId="14"/>
  </si>
  <si>
    <t>工事出来高</t>
    <rPh sb="0" eb="2">
      <t>コウジ</t>
    </rPh>
    <rPh sb="2" eb="5">
      <t>デキダカ</t>
    </rPh>
    <phoneticPr fontId="3"/>
  </si>
  <si>
    <t>＝⑧</t>
    <phoneticPr fontId="3"/>
  </si>
  <si>
    <t>b</t>
    <phoneticPr fontId="14"/>
  </si>
  <si>
    <t>＝⑯</t>
    <phoneticPr fontId="3"/>
  </si>
  <si>
    <t>c</t>
    <phoneticPr fontId="14"/>
  </si>
  <si>
    <t>出来高合計</t>
    <rPh sb="0" eb="3">
      <t>デキダカ</t>
    </rPh>
    <rPh sb="3" eb="5">
      <t>ゴウケイ</t>
    </rPh>
    <phoneticPr fontId="3"/>
  </si>
  <si>
    <t>＝a+b</t>
    <phoneticPr fontId="3"/>
  </si>
  <si>
    <t>d</t>
    <phoneticPr fontId="3"/>
  </si>
  <si>
    <t>年度支払額</t>
    <rPh sb="0" eb="2">
      <t>ネンド</t>
    </rPh>
    <rPh sb="2" eb="4">
      <t>シハライ</t>
    </rPh>
    <rPh sb="4" eb="5">
      <t>ガク</t>
    </rPh>
    <phoneticPr fontId="3"/>
  </si>
  <si>
    <t>＝c×0.9</t>
    <phoneticPr fontId="3"/>
  </si>
  <si>
    <t>e</t>
    <phoneticPr fontId="3"/>
  </si>
  <si>
    <t>同（端数処理後）</t>
    <rPh sb="0" eb="1">
      <t>ドウ</t>
    </rPh>
    <rPh sb="2" eb="4">
      <t>ハスウ</t>
    </rPh>
    <rPh sb="4" eb="6">
      <t>ショリ</t>
    </rPh>
    <rPh sb="6" eb="7">
      <t>ゴ</t>
    </rPh>
    <phoneticPr fontId="3"/>
  </si>
  <si>
    <t>１万円未満の端数は切り捨て</t>
    <rPh sb="1" eb="3">
      <t>マンエン</t>
    </rPh>
    <rPh sb="3" eb="5">
      <t>ミマン</t>
    </rPh>
    <rPh sb="6" eb="8">
      <t>ハスウ</t>
    </rPh>
    <rPh sb="9" eb="10">
      <t>キ</t>
    </rPh>
    <rPh sb="11" eb="12">
      <t>ス</t>
    </rPh>
    <phoneticPr fontId="3"/>
  </si>
  <si>
    <t>令和9年度分</t>
    <phoneticPr fontId="3"/>
  </si>
  <si>
    <t>f</t>
    <phoneticPr fontId="14"/>
  </si>
  <si>
    <t>＝⑨</t>
    <phoneticPr fontId="3"/>
  </si>
  <si>
    <t>g</t>
    <phoneticPr fontId="14"/>
  </si>
  <si>
    <t>h</t>
    <phoneticPr fontId="3"/>
  </si>
  <si>
    <t>＝f+g</t>
    <phoneticPr fontId="3"/>
  </si>
  <si>
    <t>i</t>
    <phoneticPr fontId="3"/>
  </si>
  <si>
    <t>累積支払額</t>
    <rPh sb="0" eb="2">
      <t>ルイセキ</t>
    </rPh>
    <rPh sb="2" eb="4">
      <t>シハライ</t>
    </rPh>
    <rPh sb="4" eb="5">
      <t>ガク</t>
    </rPh>
    <phoneticPr fontId="3"/>
  </si>
  <si>
    <t>＝h×0.9</t>
    <phoneticPr fontId="3"/>
  </si>
  <si>
    <t>j</t>
    <phoneticPr fontId="3"/>
  </si>
  <si>
    <t>既支払額</t>
    <rPh sb="0" eb="1">
      <t>キ</t>
    </rPh>
    <rPh sb="1" eb="3">
      <t>シハライ</t>
    </rPh>
    <rPh sb="3" eb="4">
      <t>ガク</t>
    </rPh>
    <phoneticPr fontId="3"/>
  </si>
  <si>
    <t>＝e</t>
    <phoneticPr fontId="3"/>
  </si>
  <si>
    <t>k</t>
    <phoneticPr fontId="3"/>
  </si>
  <si>
    <t>＝i-j</t>
    <phoneticPr fontId="3"/>
  </si>
  <si>
    <t>l</t>
    <phoneticPr fontId="3"/>
  </si>
  <si>
    <t>令和10年度分</t>
    <phoneticPr fontId="3"/>
  </si>
  <si>
    <t>m</t>
  </si>
  <si>
    <t>＝⑩</t>
    <phoneticPr fontId="3"/>
  </si>
  <si>
    <t>n</t>
  </si>
  <si>
    <t>o</t>
  </si>
  <si>
    <t>＝m+n</t>
    <phoneticPr fontId="3"/>
  </si>
  <si>
    <t>p</t>
  </si>
  <si>
    <t>q</t>
  </si>
  <si>
    <t>＝e+l</t>
    <phoneticPr fontId="3"/>
  </si>
  <si>
    <t>r</t>
  </si>
  <si>
    <t>＝p-q</t>
    <phoneticPr fontId="3"/>
  </si>
  <si>
    <t>s</t>
  </si>
  <si>
    <t>令和12年</t>
    <rPh sb="0" eb="2">
      <t>レイワ</t>
    </rPh>
    <rPh sb="4" eb="5">
      <t>ネン</t>
    </rPh>
    <phoneticPr fontId="3"/>
  </si>
  <si>
    <t>10月</t>
    <rPh sb="2" eb="3">
      <t>ガツ</t>
    </rPh>
    <phoneticPr fontId="3"/>
  </si>
  <si>
    <t>令和13年</t>
    <rPh sb="0" eb="2">
      <t>レイワ</t>
    </rPh>
    <rPh sb="4" eb="5">
      <t>ネン</t>
    </rPh>
    <phoneticPr fontId="3"/>
  </si>
  <si>
    <t>9月</t>
    <rPh sb="1" eb="2">
      <t>ガツ</t>
    </rPh>
    <phoneticPr fontId="3"/>
  </si>
  <si>
    <t>10月</t>
    <phoneticPr fontId="14"/>
  </si>
  <si>
    <t>令和14年</t>
    <rPh sb="0" eb="2">
      <t>レイワ</t>
    </rPh>
    <rPh sb="4" eb="5">
      <t>ネン</t>
    </rPh>
    <phoneticPr fontId="3"/>
  </si>
  <si>
    <t>令和15年</t>
    <rPh sb="0" eb="2">
      <t>レイワ</t>
    </rPh>
    <rPh sb="4" eb="5">
      <t>ネン</t>
    </rPh>
    <phoneticPr fontId="3"/>
  </si>
  <si>
    <t>令和16年</t>
    <rPh sb="0" eb="2">
      <t>レイワ</t>
    </rPh>
    <rPh sb="4" eb="5">
      <t>ネン</t>
    </rPh>
    <phoneticPr fontId="3"/>
  </si>
  <si>
    <t>令和17年</t>
    <rPh sb="0" eb="2">
      <t>レイワ</t>
    </rPh>
    <rPh sb="4" eb="5">
      <t>ネン</t>
    </rPh>
    <phoneticPr fontId="3"/>
  </si>
  <si>
    <t>令和18年</t>
    <rPh sb="0" eb="2">
      <t>レイワ</t>
    </rPh>
    <rPh sb="4" eb="5">
      <t>ネン</t>
    </rPh>
    <phoneticPr fontId="3"/>
  </si>
  <si>
    <t>令和19年</t>
    <rPh sb="0" eb="2">
      <t>レイワ</t>
    </rPh>
    <rPh sb="4" eb="5">
      <t>ネン</t>
    </rPh>
    <phoneticPr fontId="3"/>
  </si>
  <si>
    <t>令和20年</t>
    <rPh sb="0" eb="2">
      <t>レイワ</t>
    </rPh>
    <rPh sb="4" eb="5">
      <t>ネン</t>
    </rPh>
    <phoneticPr fontId="3"/>
  </si>
  <si>
    <t>令和21年</t>
    <rPh sb="0" eb="2">
      <t>レイワ</t>
    </rPh>
    <rPh sb="4" eb="5">
      <t>ネン</t>
    </rPh>
    <phoneticPr fontId="3"/>
  </si>
  <si>
    <t>令和22年</t>
    <rPh sb="0" eb="2">
      <t>レイワ</t>
    </rPh>
    <rPh sb="4" eb="5">
      <t>ネン</t>
    </rPh>
    <phoneticPr fontId="3"/>
  </si>
  <si>
    <t>令和23年</t>
    <rPh sb="0" eb="2">
      <t>レイワ</t>
    </rPh>
    <rPh sb="4" eb="5">
      <t>ネン</t>
    </rPh>
    <phoneticPr fontId="3"/>
  </si>
  <si>
    <t>令和24年</t>
    <rPh sb="0" eb="2">
      <t>レイワ</t>
    </rPh>
    <rPh sb="4" eb="5">
      <t>ネン</t>
    </rPh>
    <phoneticPr fontId="3"/>
  </si>
  <si>
    <t>令和25年</t>
    <rPh sb="0" eb="2">
      <t>レイワ</t>
    </rPh>
    <rPh sb="4" eb="5">
      <t>ネン</t>
    </rPh>
    <phoneticPr fontId="3"/>
  </si>
  <si>
    <t>令和26年</t>
    <rPh sb="0" eb="2">
      <t>レイワ</t>
    </rPh>
    <rPh sb="4" eb="5">
      <t>ネン</t>
    </rPh>
    <phoneticPr fontId="3"/>
  </si>
  <si>
    <t>注２　消費税率は10％とします。</t>
    <phoneticPr fontId="3"/>
  </si>
  <si>
    <t>注４　各回の割賦原価部分(A-2)と割賦手数料(A-3)の合計（税抜）が同額になるようにしてください。</t>
    <rPh sb="3" eb="4">
      <t>カク</t>
    </rPh>
    <rPh sb="4" eb="5">
      <t>カイ</t>
    </rPh>
    <rPh sb="6" eb="8">
      <t>カップ</t>
    </rPh>
    <rPh sb="8" eb="10">
      <t>ゲンカ</t>
    </rPh>
    <rPh sb="10" eb="12">
      <t>ブブン</t>
    </rPh>
    <rPh sb="18" eb="20">
      <t>カップ</t>
    </rPh>
    <rPh sb="20" eb="23">
      <t>テスウリョウ</t>
    </rPh>
    <rPh sb="29" eb="31">
      <t>ゴウケイ</t>
    </rPh>
    <rPh sb="32" eb="34">
      <t>ゼイヌキ</t>
    </rPh>
    <rPh sb="36" eb="38">
      <t>ドウガク</t>
    </rPh>
    <phoneticPr fontId="3"/>
  </si>
  <si>
    <t>維持管理費</t>
    <rPh sb="0" eb="2">
      <t>イジ</t>
    </rPh>
    <rPh sb="2" eb="4">
      <t>カンリ</t>
    </rPh>
    <rPh sb="4" eb="5">
      <t>ヒ</t>
    </rPh>
    <phoneticPr fontId="3"/>
  </si>
  <si>
    <t>消費税等
相当額</t>
    <rPh sb="0" eb="3">
      <t>ショウヒゼイ</t>
    </rPh>
    <rPh sb="3" eb="4">
      <t>トウ</t>
    </rPh>
    <rPh sb="5" eb="7">
      <t>ソウトウ</t>
    </rPh>
    <rPh sb="7" eb="8">
      <t>ガク</t>
    </rPh>
    <phoneticPr fontId="3"/>
  </si>
  <si>
    <t>6月</t>
    <rPh sb="1" eb="2">
      <t>ガツ</t>
    </rPh>
    <phoneticPr fontId="3"/>
  </si>
  <si>
    <t>8月</t>
    <rPh sb="1" eb="2">
      <t>ガツ</t>
    </rPh>
    <phoneticPr fontId="3"/>
  </si>
  <si>
    <t>7月</t>
    <rPh sb="1" eb="2">
      <t>ガツ</t>
    </rPh>
    <phoneticPr fontId="3"/>
  </si>
  <si>
    <t>11月</t>
    <rPh sb="2" eb="3">
      <t>ガツ</t>
    </rPh>
    <phoneticPr fontId="14"/>
  </si>
  <si>
    <t>12月</t>
    <phoneticPr fontId="14"/>
  </si>
  <si>
    <t>令和13年</t>
    <rPh sb="0" eb="2">
      <t>レイワ</t>
    </rPh>
    <rPh sb="4" eb="5">
      <t>ネン</t>
    </rPh>
    <phoneticPr fontId="14"/>
  </si>
  <si>
    <t>2月</t>
    <rPh sb="1" eb="2">
      <t>ガツ</t>
    </rPh>
    <phoneticPr fontId="3"/>
  </si>
  <si>
    <t>令和13年</t>
  </si>
  <si>
    <t>1月</t>
    <rPh sb="1" eb="2">
      <t>ガツ</t>
    </rPh>
    <phoneticPr fontId="14"/>
  </si>
  <si>
    <t>5月</t>
    <rPh sb="1" eb="2">
      <t>ガツ</t>
    </rPh>
    <phoneticPr fontId="14"/>
  </si>
  <si>
    <t>～</t>
  </si>
  <si>
    <t>注５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3"/>
  </si>
  <si>
    <t>１．損益計算書（単位：千円）</t>
    <rPh sb="2" eb="4">
      <t>ソンエキ</t>
    </rPh>
    <rPh sb="4" eb="7">
      <t>ケイサンショ</t>
    </rPh>
    <rPh sb="8" eb="10">
      <t>タンイ</t>
    </rPh>
    <rPh sb="11" eb="13">
      <t>センエン</t>
    </rPh>
    <phoneticPr fontId="3"/>
  </si>
  <si>
    <t>令和8年度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</si>
  <si>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</si>
  <si>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</si>
  <si>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令和11年度</t>
    <rPh sb="0" eb="2">
      <t>レイワ</t>
    </rPh>
    <rPh sb="4" eb="5">
      <t>ネン</t>
    </rPh>
    <rPh sb="5" eb="6">
      <t>ド</t>
    </rPh>
    <phoneticPr fontId="3"/>
  </si>
  <si>
    <t>令和12年度</t>
    <rPh sb="0" eb="2">
      <t>レイワ</t>
    </rPh>
    <rPh sb="4" eb="5">
      <t>ネン</t>
    </rPh>
    <rPh sb="5" eb="6">
      <t>ド</t>
    </rPh>
    <phoneticPr fontId="3"/>
  </si>
  <si>
    <t>令和13年度</t>
    <rPh sb="0" eb="2">
      <t>レイワ</t>
    </rPh>
    <rPh sb="4" eb="5">
      <t>ネン</t>
    </rPh>
    <rPh sb="5" eb="6">
      <t>ド</t>
    </rPh>
    <phoneticPr fontId="3"/>
  </si>
  <si>
    <t>令和14年度</t>
    <rPh sb="0" eb="2">
      <t>レイワ</t>
    </rPh>
    <rPh sb="4" eb="5">
      <t>ネン</t>
    </rPh>
    <rPh sb="5" eb="6">
      <t>ド</t>
    </rPh>
    <phoneticPr fontId="3"/>
  </si>
  <si>
    <t>令和15年度</t>
    <rPh sb="0" eb="2">
      <t>レイワ</t>
    </rPh>
    <rPh sb="4" eb="5">
      <t>ネン</t>
    </rPh>
    <rPh sb="5" eb="6">
      <t>ド</t>
    </rPh>
    <phoneticPr fontId="3"/>
  </si>
  <si>
    <t>令和16年度</t>
    <rPh sb="0" eb="2">
      <t>レイワ</t>
    </rPh>
    <rPh sb="4" eb="5">
      <t>ネン</t>
    </rPh>
    <rPh sb="5" eb="6">
      <t>ド</t>
    </rPh>
    <phoneticPr fontId="3"/>
  </si>
  <si>
    <t>令和17年度</t>
    <rPh sb="0" eb="2">
      <t>レイワ</t>
    </rPh>
    <rPh sb="4" eb="5">
      <t>ネン</t>
    </rPh>
    <rPh sb="5" eb="6">
      <t>ド</t>
    </rPh>
    <phoneticPr fontId="3"/>
  </si>
  <si>
    <t>令和18年度</t>
    <rPh sb="0" eb="2">
      <t>レイワ</t>
    </rPh>
    <rPh sb="4" eb="5">
      <t>ネン</t>
    </rPh>
    <rPh sb="5" eb="6">
      <t>ド</t>
    </rPh>
    <phoneticPr fontId="3"/>
  </si>
  <si>
    <t>令和19年度</t>
    <rPh sb="0" eb="2">
      <t>レイワ</t>
    </rPh>
    <rPh sb="4" eb="5">
      <t>ネン</t>
    </rPh>
    <rPh sb="5" eb="6">
      <t>ド</t>
    </rPh>
    <phoneticPr fontId="3"/>
  </si>
  <si>
    <t>令和20年度</t>
    <rPh sb="0" eb="2">
      <t>レイワ</t>
    </rPh>
    <rPh sb="4" eb="5">
      <t>ネン</t>
    </rPh>
    <rPh sb="5" eb="6">
      <t>ド</t>
    </rPh>
    <phoneticPr fontId="3"/>
  </si>
  <si>
    <t>令和21年度</t>
    <rPh sb="0" eb="2">
      <t>レイワ</t>
    </rPh>
    <rPh sb="4" eb="5">
      <t>ネン</t>
    </rPh>
    <rPh sb="5" eb="6">
      <t>ド</t>
    </rPh>
    <phoneticPr fontId="3"/>
  </si>
  <si>
    <t>令和22年度</t>
    <rPh sb="0" eb="2">
      <t>レイワ</t>
    </rPh>
    <rPh sb="4" eb="5">
      <t>ネン</t>
    </rPh>
    <rPh sb="5" eb="6">
      <t>ド</t>
    </rPh>
    <phoneticPr fontId="3"/>
  </si>
  <si>
    <t>令和23年度</t>
    <rPh sb="0" eb="2">
      <t>レイワ</t>
    </rPh>
    <rPh sb="4" eb="5">
      <t>ネン</t>
    </rPh>
    <rPh sb="5" eb="6">
      <t>ド</t>
    </rPh>
    <phoneticPr fontId="3"/>
  </si>
  <si>
    <t>令和24年度</t>
    <rPh sb="0" eb="2">
      <t>レイワ</t>
    </rPh>
    <rPh sb="4" eb="5">
      <t>ネン</t>
    </rPh>
    <rPh sb="5" eb="6">
      <t>ド</t>
    </rPh>
    <phoneticPr fontId="3"/>
  </si>
  <si>
    <t>令和25年度</t>
    <rPh sb="0" eb="2">
      <t>レイワ</t>
    </rPh>
    <rPh sb="4" eb="5">
      <t>ネン</t>
    </rPh>
    <rPh sb="5" eb="6">
      <t>ド</t>
    </rPh>
    <phoneticPr fontId="3"/>
  </si>
  <si>
    <t>売上高</t>
    <rPh sb="0" eb="2">
      <t>ウリアゲ</t>
    </rPh>
    <rPh sb="2" eb="3">
      <t>ダカ</t>
    </rPh>
    <phoneticPr fontId="3"/>
  </si>
  <si>
    <t>サービス対価収入</t>
    <rPh sb="4" eb="6">
      <t>タイカ</t>
    </rPh>
    <rPh sb="6" eb="8">
      <t>シュウニュウ</t>
    </rPh>
    <phoneticPr fontId="3"/>
  </si>
  <si>
    <t>施設整備業務の対価（サービス対価Ａ）</t>
    <rPh sb="0" eb="2">
      <t>シセツ</t>
    </rPh>
    <rPh sb="2" eb="4">
      <t>セイビ</t>
    </rPh>
    <rPh sb="4" eb="6">
      <t>ギョウム</t>
    </rPh>
    <rPh sb="7" eb="9">
      <t>タイカ</t>
    </rPh>
    <rPh sb="14" eb="16">
      <t>タイカ</t>
    </rPh>
    <phoneticPr fontId="3"/>
  </si>
  <si>
    <t>（　　　　　　）</t>
    <phoneticPr fontId="3"/>
  </si>
  <si>
    <t>営業費用</t>
    <rPh sb="0" eb="2">
      <t>エイギョウ</t>
    </rPh>
    <rPh sb="2" eb="4">
      <t>ヒヨウ</t>
    </rPh>
    <phoneticPr fontId="3"/>
  </si>
  <si>
    <t>施設原価</t>
    <rPh sb="0" eb="2">
      <t>シセツ</t>
    </rPh>
    <rPh sb="2" eb="4">
      <t>ゲンカ</t>
    </rPh>
    <phoneticPr fontId="3"/>
  </si>
  <si>
    <t>建中払い対象分</t>
    <rPh sb="0" eb="1">
      <t>ケン</t>
    </rPh>
    <rPh sb="1" eb="2">
      <t>チュウ</t>
    </rPh>
    <rPh sb="2" eb="3">
      <t>バラ</t>
    </rPh>
    <rPh sb="4" eb="6">
      <t>タイショウ</t>
    </rPh>
    <rPh sb="6" eb="7">
      <t>ブン</t>
    </rPh>
    <phoneticPr fontId="3"/>
  </si>
  <si>
    <t>割賦対象分</t>
    <rPh sb="0" eb="2">
      <t>カップ</t>
    </rPh>
    <rPh sb="2" eb="4">
      <t>タイショウ</t>
    </rPh>
    <rPh sb="4" eb="5">
      <t>ブン</t>
    </rPh>
    <phoneticPr fontId="3"/>
  </si>
  <si>
    <t>維持管理業務費</t>
    <rPh sb="0" eb="2">
      <t>イジ</t>
    </rPh>
    <rPh sb="2" eb="4">
      <t>カンリ</t>
    </rPh>
    <rPh sb="4" eb="6">
      <t>ギョウム</t>
    </rPh>
    <rPh sb="6" eb="7">
      <t>ヒ</t>
    </rPh>
    <phoneticPr fontId="3"/>
  </si>
  <si>
    <t>SPC運営経費</t>
    <rPh sb="3" eb="7">
      <t>ウンエイケイヒ</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</si>
  <si>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</si>
  <si>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</si>
  <si>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</si>
  <si>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　　　　　　　　）</t>
    <phoneticPr fontId="3"/>
  </si>
  <si>
    <t>税引前当期利益</t>
    <rPh sb="0" eb="2">
      <t>ゼイビキ</t>
    </rPh>
    <rPh sb="2" eb="3">
      <t>マエ</t>
    </rPh>
    <rPh sb="3" eb="5">
      <t>トウキ</t>
    </rPh>
    <rPh sb="5" eb="7">
      <t>リエキ</t>
    </rPh>
    <phoneticPr fontId="3"/>
  </si>
  <si>
    <t>法人税等</t>
    <rPh sb="0" eb="3">
      <t>ホウジンゼイ</t>
    </rPh>
    <rPh sb="3" eb="4">
      <t>トウ</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</si>
  <si>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</si>
  <si>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</si>
  <si>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２．利益処分計算書（単位：千円）</t>
    <rPh sb="2" eb="4">
      <t>リエキ</t>
    </rPh>
    <rPh sb="4" eb="6">
      <t>ショブン</t>
    </rPh>
    <rPh sb="6" eb="9">
      <t>ケイサンショ</t>
    </rPh>
    <rPh sb="10" eb="12">
      <t>タンイ</t>
    </rPh>
    <rPh sb="13" eb="15">
      <t>センエン</t>
    </rPh>
    <phoneticPr fontId="3"/>
  </si>
  <si>
    <t>前期繰越利益</t>
    <rPh sb="0" eb="2">
      <t>ゼンキ</t>
    </rPh>
    <rPh sb="2" eb="4">
      <t>クリコシ</t>
    </rPh>
    <rPh sb="4" eb="6">
      <t>リエキ</t>
    </rPh>
    <phoneticPr fontId="3"/>
  </si>
  <si>
    <t>当期未処分利益</t>
    <rPh sb="0" eb="2">
      <t>トウキ</t>
    </rPh>
    <rPh sb="2" eb="5">
      <t>ミショブン</t>
    </rPh>
    <rPh sb="5" eb="7">
      <t>リエキ</t>
    </rPh>
    <phoneticPr fontId="3"/>
  </si>
  <si>
    <t>利益準備金繰入</t>
    <rPh sb="0" eb="2">
      <t>リエキ</t>
    </rPh>
    <rPh sb="2" eb="5">
      <t>ジュンビキン</t>
    </rPh>
    <rPh sb="5" eb="7">
      <t>クリイレ</t>
    </rPh>
    <phoneticPr fontId="3"/>
  </si>
  <si>
    <t>配当支払</t>
    <rPh sb="0" eb="2">
      <t>ハイトウ</t>
    </rPh>
    <rPh sb="2" eb="4">
      <t>シハラ</t>
    </rPh>
    <phoneticPr fontId="3"/>
  </si>
  <si>
    <t>次期繰越損益</t>
    <rPh sb="0" eb="2">
      <t>ジキ</t>
    </rPh>
    <rPh sb="2" eb="4">
      <t>クリコシ</t>
    </rPh>
    <rPh sb="4" eb="6">
      <t>ソンエキ</t>
    </rPh>
    <phoneticPr fontId="3"/>
  </si>
  <si>
    <t>３．キャッシュフロー計算書（単位：千円）</t>
    <rPh sb="10" eb="13">
      <t>ケイサンショ</t>
    </rPh>
    <rPh sb="14" eb="16">
      <t>タンイ</t>
    </rPh>
    <rPh sb="17" eb="19">
      <t>センエン</t>
    </rPh>
    <phoneticPr fontId="3"/>
  </si>
  <si>
    <t>キャッシュ・イン</t>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</si>
  <si>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</si>
  <si>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</si>
  <si>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</si>
  <si>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割賦払い対象分</t>
    <rPh sb="0" eb="2">
      <t>カップ</t>
    </rPh>
    <rPh sb="2" eb="3">
      <t>バラ</t>
    </rPh>
    <rPh sb="4" eb="6">
      <t>タイショウ</t>
    </rPh>
    <rPh sb="6" eb="7">
      <t>ブン</t>
    </rPh>
    <phoneticPr fontId="3"/>
  </si>
  <si>
    <t>キャッシュ・アウト</t>
    <phoneticPr fontId="3"/>
  </si>
  <si>
    <t>施設整備費</t>
    <rPh sb="0" eb="2">
      <t>シセツ</t>
    </rPh>
    <rPh sb="2" eb="4">
      <t>セイビ</t>
    </rPh>
    <rPh sb="4" eb="5">
      <t>ヒ</t>
    </rPh>
    <phoneticPr fontId="3"/>
  </si>
  <si>
    <t>事前調査業務及び関連業務</t>
    <rPh sb="0" eb="2">
      <t>ジゼン</t>
    </rPh>
    <rPh sb="2" eb="4">
      <t>チョウサ</t>
    </rPh>
    <rPh sb="4" eb="6">
      <t>ギョウム</t>
    </rPh>
    <rPh sb="6" eb="7">
      <t>オヨ</t>
    </rPh>
    <rPh sb="8" eb="10">
      <t>カンレン</t>
    </rPh>
    <rPh sb="10" eb="12">
      <t>ギョウム</t>
    </rPh>
    <phoneticPr fontId="18"/>
  </si>
  <si>
    <t>建設業務及び関連業務</t>
    <rPh sb="0" eb="2">
      <t>ケンセツ</t>
    </rPh>
    <rPh sb="2" eb="4">
      <t>ギョウム</t>
    </rPh>
    <rPh sb="4" eb="5">
      <t>オヨ</t>
    </rPh>
    <rPh sb="6" eb="8">
      <t>カンレン</t>
    </rPh>
    <rPh sb="8" eb="10">
      <t>ギョウム</t>
    </rPh>
    <phoneticPr fontId="18"/>
  </si>
  <si>
    <t>ＳＰＣ開業費・融資関連手数料・弁護士費用</t>
    <rPh sb="3" eb="5">
      <t>かいぎょう</t>
    </rPh>
    <rPh sb="5" eb="6">
      <t>ひ</t>
    </rPh>
    <rPh sb="7" eb="9">
      <t>ゆうし</t>
    </rPh>
    <rPh sb="9" eb="11">
      <t>かんれん</t>
    </rPh>
    <rPh sb="11" eb="14">
      <t>てすうりょう</t>
    </rPh>
    <rPh sb="15" eb="18">
      <t>べんごし</t>
    </rPh>
    <rPh sb="18" eb="20">
      <t>ひよう</t>
    </rPh>
    <phoneticPr fontId="17" type="Hiragana"/>
  </si>
  <si>
    <t>引渡日までのＳＰＣ運営経費</t>
    <rPh sb="0" eb="2">
      <t>ヒキワタ</t>
    </rPh>
    <rPh sb="2" eb="3">
      <t>ビ</t>
    </rPh>
    <rPh sb="9" eb="11">
      <t>ウンエイ</t>
    </rPh>
    <rPh sb="11" eb="13">
      <t>ケイヒ</t>
    </rPh>
    <phoneticPr fontId="18"/>
  </si>
  <si>
    <t>（　　　　　　）</t>
    <phoneticPr fontId="14"/>
  </si>
  <si>
    <t>借入金返済</t>
    <rPh sb="0" eb="2">
      <t>カリイレ</t>
    </rPh>
    <rPh sb="2" eb="3">
      <t>キン</t>
    </rPh>
    <rPh sb="3" eb="5">
      <t>ヘンサイ</t>
    </rPh>
    <phoneticPr fontId="3"/>
  </si>
  <si>
    <t>（その他借入金 ）</t>
    <rPh sb="3" eb="4">
      <t>タ</t>
    </rPh>
    <rPh sb="4" eb="7">
      <t>カリイレキン</t>
    </rPh>
    <phoneticPr fontId="3"/>
  </si>
  <si>
    <t>資産合計</t>
    <rPh sb="0" eb="2">
      <t>シサン</t>
    </rPh>
    <rPh sb="2" eb="4">
      <t>ゴウケイ</t>
    </rPh>
    <phoneticPr fontId="3"/>
  </si>
  <si>
    <t>流動資産</t>
    <rPh sb="0" eb="2">
      <t>リュウドウ</t>
    </rPh>
    <rPh sb="2" eb="4">
      <t>シサン</t>
    </rPh>
    <phoneticPr fontId="3"/>
  </si>
  <si>
    <t>固定資産</t>
    <rPh sb="0" eb="2">
      <t>コテイ</t>
    </rPh>
    <rPh sb="2" eb="4">
      <t>シサン</t>
    </rPh>
    <phoneticPr fontId="3"/>
  </si>
  <si>
    <t>（　　　　　　　　　　　　）</t>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</si>
  <si>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</si>
  <si>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</si>
  <si>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</si>
  <si>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</si>
  <si>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</si>
  <si>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</si>
  <si>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3"/>
  </si>
  <si>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3"/>
  </si>
  <si>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3"/>
  </si>
  <si>
    <t>注５　他の様式の記載金額と整合させてください。</t>
    <rPh sb="0" eb="1">
      <t>チュウ</t>
    </rPh>
    <rPh sb="3" eb="4">
      <t>タ</t>
    </rPh>
    <rPh sb="5" eb="7">
      <t>ヨウシキ</t>
    </rPh>
    <rPh sb="8" eb="10">
      <t>キサイ</t>
    </rPh>
    <rPh sb="10" eb="12">
      <t>キンガク</t>
    </rPh>
    <rPh sb="13" eb="15">
      <t>セイゴウ</t>
    </rPh>
    <phoneticPr fontId="3"/>
  </si>
  <si>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3"/>
  </si>
  <si>
    <t>維持管理業務の対価（サービス対価B）</t>
    <rPh sb="0" eb="2">
      <t>イジ</t>
    </rPh>
    <rPh sb="2" eb="4">
      <t>カンリ</t>
    </rPh>
    <rPh sb="4" eb="6">
      <t>ギョウム</t>
    </rPh>
    <rPh sb="7" eb="9">
      <t>タイカ</t>
    </rPh>
    <rPh sb="14" eb="16">
      <t>タイカ</t>
    </rPh>
    <phoneticPr fontId="3"/>
  </si>
  <si>
    <t>建中払い分（A-1）</t>
    <rPh sb="0" eb="2">
      <t>ケンチュウ</t>
    </rPh>
    <rPh sb="2" eb="3">
      <t>バラ</t>
    </rPh>
    <rPh sb="4" eb="5">
      <t>ブン</t>
    </rPh>
    <phoneticPr fontId="3"/>
  </si>
  <si>
    <t>割賦元本（A-2）</t>
    <rPh sb="0" eb="2">
      <t>カップ</t>
    </rPh>
    <rPh sb="2" eb="4">
      <t>ガンポン</t>
    </rPh>
    <phoneticPr fontId="3"/>
  </si>
  <si>
    <t>割賦利息（A-3）</t>
    <rPh sb="0" eb="2">
      <t>カップ</t>
    </rPh>
    <rPh sb="2" eb="4">
      <t>リソク</t>
    </rPh>
    <phoneticPr fontId="3"/>
  </si>
  <si>
    <t>維持管理業務費用（B-1）</t>
    <rPh sb="0" eb="2">
      <t>イジ</t>
    </rPh>
    <rPh sb="2" eb="4">
      <t>カンリ</t>
    </rPh>
    <rPh sb="4" eb="6">
      <t>ギョウム</t>
    </rPh>
    <rPh sb="6" eb="8">
      <t>ヒヨウ</t>
    </rPh>
    <phoneticPr fontId="3"/>
  </si>
  <si>
    <t>修繕・更新業務費用（B-2）</t>
    <rPh sb="0" eb="2">
      <t>シュウゼン</t>
    </rPh>
    <rPh sb="3" eb="9">
      <t>コウシンギョウムヒヨウ</t>
    </rPh>
    <phoneticPr fontId="14"/>
  </si>
  <si>
    <t>その他費用（B-3）</t>
    <rPh sb="2" eb="5">
      <t>タヒヨウ</t>
    </rPh>
    <phoneticPr fontId="14"/>
  </si>
  <si>
    <t>修繕・更新業務費</t>
    <rPh sb="0" eb="2">
      <t>シュウゼン</t>
    </rPh>
    <rPh sb="3" eb="8">
      <t>コウシンギョウムヒ</t>
    </rPh>
    <phoneticPr fontId="1"/>
  </si>
  <si>
    <t>設計業務及び関連業務</t>
    <rPh sb="0" eb="2">
      <t>セッケイ</t>
    </rPh>
    <rPh sb="2" eb="4">
      <t>ギョウム</t>
    </rPh>
    <rPh sb="4" eb="5">
      <t>オヨ</t>
    </rPh>
    <rPh sb="6" eb="10">
      <t>カンレンギョウム</t>
    </rPh>
    <phoneticPr fontId="18"/>
  </si>
  <si>
    <t>解体業務及び関連業務</t>
    <rPh sb="0" eb="2">
      <t>カイタイ</t>
    </rPh>
    <rPh sb="2" eb="4">
      <t>ギョウム</t>
    </rPh>
    <rPh sb="4" eb="5">
      <t>オヨ</t>
    </rPh>
    <rPh sb="6" eb="8">
      <t>カンレン</t>
    </rPh>
    <rPh sb="8" eb="10">
      <t>ギョウム</t>
    </rPh>
    <phoneticPr fontId="18"/>
  </si>
  <si>
    <t>備品調達業務及び関連業務</t>
    <rPh sb="0" eb="4">
      <t>ビヒンチョウタツ</t>
    </rPh>
    <rPh sb="4" eb="6">
      <t>ギョウム</t>
    </rPh>
    <rPh sb="6" eb="7">
      <t>オヨ</t>
    </rPh>
    <rPh sb="8" eb="12">
      <t>カンレンギョウム</t>
    </rPh>
    <phoneticPr fontId="19"/>
  </si>
  <si>
    <t>工事監理業務及び関連業務</t>
    <rPh sb="6" eb="7">
      <t>オヨ</t>
    </rPh>
    <rPh sb="8" eb="12">
      <t>カンレンギョウム</t>
    </rPh>
    <phoneticPr fontId="19"/>
  </si>
  <si>
    <t>建中利息</t>
    <rPh sb="2" eb="4">
      <t>リソク</t>
    </rPh>
    <phoneticPr fontId="14"/>
  </si>
  <si>
    <t>（単位：千円）</t>
  </si>
  <si>
    <t>令和（年度）</t>
    <rPh sb="0" eb="2">
      <t>レイワ</t>
    </rPh>
    <phoneticPr fontId="8"/>
  </si>
  <si>
    <t>事業期間</t>
    <rPh sb="0" eb="2">
      <t>ジギョウ</t>
    </rPh>
    <rPh sb="2" eb="4">
      <t>キカン</t>
    </rPh>
    <phoneticPr fontId="14"/>
  </si>
  <si>
    <t>16～30年</t>
    <rPh sb="5" eb="6">
      <t>ネン</t>
    </rPh>
    <phoneticPr fontId="14"/>
  </si>
  <si>
    <t xml:space="preserve"> 項目</t>
    <rPh sb="1" eb="3">
      <t>コウモク</t>
    </rPh>
    <phoneticPr fontId="14"/>
  </si>
  <si>
    <t>計</t>
    <rPh sb="0" eb="1">
      <t>ケイ</t>
    </rPh>
    <phoneticPr fontId="14"/>
  </si>
  <si>
    <t>合計</t>
    <rPh sb="0" eb="2">
      <t>ゴウケイ</t>
    </rPh>
    <phoneticPr fontId="14"/>
  </si>
  <si>
    <t>■建築</t>
    <rPh sb="1" eb="3">
      <t>ケンチク</t>
    </rPh>
    <phoneticPr fontId="14"/>
  </si>
  <si>
    <t>屋根・屋上</t>
    <rPh sb="0" eb="2">
      <t>ヤネ</t>
    </rPh>
    <rPh sb="3" eb="5">
      <t>オクジョウ</t>
    </rPh>
    <phoneticPr fontId="14"/>
  </si>
  <si>
    <t>外壁</t>
    <rPh sb="0" eb="2">
      <t>ガイヘキ</t>
    </rPh>
    <phoneticPr fontId="14"/>
  </si>
  <si>
    <t>外部建具</t>
    <rPh sb="0" eb="2">
      <t>ガイブ</t>
    </rPh>
    <rPh sb="2" eb="4">
      <t>タテグ</t>
    </rPh>
    <phoneticPr fontId="14"/>
  </si>
  <si>
    <t>外部その他</t>
    <rPh sb="0" eb="2">
      <t>ガイブ</t>
    </rPh>
    <rPh sb="2" eb="5">
      <t>ソノタ</t>
    </rPh>
    <phoneticPr fontId="14"/>
  </si>
  <si>
    <t>内部床</t>
    <rPh sb="0" eb="2">
      <t>ナイブ</t>
    </rPh>
    <rPh sb="2" eb="3">
      <t>ユカ</t>
    </rPh>
    <phoneticPr fontId="14"/>
  </si>
  <si>
    <t>内部壁</t>
    <rPh sb="0" eb="2">
      <t>ナイブ</t>
    </rPh>
    <rPh sb="2" eb="3">
      <t>カベ</t>
    </rPh>
    <phoneticPr fontId="14"/>
  </si>
  <si>
    <t>内部天井</t>
    <rPh sb="0" eb="2">
      <t>ナイブ</t>
    </rPh>
    <rPh sb="2" eb="4">
      <t>テンジョウ</t>
    </rPh>
    <phoneticPr fontId="14"/>
  </si>
  <si>
    <t>内部建具</t>
    <rPh sb="0" eb="2">
      <t>ナイブ</t>
    </rPh>
    <rPh sb="2" eb="4">
      <t>タテグ</t>
    </rPh>
    <phoneticPr fontId="14"/>
  </si>
  <si>
    <t>○○○</t>
    <phoneticPr fontId="14"/>
  </si>
  <si>
    <t>小計</t>
    <rPh sb="0" eb="2">
      <t>ショウケイ</t>
    </rPh>
    <phoneticPr fontId="14"/>
  </si>
  <si>
    <t>■電気設備</t>
    <rPh sb="1" eb="3">
      <t>デンキ</t>
    </rPh>
    <rPh sb="3" eb="5">
      <t>セツビ</t>
    </rPh>
    <phoneticPr fontId="14"/>
  </si>
  <si>
    <t>電力設備</t>
  </si>
  <si>
    <t>情報通信設備</t>
  </si>
  <si>
    <t>テレビ電波障害防除設備</t>
  </si>
  <si>
    <t>警報・消防設備</t>
  </si>
  <si>
    <t>インターホン設備</t>
    <phoneticPr fontId="8"/>
  </si>
  <si>
    <t>防犯設備</t>
  </si>
  <si>
    <t>放送設備</t>
  </si>
  <si>
    <t>■機械設備</t>
    <rPh sb="1" eb="3">
      <t>キカイ</t>
    </rPh>
    <rPh sb="3" eb="5">
      <t>セツビ</t>
    </rPh>
    <phoneticPr fontId="14"/>
  </si>
  <si>
    <t>空調設備</t>
    <phoneticPr fontId="14"/>
  </si>
  <si>
    <t>換気設備</t>
  </si>
  <si>
    <t>○○○</t>
  </si>
  <si>
    <t>■その他設備</t>
    <rPh sb="3" eb="4">
      <t>ホカ</t>
    </rPh>
    <rPh sb="4" eb="6">
      <t>セツビ</t>
    </rPh>
    <phoneticPr fontId="14"/>
  </si>
  <si>
    <t>昇降機設備</t>
  </si>
  <si>
    <t>自動体外式除細動器（AED）</t>
  </si>
  <si>
    <t>駐車場</t>
    <rPh sb="0" eb="2">
      <t>チュウシャ</t>
    </rPh>
    <rPh sb="2" eb="3">
      <t>ジョウ</t>
    </rPh>
    <phoneticPr fontId="14"/>
  </si>
  <si>
    <t>駐輪場</t>
    <rPh sb="0" eb="2">
      <t>チュウリン</t>
    </rPh>
    <rPh sb="2" eb="3">
      <t>ジョウ</t>
    </rPh>
    <phoneticPr fontId="14"/>
  </si>
  <si>
    <t>ごみ集積所</t>
    <phoneticPr fontId="14"/>
  </si>
  <si>
    <t>経常修繕費</t>
    <rPh sb="0" eb="2">
      <t>ケイジョウ</t>
    </rPh>
    <rPh sb="2" eb="5">
      <t>シュウゼンヒ</t>
    </rPh>
    <phoneticPr fontId="14"/>
  </si>
  <si>
    <t>注１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14"/>
  </si>
  <si>
    <t>注２　維持管理期間は15年とし、事業期間を超える期間15年分を加え、30年間にて本計画を作成してください。</t>
    <rPh sb="0" eb="1">
      <t>チュウ</t>
    </rPh>
    <phoneticPr fontId="14"/>
  </si>
  <si>
    <t>注４　水色のセルには数式が入っていますので、入力しないでください。ただし、不都合がある場合は、適宜調整してください。</t>
    <phoneticPr fontId="14"/>
  </si>
  <si>
    <t>（単位：㎡）</t>
    <rPh sb="1" eb="3">
      <t>タンイ</t>
    </rPh>
    <phoneticPr fontId="14"/>
  </si>
  <si>
    <t>室　名</t>
    <rPh sb="0" eb="1">
      <t>シツ</t>
    </rPh>
    <rPh sb="2" eb="3">
      <t>メイ</t>
    </rPh>
    <phoneticPr fontId="14"/>
  </si>
  <si>
    <t>○階</t>
    <rPh sb="1" eb="2">
      <t>カイ</t>
    </rPh>
    <phoneticPr fontId="14"/>
  </si>
  <si>
    <t>床面積計</t>
    <rPh sb="0" eb="3">
      <t>ユカメンセキ</t>
    </rPh>
    <rPh sb="3" eb="4">
      <t>ケイ</t>
    </rPh>
    <phoneticPr fontId="14"/>
  </si>
  <si>
    <t>備　考</t>
    <rPh sb="0" eb="3">
      <t>ビコウ</t>
    </rPh>
    <phoneticPr fontId="14"/>
  </si>
  <si>
    <t>注１　Ａ４縦使い横書きで記入して下さい。なお、記入欄は計画内容に応じて適宜調整してください。</t>
    <rPh sb="0" eb="1">
      <t>チュウ</t>
    </rPh>
    <rPh sb="27" eb="29">
      <t>ケイカク</t>
    </rPh>
    <rPh sb="29" eb="31">
      <t>ナイヨウ</t>
    </rPh>
    <rPh sb="32" eb="33">
      <t>オウ</t>
    </rPh>
    <phoneticPr fontId="14"/>
  </si>
  <si>
    <t>注２　項目の追加・削除・変更は適宜行ってください。</t>
    <rPh sb="0" eb="1">
      <t>チュウ</t>
    </rPh>
    <phoneticPr fontId="14"/>
  </si>
  <si>
    <t>単位</t>
    <rPh sb="0" eb="2">
      <t>タンイ</t>
    </rPh>
    <phoneticPr fontId="18"/>
  </si>
  <si>
    <t>数量</t>
    <rPh sb="0" eb="2">
      <t>スウリョウ</t>
    </rPh>
    <phoneticPr fontId="18"/>
  </si>
  <si>
    <t>備考</t>
    <rPh sb="0" eb="2">
      <t>ビコウ</t>
    </rPh>
    <phoneticPr fontId="18"/>
  </si>
  <si>
    <t>合計</t>
    <rPh sb="0" eb="2">
      <t>ゴウケイ</t>
    </rPh>
    <phoneticPr fontId="18"/>
  </si>
  <si>
    <t>面積表</t>
    <rPh sb="0" eb="2">
      <t>メンセキ</t>
    </rPh>
    <rPh sb="2" eb="3">
      <t>ヒョウ</t>
    </rPh>
    <phoneticPr fontId="14"/>
  </si>
  <si>
    <t>（様式11-2）</t>
    <phoneticPr fontId="14"/>
  </si>
  <si>
    <t>職員用駐輪場</t>
    <rPh sb="0" eb="6">
      <t>ショクインヨウチュウリンジョウ</t>
    </rPh>
    <phoneticPr fontId="1"/>
  </si>
  <si>
    <t>来庁者用駐車場</t>
    <rPh sb="0" eb="4">
      <t>ライチョウシャヨウ</t>
    </rPh>
    <rPh sb="4" eb="7">
      <t>チュウシャジョウ</t>
    </rPh>
    <phoneticPr fontId="1"/>
  </si>
  <si>
    <t>ごみ置場</t>
    <rPh sb="2" eb="3">
      <t>オ</t>
    </rPh>
    <rPh sb="3" eb="4">
      <t>バ</t>
    </rPh>
    <phoneticPr fontId="1"/>
  </si>
  <si>
    <t>車庫</t>
    <rPh sb="0" eb="2">
      <t>シャコ</t>
    </rPh>
    <phoneticPr fontId="1"/>
  </si>
  <si>
    <t>管理・事務職員執務室</t>
    <rPh sb="0" eb="2">
      <t>カンリ</t>
    </rPh>
    <rPh sb="3" eb="7">
      <t>ジムショクイン</t>
    </rPh>
    <rPh sb="7" eb="10">
      <t>シツムシツ</t>
    </rPh>
    <phoneticPr fontId="1"/>
  </si>
  <si>
    <t>応接スペース</t>
    <rPh sb="0" eb="2">
      <t>オウセツ</t>
    </rPh>
    <phoneticPr fontId="1"/>
  </si>
  <si>
    <t>書庫</t>
    <rPh sb="0" eb="2">
      <t>ショコ</t>
    </rPh>
    <phoneticPr fontId="1"/>
  </si>
  <si>
    <t>管理・事務職員用会議室</t>
    <rPh sb="0" eb="2">
      <t>カンリ</t>
    </rPh>
    <rPh sb="3" eb="8">
      <t>ジムショクインヨウ</t>
    </rPh>
    <rPh sb="8" eb="11">
      <t>カイギシツ</t>
    </rPh>
    <phoneticPr fontId="1"/>
  </si>
  <si>
    <t>大会議室</t>
    <rPh sb="0" eb="4">
      <t>ダイカイギシツ</t>
    </rPh>
    <phoneticPr fontId="1"/>
  </si>
  <si>
    <t>清掃員控室</t>
    <rPh sb="0" eb="3">
      <t>セイソウイン</t>
    </rPh>
    <rPh sb="3" eb="5">
      <t>ヒカエシツ</t>
    </rPh>
    <phoneticPr fontId="1"/>
  </si>
  <si>
    <t>防災倉庫</t>
    <rPh sb="0" eb="4">
      <t>ボウサイソウコ</t>
    </rPh>
    <phoneticPr fontId="1"/>
  </si>
  <si>
    <t>職員用エントランス</t>
    <rPh sb="0" eb="2">
      <t>ショクイン</t>
    </rPh>
    <rPh sb="2" eb="3">
      <t>ヨウ</t>
    </rPh>
    <phoneticPr fontId="1"/>
  </si>
  <si>
    <t>■収集業務機能</t>
    <rPh sb="1" eb="7">
      <t>シュウシュウギョウムキノウ</t>
    </rPh>
    <phoneticPr fontId="1"/>
  </si>
  <si>
    <t>洗車スペース</t>
    <rPh sb="0" eb="2">
      <t>センシャ</t>
    </rPh>
    <phoneticPr fontId="1"/>
  </si>
  <si>
    <t>収集作業員控室</t>
    <rPh sb="0" eb="7">
      <t>シュウシュウサギョウインヒカエシツ</t>
    </rPh>
    <phoneticPr fontId="1"/>
  </si>
  <si>
    <t>更衣室（男）</t>
    <rPh sb="0" eb="3">
      <t>コウイシツ</t>
    </rPh>
    <rPh sb="4" eb="5">
      <t>オトコ</t>
    </rPh>
    <phoneticPr fontId="1"/>
  </si>
  <si>
    <t>更衣室（女）</t>
    <rPh sb="0" eb="3">
      <t>コウイシツ</t>
    </rPh>
    <rPh sb="4" eb="5">
      <t>ジョ</t>
    </rPh>
    <phoneticPr fontId="1"/>
  </si>
  <si>
    <t>浴室・脱衣室(男)</t>
    <rPh sb="0" eb="2">
      <t>ヨクシツ</t>
    </rPh>
    <rPh sb="3" eb="6">
      <t>ダツイシツ</t>
    </rPh>
    <rPh sb="7" eb="8">
      <t>オトコ</t>
    </rPh>
    <phoneticPr fontId="1"/>
  </si>
  <si>
    <t>浴室・脱衣室(女)</t>
    <rPh sb="0" eb="2">
      <t>ヨクシツ</t>
    </rPh>
    <rPh sb="3" eb="6">
      <t>ダツイシツ</t>
    </rPh>
    <rPh sb="7" eb="8">
      <t>ジョ</t>
    </rPh>
    <phoneticPr fontId="1"/>
  </si>
  <si>
    <t>洗濯乾燥室</t>
    <rPh sb="0" eb="5">
      <t>センタクカンソウシツ</t>
    </rPh>
    <phoneticPr fontId="1"/>
  </si>
  <si>
    <t>物干しスペース</t>
    <rPh sb="0" eb="2">
      <t>モノホシ</t>
    </rPh>
    <phoneticPr fontId="1"/>
  </si>
  <si>
    <t>作業靴置き場</t>
    <rPh sb="0" eb="2">
      <t>サギョウ</t>
    </rPh>
    <rPh sb="2" eb="3">
      <t>グツ</t>
    </rPh>
    <rPh sb="3" eb="4">
      <t>オ</t>
    </rPh>
    <rPh sb="5" eb="6">
      <t>バ</t>
    </rPh>
    <phoneticPr fontId="1"/>
  </si>
  <si>
    <t>手足洗場</t>
    <rPh sb="0" eb="2">
      <t>テアシ</t>
    </rPh>
    <rPh sb="2" eb="3">
      <t>アラ</t>
    </rPh>
    <rPh sb="3" eb="4">
      <t>バ</t>
    </rPh>
    <phoneticPr fontId="1"/>
  </si>
  <si>
    <t>休憩室</t>
    <rPh sb="0" eb="3">
      <t>キュウケイシツ</t>
    </rPh>
    <phoneticPr fontId="1"/>
  </si>
  <si>
    <t>休養室</t>
    <rPh sb="0" eb="3">
      <t>キュウヨウシツ</t>
    </rPh>
    <phoneticPr fontId="1"/>
  </si>
  <si>
    <t>相談室</t>
    <rPh sb="0" eb="3">
      <t>ソウダンシツ</t>
    </rPh>
    <phoneticPr fontId="1"/>
  </si>
  <si>
    <t>■回収・保管機能</t>
    <rPh sb="1" eb="3">
      <t>カイシュウ</t>
    </rPh>
    <rPh sb="4" eb="6">
      <t>ホカン</t>
    </rPh>
    <rPh sb="6" eb="8">
      <t>キノウ</t>
    </rPh>
    <phoneticPr fontId="1"/>
  </si>
  <si>
    <t>持込資源回収スペース</t>
    <rPh sb="0" eb="4">
      <t>モチコミシゲン</t>
    </rPh>
    <rPh sb="4" eb="6">
      <t>カイシュウ</t>
    </rPh>
    <phoneticPr fontId="1"/>
  </si>
  <si>
    <t>拠点回収品目保管スペース</t>
    <rPh sb="0" eb="6">
      <t>キョテンカイシュウヒンモク</t>
    </rPh>
    <rPh sb="6" eb="8">
      <t>ホカン</t>
    </rPh>
    <phoneticPr fontId="1"/>
  </si>
  <si>
    <t>■共用・設備関連機能</t>
    <rPh sb="1" eb="3">
      <t>キョウヨウ</t>
    </rPh>
    <rPh sb="4" eb="6">
      <t>セツビ</t>
    </rPh>
    <rPh sb="6" eb="10">
      <t>カンレンキノウ</t>
    </rPh>
    <phoneticPr fontId="1"/>
  </si>
  <si>
    <t>給湯室</t>
    <rPh sb="0" eb="3">
      <t>キュウトウシツ</t>
    </rPh>
    <phoneticPr fontId="1"/>
  </si>
  <si>
    <t>来庁者エントランス</t>
    <rPh sb="0" eb="3">
      <t>ライチョウシャ</t>
    </rPh>
    <phoneticPr fontId="1"/>
  </si>
  <si>
    <t>廊下・階段・エレベーター</t>
    <rPh sb="0" eb="2">
      <t>ロウカ</t>
    </rPh>
    <rPh sb="3" eb="5">
      <t>カイダン</t>
    </rPh>
    <phoneticPr fontId="1"/>
  </si>
  <si>
    <t>トイレ</t>
    <phoneticPr fontId="1"/>
  </si>
  <si>
    <t>トイレ（立体駐車場内）</t>
    <rPh sb="4" eb="6">
      <t>リッタイ</t>
    </rPh>
    <rPh sb="6" eb="9">
      <t>チュウシャジョウ</t>
    </rPh>
    <rPh sb="9" eb="10">
      <t>ナイ</t>
    </rPh>
    <phoneticPr fontId="1"/>
  </si>
  <si>
    <t>機械室など</t>
    <rPh sb="0" eb="3">
      <t>キカイシツ</t>
    </rPh>
    <phoneticPr fontId="1"/>
  </si>
  <si>
    <t>■その他外構施設</t>
    <rPh sb="3" eb="4">
      <t>タ</t>
    </rPh>
    <rPh sb="4" eb="8">
      <t>ガイコウシセツ</t>
    </rPh>
    <phoneticPr fontId="1"/>
  </si>
  <si>
    <t>年度</t>
    <rPh sb="0" eb="1">
      <t>ネン</t>
    </rPh>
    <rPh sb="1" eb="2">
      <t>ド</t>
    </rPh>
    <phoneticPr fontId="14"/>
  </si>
  <si>
    <t>項目</t>
    <rPh sb="0" eb="2">
      <t>コウモク</t>
    </rPh>
    <phoneticPr fontId="14"/>
  </si>
  <si>
    <t>～</t>
    <phoneticPr fontId="14"/>
  </si>
  <si>
    <t>注１　Ａ３横使い横書きで記入してください。なお、記入欄及び項目については適宜調整してください。</t>
    <rPh sb="0" eb="1">
      <t>チュウ</t>
    </rPh>
    <rPh sb="5" eb="6">
      <t>ヨコ</t>
    </rPh>
    <rPh sb="27" eb="28">
      <t>オヨ</t>
    </rPh>
    <rPh sb="29" eb="31">
      <t>コウモク</t>
    </rPh>
    <phoneticPr fontId="14"/>
  </si>
  <si>
    <t>（様式6-6）</t>
    <phoneticPr fontId="14"/>
  </si>
  <si>
    <t>　　　　　　・施設整備業務の工程（各種調査、解体業務、基本設計、実施設計、建築確認申請等の行政関連手続き、建設工事、竣工、検査、引渡し時期、移転、供用開始時期等）</t>
    <rPh sb="7" eb="9">
      <t>シセツ</t>
    </rPh>
    <rPh sb="9" eb="11">
      <t>セイビ</t>
    </rPh>
    <rPh sb="11" eb="13">
      <t>ギョウム</t>
    </rPh>
    <rPh sb="14" eb="16">
      <t>コウテイ</t>
    </rPh>
    <rPh sb="17" eb="19">
      <t>カクシュ</t>
    </rPh>
    <rPh sb="19" eb="21">
      <t>チョウサ</t>
    </rPh>
    <rPh sb="22" eb="26">
      <t>カイタイギョウム</t>
    </rPh>
    <rPh sb="27" eb="29">
      <t>キホン</t>
    </rPh>
    <rPh sb="29" eb="31">
      <t>セッケイ</t>
    </rPh>
    <rPh sb="32" eb="34">
      <t>ジッシ</t>
    </rPh>
    <rPh sb="34" eb="36">
      <t>セッケイ</t>
    </rPh>
    <rPh sb="37" eb="39">
      <t>ケンチク</t>
    </rPh>
    <rPh sb="39" eb="41">
      <t>カクニン</t>
    </rPh>
    <rPh sb="41" eb="43">
      <t>シンセイ</t>
    </rPh>
    <rPh sb="43" eb="44">
      <t>トウ</t>
    </rPh>
    <rPh sb="45" eb="47">
      <t>ギョウセイ</t>
    </rPh>
    <rPh sb="47" eb="49">
      <t>カンレン</t>
    </rPh>
    <rPh sb="49" eb="51">
      <t>テツヅ</t>
    </rPh>
    <rPh sb="53" eb="55">
      <t>ケンセツ</t>
    </rPh>
    <rPh sb="55" eb="57">
      <t>コウジ</t>
    </rPh>
    <rPh sb="58" eb="60">
      <t>シュンコウ</t>
    </rPh>
    <rPh sb="61" eb="63">
      <t>ケンサ</t>
    </rPh>
    <rPh sb="64" eb="65">
      <t>ヒ</t>
    </rPh>
    <rPh sb="65" eb="66">
      <t>ワタ</t>
    </rPh>
    <rPh sb="67" eb="69">
      <t>ジキ</t>
    </rPh>
    <rPh sb="70" eb="72">
      <t>イテン</t>
    </rPh>
    <rPh sb="73" eb="75">
      <t>キョウヨウ</t>
    </rPh>
    <rPh sb="75" eb="77">
      <t>カイシ</t>
    </rPh>
    <rPh sb="77" eb="79">
      <t>ジキ</t>
    </rPh>
    <rPh sb="79" eb="80">
      <t>ナド</t>
    </rPh>
    <phoneticPr fontId="3"/>
  </si>
  <si>
    <t>注２　事業期間全体を通した業務スケジュールについて、以下の内容を中心に可能な範囲で詳細に記入してください。</t>
    <rPh sb="0" eb="1">
      <t>チュウ</t>
    </rPh>
    <rPh sb="26" eb="28">
      <t>イカ</t>
    </rPh>
    <rPh sb="29" eb="31">
      <t>ナイヨウ</t>
    </rPh>
    <rPh sb="32" eb="34">
      <t>チュウシン</t>
    </rPh>
    <rPh sb="35" eb="37">
      <t>カノウ</t>
    </rPh>
    <rPh sb="38" eb="40">
      <t>ハンイ</t>
    </rPh>
    <rPh sb="41" eb="43">
      <t>ショウサイ</t>
    </rPh>
    <rPh sb="44" eb="46">
      <t>キニュウ</t>
    </rPh>
    <phoneticPr fontId="14"/>
  </si>
  <si>
    <t>　　　　　　・スケジュール設定の考え方、特徴、SPC設立スケジュール</t>
    <rPh sb="13" eb="15">
      <t>セッテイ</t>
    </rPh>
    <rPh sb="16" eb="17">
      <t>カンガ</t>
    </rPh>
    <rPh sb="18" eb="19">
      <t>カタ</t>
    </rPh>
    <rPh sb="20" eb="22">
      <t>トクチョウ</t>
    </rPh>
    <rPh sb="26" eb="28">
      <t>セツリツ</t>
    </rPh>
    <phoneticPr fontId="3"/>
  </si>
  <si>
    <t>令和8年度</t>
    <rPh sb="0" eb="2">
      <t>レイワ</t>
    </rPh>
    <rPh sb="3" eb="5">
      <t>ネンド</t>
    </rPh>
    <phoneticPr fontId="14"/>
  </si>
  <si>
    <t>令和9年度</t>
    <rPh sb="0" eb="2">
      <t>レイワ</t>
    </rPh>
    <rPh sb="3" eb="5">
      <t>ネンド</t>
    </rPh>
    <phoneticPr fontId="14"/>
  </si>
  <si>
    <t>令和10年度</t>
    <rPh sb="0" eb="2">
      <t>レイワ</t>
    </rPh>
    <rPh sb="4" eb="6">
      <t>ネンド</t>
    </rPh>
    <phoneticPr fontId="14"/>
  </si>
  <si>
    <t>令和11年度</t>
    <rPh sb="0" eb="2">
      <t>レイワ</t>
    </rPh>
    <rPh sb="4" eb="6">
      <t>ネンド</t>
    </rPh>
    <phoneticPr fontId="1"/>
  </si>
  <si>
    <t>令和○年度</t>
    <rPh sb="0" eb="2">
      <t>レイワ</t>
    </rPh>
    <rPh sb="3" eb="4">
      <t>ネン</t>
    </rPh>
    <rPh sb="4" eb="5">
      <t>ド</t>
    </rPh>
    <phoneticPr fontId="14"/>
  </si>
  <si>
    <t>2026年</t>
    <rPh sb="4" eb="5">
      <t>ネン</t>
    </rPh>
    <phoneticPr fontId="1"/>
  </si>
  <si>
    <t>2027年</t>
    <rPh sb="4" eb="5">
      <t>ネン</t>
    </rPh>
    <phoneticPr fontId="14"/>
  </si>
  <si>
    <t>2028年</t>
    <rPh sb="4" eb="5">
      <t>ネン</t>
    </rPh>
    <phoneticPr fontId="14"/>
  </si>
  <si>
    <t>2029年</t>
    <rPh sb="4" eb="5">
      <t>ネン</t>
    </rPh>
    <phoneticPr fontId="14"/>
  </si>
  <si>
    <t>■管理・運営機能</t>
    <rPh sb="1" eb="3">
      <t>カンリ</t>
    </rPh>
    <rPh sb="4" eb="8">
      <t>ウンエイキノウ</t>
    </rPh>
    <phoneticPr fontId="1"/>
  </si>
  <si>
    <t>倉庫（事務所棟）</t>
    <rPh sb="0" eb="2">
      <t>ソウコ</t>
    </rPh>
    <rPh sb="3" eb="5">
      <t>ジム</t>
    </rPh>
    <rPh sb="5" eb="6">
      <t>ショ</t>
    </rPh>
    <rPh sb="6" eb="7">
      <t>トウ</t>
    </rPh>
    <phoneticPr fontId="1"/>
  </si>
  <si>
    <t>倉庫（立体駐車場内）</t>
    <rPh sb="0" eb="2">
      <t>ソウコ</t>
    </rPh>
    <rPh sb="3" eb="9">
      <t>リッタイチュウシャジョウナイ</t>
    </rPh>
    <phoneticPr fontId="1"/>
  </si>
  <si>
    <t>合計</t>
    <rPh sb="0" eb="2">
      <t>ゴウケイ</t>
    </rPh>
    <phoneticPr fontId="1"/>
  </si>
  <si>
    <t>合計（黄色セル除く）</t>
    <rPh sb="0" eb="2">
      <t>ゴウケイ</t>
    </rPh>
    <rPh sb="3" eb="5">
      <t>キイロ</t>
    </rPh>
    <rPh sb="7" eb="8">
      <t>ノゾ</t>
    </rPh>
    <phoneticPr fontId="1"/>
  </si>
  <si>
    <t>諸室</t>
    <rPh sb="0" eb="2">
      <t>ショシツ</t>
    </rPh>
    <phoneticPr fontId="18"/>
  </si>
  <si>
    <t>No.</t>
    <phoneticPr fontId="1"/>
  </si>
  <si>
    <t>什器・備品</t>
    <rPh sb="0" eb="2">
      <t>ジュウキ</t>
    </rPh>
    <rPh sb="3" eb="5">
      <t>ビヒン</t>
    </rPh>
    <phoneticPr fontId="1"/>
  </si>
  <si>
    <t>メーカー</t>
    <phoneticPr fontId="1"/>
  </si>
  <si>
    <t>品番</t>
    <rPh sb="0" eb="2">
      <t>ヒンバン</t>
    </rPh>
    <phoneticPr fontId="1"/>
  </si>
  <si>
    <t>仕様（サイズ等）</t>
    <rPh sb="0" eb="2">
      <t>シヨウ</t>
    </rPh>
    <rPh sb="6" eb="7">
      <t>トウ</t>
    </rPh>
    <phoneticPr fontId="1"/>
  </si>
  <si>
    <t>提案</t>
    <rPh sb="0" eb="2">
      <t>テイアン</t>
    </rPh>
    <phoneticPr fontId="1"/>
  </si>
  <si>
    <t>管理・事務職員執務室</t>
    <rPh sb="0" eb="2">
      <t>カンリ</t>
    </rPh>
    <rPh sb="3" eb="7">
      <t>ジムショクイン</t>
    </rPh>
    <rPh sb="7" eb="10">
      <t>シツムシツ</t>
    </rPh>
    <phoneticPr fontId="8"/>
  </si>
  <si>
    <t>事務机（所長用）</t>
    <rPh sb="0" eb="2">
      <t>ジム</t>
    </rPh>
    <rPh sb="2" eb="3">
      <t>ツクエ</t>
    </rPh>
    <rPh sb="4" eb="6">
      <t>ショチョウ</t>
    </rPh>
    <rPh sb="6" eb="7">
      <t>ヨウ</t>
    </rPh>
    <phoneticPr fontId="8"/>
  </si>
  <si>
    <t>事務机（管理・事務職員用）</t>
    <rPh sb="0" eb="2">
      <t>ジム</t>
    </rPh>
    <rPh sb="2" eb="3">
      <t>ツクエ</t>
    </rPh>
    <rPh sb="4" eb="6">
      <t>カンリ</t>
    </rPh>
    <rPh sb="7" eb="9">
      <t>ジム</t>
    </rPh>
    <rPh sb="9" eb="12">
      <t>ショクインヨウ</t>
    </rPh>
    <phoneticPr fontId="8"/>
  </si>
  <si>
    <t>事務机（ごみ収集支援システム用）</t>
    <rPh sb="0" eb="2">
      <t>ジム</t>
    </rPh>
    <rPh sb="2" eb="3">
      <t>ツクエ</t>
    </rPh>
    <rPh sb="6" eb="8">
      <t>シュウシュウ</t>
    </rPh>
    <rPh sb="8" eb="10">
      <t>シエン</t>
    </rPh>
    <rPh sb="14" eb="15">
      <t>ヨウ</t>
    </rPh>
    <phoneticPr fontId="8"/>
  </si>
  <si>
    <t>事務机（大型ごみ収集支援システム）</t>
    <rPh sb="0" eb="2">
      <t>ジム</t>
    </rPh>
    <rPh sb="2" eb="3">
      <t>ツクエ</t>
    </rPh>
    <rPh sb="4" eb="6">
      <t>オオガタ</t>
    </rPh>
    <rPh sb="8" eb="10">
      <t>シュウシュウ</t>
    </rPh>
    <rPh sb="10" eb="12">
      <t>シエン</t>
    </rPh>
    <phoneticPr fontId="8"/>
  </si>
  <si>
    <t>事務椅子</t>
    <rPh sb="0" eb="2">
      <t>ジム</t>
    </rPh>
    <rPh sb="2" eb="4">
      <t>イス</t>
    </rPh>
    <phoneticPr fontId="8"/>
  </si>
  <si>
    <t>事務机用キャビネット</t>
    <rPh sb="0" eb="3">
      <t>ジムツクエ</t>
    </rPh>
    <rPh sb="3" eb="4">
      <t>ヨウ</t>
    </rPh>
    <phoneticPr fontId="8"/>
  </si>
  <si>
    <t>書類棚</t>
    <rPh sb="0" eb="2">
      <t>ショルイ</t>
    </rPh>
    <rPh sb="2" eb="3">
      <t>タナ</t>
    </rPh>
    <phoneticPr fontId="8"/>
  </si>
  <si>
    <t>物品棚</t>
    <rPh sb="0" eb="2">
      <t>ブッピン</t>
    </rPh>
    <rPh sb="2" eb="3">
      <t>ダナ</t>
    </rPh>
    <phoneticPr fontId="8"/>
  </si>
  <si>
    <t>パソコン・プリンター等OA機器</t>
    <rPh sb="10" eb="11">
      <t>ナド</t>
    </rPh>
    <rPh sb="13" eb="15">
      <t>キキ</t>
    </rPh>
    <phoneticPr fontId="8"/>
  </si>
  <si>
    <t>OA機器設置机</t>
    <rPh sb="2" eb="4">
      <t>キキ</t>
    </rPh>
    <rPh sb="4" eb="6">
      <t>セッチ</t>
    </rPh>
    <rPh sb="6" eb="7">
      <t>ツクエ</t>
    </rPh>
    <phoneticPr fontId="8"/>
  </si>
  <si>
    <t>ダストボックス</t>
    <phoneticPr fontId="8"/>
  </si>
  <si>
    <t>シュレッダー</t>
    <phoneticPr fontId="8"/>
  </si>
  <si>
    <t>AED</t>
    <phoneticPr fontId="8"/>
  </si>
  <si>
    <t>消火器</t>
    <rPh sb="0" eb="3">
      <t>ショウカキ</t>
    </rPh>
    <phoneticPr fontId="8"/>
  </si>
  <si>
    <t>ホワイトボード</t>
    <phoneticPr fontId="8"/>
  </si>
  <si>
    <t>テレビ</t>
    <phoneticPr fontId="8"/>
  </si>
  <si>
    <t>電波時計</t>
    <phoneticPr fontId="8"/>
  </si>
  <si>
    <t>電話</t>
    <rPh sb="0" eb="2">
      <t>デンワ</t>
    </rPh>
    <phoneticPr fontId="8"/>
  </si>
  <si>
    <t>複合機</t>
    <rPh sb="0" eb="3">
      <t>フクゴウキ</t>
    </rPh>
    <phoneticPr fontId="8"/>
  </si>
  <si>
    <t>ミーテイングテーブル（4人掛け）</t>
    <rPh sb="12" eb="13">
      <t>ニン</t>
    </rPh>
    <rPh sb="13" eb="14">
      <t>ガ</t>
    </rPh>
    <phoneticPr fontId="8"/>
  </si>
  <si>
    <t>ミーテイングテーブルチェア</t>
    <phoneticPr fontId="8"/>
  </si>
  <si>
    <t>テレフォンアーム</t>
    <phoneticPr fontId="8"/>
  </si>
  <si>
    <t>パンフレットスタンド</t>
    <phoneticPr fontId="8"/>
  </si>
  <si>
    <t>応接スペース</t>
    <rPh sb="0" eb="2">
      <t>オウセツ</t>
    </rPh>
    <phoneticPr fontId="8"/>
  </si>
  <si>
    <t>ミーティングテーブル（4人掛け）</t>
    <rPh sb="12" eb="13">
      <t>ニン</t>
    </rPh>
    <rPh sb="13" eb="14">
      <t>ガ</t>
    </rPh>
    <phoneticPr fontId="8"/>
  </si>
  <si>
    <t>ミーティングチェア</t>
    <phoneticPr fontId="8"/>
  </si>
  <si>
    <t>移動式パーテーション</t>
    <rPh sb="0" eb="2">
      <t>イドウ</t>
    </rPh>
    <rPh sb="2" eb="3">
      <t>シキ</t>
    </rPh>
    <phoneticPr fontId="8"/>
  </si>
  <si>
    <t>書庫</t>
    <rPh sb="0" eb="2">
      <t>ショコ</t>
    </rPh>
    <phoneticPr fontId="8"/>
  </si>
  <si>
    <t>書類棚</t>
    <rPh sb="0" eb="3">
      <t>ショルイダナ</t>
    </rPh>
    <phoneticPr fontId="8"/>
  </si>
  <si>
    <t>ダンボールラック</t>
    <phoneticPr fontId="8"/>
  </si>
  <si>
    <t>台車</t>
    <rPh sb="0" eb="2">
      <t>ダイシャ</t>
    </rPh>
    <phoneticPr fontId="8"/>
  </si>
  <si>
    <t>脚立</t>
    <rPh sb="0" eb="2">
      <t>キャタツ</t>
    </rPh>
    <phoneticPr fontId="8"/>
  </si>
  <si>
    <t>管理・事務職員用会議室</t>
    <rPh sb="0" eb="2">
      <t>カンリ</t>
    </rPh>
    <rPh sb="3" eb="5">
      <t>ジム</t>
    </rPh>
    <rPh sb="5" eb="8">
      <t>ショクインヨウ</t>
    </rPh>
    <rPh sb="8" eb="11">
      <t>カイギシツ</t>
    </rPh>
    <phoneticPr fontId="8"/>
  </si>
  <si>
    <t>ミーティングテーブル(2~3人掛け)</t>
    <rPh sb="14" eb="15">
      <t>ニン</t>
    </rPh>
    <rPh sb="15" eb="16">
      <t>ガ</t>
    </rPh>
    <phoneticPr fontId="8"/>
  </si>
  <si>
    <t>ワイド液晶ディスプレイ</t>
    <rPh sb="3" eb="5">
      <t>エキショウ</t>
    </rPh>
    <phoneticPr fontId="8"/>
  </si>
  <si>
    <t>移動式ディスプレイスタンド</t>
    <rPh sb="0" eb="3">
      <t>イドウシキ</t>
    </rPh>
    <phoneticPr fontId="8"/>
  </si>
  <si>
    <t>大会議室</t>
    <rPh sb="0" eb="4">
      <t>ダイカイギシツ</t>
    </rPh>
    <phoneticPr fontId="8"/>
  </si>
  <si>
    <t>ミーテイングテーブル（3人掛け）</t>
    <rPh sb="12" eb="13">
      <t>ニン</t>
    </rPh>
    <rPh sb="13" eb="14">
      <t>ガ</t>
    </rPh>
    <phoneticPr fontId="8"/>
  </si>
  <si>
    <t>演台</t>
    <rPh sb="0" eb="2">
      <t>エンダイ</t>
    </rPh>
    <phoneticPr fontId="8"/>
  </si>
  <si>
    <t>清掃員控室</t>
    <rPh sb="0" eb="3">
      <t>セイソウイン</t>
    </rPh>
    <rPh sb="3" eb="5">
      <t>ヒカエシツ</t>
    </rPh>
    <phoneticPr fontId="8"/>
  </si>
  <si>
    <t>事務机</t>
    <rPh sb="0" eb="3">
      <t>ジムツクエ</t>
    </rPh>
    <phoneticPr fontId="8"/>
  </si>
  <si>
    <t>事務椅子</t>
    <rPh sb="0" eb="4">
      <t>ジムイス</t>
    </rPh>
    <phoneticPr fontId="8"/>
  </si>
  <si>
    <t>掃除用具入れ</t>
    <rPh sb="0" eb="2">
      <t>ソウジ</t>
    </rPh>
    <rPh sb="2" eb="4">
      <t>ヨウグ</t>
    </rPh>
    <rPh sb="4" eb="5">
      <t>イ</t>
    </rPh>
    <phoneticPr fontId="8"/>
  </si>
  <si>
    <t>掃除機</t>
    <rPh sb="0" eb="3">
      <t>ソウジキ</t>
    </rPh>
    <phoneticPr fontId="8"/>
  </si>
  <si>
    <t>防災倉庫</t>
    <rPh sb="0" eb="2">
      <t>ボウサイ</t>
    </rPh>
    <rPh sb="2" eb="4">
      <t>ソウコ</t>
    </rPh>
    <phoneticPr fontId="8"/>
  </si>
  <si>
    <t>収納棚</t>
    <phoneticPr fontId="8"/>
  </si>
  <si>
    <t>職員用エントランス</t>
    <rPh sb="0" eb="3">
      <t>ショクインヨウ</t>
    </rPh>
    <phoneticPr fontId="8"/>
  </si>
  <si>
    <t>シューズボックス</t>
    <phoneticPr fontId="8"/>
  </si>
  <si>
    <t>傘立て</t>
    <rPh sb="0" eb="2">
      <t>カサタ</t>
    </rPh>
    <phoneticPr fontId="8"/>
  </si>
  <si>
    <t>泥除けマット</t>
    <rPh sb="0" eb="2">
      <t>ドロヨ</t>
    </rPh>
    <phoneticPr fontId="8"/>
  </si>
  <si>
    <t>■収集業務機能</t>
    <rPh sb="1" eb="3">
      <t>シュウシュウ</t>
    </rPh>
    <rPh sb="3" eb="5">
      <t>ギョウム</t>
    </rPh>
    <rPh sb="5" eb="7">
      <t>キノウ</t>
    </rPh>
    <phoneticPr fontId="8"/>
  </si>
  <si>
    <t>車庫</t>
    <rPh sb="0" eb="2">
      <t>シャコ</t>
    </rPh>
    <phoneticPr fontId="8"/>
  </si>
  <si>
    <t>大型冷蔵庫</t>
    <rPh sb="0" eb="2">
      <t>オオガタ</t>
    </rPh>
    <rPh sb="2" eb="5">
      <t>レイゾウコ</t>
    </rPh>
    <phoneticPr fontId="8"/>
  </si>
  <si>
    <t>洗車スペース</t>
    <rPh sb="0" eb="2">
      <t>センシャ</t>
    </rPh>
    <phoneticPr fontId="8"/>
  </si>
  <si>
    <t>洗車機</t>
    <rPh sb="0" eb="3">
      <t>センシャキ</t>
    </rPh>
    <phoneticPr fontId="8"/>
  </si>
  <si>
    <t>コンプレッサー</t>
    <phoneticPr fontId="8"/>
  </si>
  <si>
    <t>収集作業員控室</t>
    <rPh sb="0" eb="2">
      <t>シュウシュウ</t>
    </rPh>
    <rPh sb="2" eb="5">
      <t>サギョウイン</t>
    </rPh>
    <rPh sb="5" eb="7">
      <t>ヒカエシツ</t>
    </rPh>
    <phoneticPr fontId="8"/>
  </si>
  <si>
    <t>事務机（会議スペース用）</t>
    <rPh sb="0" eb="2">
      <t>ジム</t>
    </rPh>
    <rPh sb="2" eb="3">
      <t>ツクエ</t>
    </rPh>
    <rPh sb="4" eb="6">
      <t>カイギ</t>
    </rPh>
    <rPh sb="10" eb="11">
      <t>ヨウ</t>
    </rPh>
    <phoneticPr fontId="8"/>
  </si>
  <si>
    <t>ミーテイングテーブル</t>
    <phoneticPr fontId="8"/>
  </si>
  <si>
    <t>ミーテイングチェア</t>
    <phoneticPr fontId="8"/>
  </si>
  <si>
    <t>移動式パーテーション</t>
    <rPh sb="0" eb="3">
      <t>イドウシキ</t>
    </rPh>
    <phoneticPr fontId="8"/>
  </si>
  <si>
    <t>会議スペース用電話</t>
    <rPh sb="0" eb="2">
      <t>カイギ</t>
    </rPh>
    <rPh sb="6" eb="7">
      <t>ヨウ</t>
    </rPh>
    <rPh sb="7" eb="9">
      <t>デンワ</t>
    </rPh>
    <phoneticPr fontId="8"/>
  </si>
  <si>
    <t>更衣室（男）</t>
    <rPh sb="0" eb="3">
      <t>コウイシツ</t>
    </rPh>
    <rPh sb="4" eb="5">
      <t>オトコ</t>
    </rPh>
    <phoneticPr fontId="8"/>
  </si>
  <si>
    <t>個人用更衣ロッカー</t>
    <rPh sb="2" eb="3">
      <t>ヨウ</t>
    </rPh>
    <rPh sb="3" eb="5">
      <t>コウイ</t>
    </rPh>
    <phoneticPr fontId="8"/>
  </si>
  <si>
    <t>更衣室（女）</t>
    <rPh sb="0" eb="3">
      <t>コウイシツ</t>
    </rPh>
    <rPh sb="4" eb="5">
      <t>オンナ</t>
    </rPh>
    <phoneticPr fontId="8"/>
  </si>
  <si>
    <t>浴室・脱衣室（男）</t>
    <rPh sb="0" eb="2">
      <t>ヨクシツ</t>
    </rPh>
    <rPh sb="3" eb="6">
      <t>ダツイシツ</t>
    </rPh>
    <rPh sb="7" eb="8">
      <t>オトコ</t>
    </rPh>
    <phoneticPr fontId="8"/>
  </si>
  <si>
    <t>脱衣棚</t>
    <rPh sb="0" eb="2">
      <t>ダツイ</t>
    </rPh>
    <rPh sb="2" eb="3">
      <t>タナ</t>
    </rPh>
    <phoneticPr fontId="8"/>
  </si>
  <si>
    <t>脱衣かご</t>
    <rPh sb="0" eb="2">
      <t>ダツイ</t>
    </rPh>
    <phoneticPr fontId="8"/>
  </si>
  <si>
    <t>脱衣室用椅子</t>
    <rPh sb="0" eb="4">
      <t>ダツイシツヨウ</t>
    </rPh>
    <rPh sb="4" eb="6">
      <t>イス</t>
    </rPh>
    <phoneticPr fontId="8"/>
  </si>
  <si>
    <t>脱衣室マット</t>
    <rPh sb="0" eb="3">
      <t>ダツイシツ</t>
    </rPh>
    <phoneticPr fontId="8"/>
  </si>
  <si>
    <t>浴室用椅子</t>
    <rPh sb="0" eb="3">
      <t>ヨクシツヨウ</t>
    </rPh>
    <rPh sb="3" eb="5">
      <t>イス</t>
    </rPh>
    <phoneticPr fontId="8"/>
  </si>
  <si>
    <t>風呂桶</t>
    <rPh sb="0" eb="3">
      <t>フロオケ</t>
    </rPh>
    <phoneticPr fontId="8"/>
  </si>
  <si>
    <t>扇風機</t>
    <rPh sb="0" eb="3">
      <t>センプウキ</t>
    </rPh>
    <phoneticPr fontId="8"/>
  </si>
  <si>
    <t>ドライヤー</t>
    <phoneticPr fontId="8"/>
  </si>
  <si>
    <t>浴室・脱衣室（女）</t>
    <rPh sb="0" eb="2">
      <t>ヨクシツ</t>
    </rPh>
    <rPh sb="3" eb="6">
      <t>ダツイシツ</t>
    </rPh>
    <rPh sb="7" eb="8">
      <t>オンナ</t>
    </rPh>
    <phoneticPr fontId="8"/>
  </si>
  <si>
    <t>洗濯・乾燥室</t>
    <rPh sb="0" eb="2">
      <t>センタク</t>
    </rPh>
    <rPh sb="3" eb="5">
      <t>カンソウ</t>
    </rPh>
    <rPh sb="5" eb="6">
      <t>シツ</t>
    </rPh>
    <phoneticPr fontId="8"/>
  </si>
  <si>
    <t>洗濯機</t>
    <rPh sb="0" eb="3">
      <t>センタクキ</t>
    </rPh>
    <phoneticPr fontId="8"/>
  </si>
  <si>
    <t>乾燥機</t>
    <phoneticPr fontId="8"/>
  </si>
  <si>
    <t>ハンガーラック（ハンガー共）</t>
    <phoneticPr fontId="8"/>
  </si>
  <si>
    <t>収納棚</t>
    <rPh sb="0" eb="2">
      <t>シュウノウ</t>
    </rPh>
    <rPh sb="2" eb="3">
      <t>ダナ</t>
    </rPh>
    <phoneticPr fontId="8"/>
  </si>
  <si>
    <t>物干しスペース</t>
    <rPh sb="0" eb="2">
      <t>モノホ</t>
    </rPh>
    <phoneticPr fontId="8"/>
  </si>
  <si>
    <t>椅子</t>
    <rPh sb="0" eb="2">
      <t>イス</t>
    </rPh>
    <phoneticPr fontId="8"/>
  </si>
  <si>
    <t>机</t>
    <rPh sb="0" eb="1">
      <t>ツクエ</t>
    </rPh>
    <phoneticPr fontId="8"/>
  </si>
  <si>
    <t>作業靴置き場</t>
    <rPh sb="0" eb="2">
      <t>サギョウ</t>
    </rPh>
    <rPh sb="2" eb="3">
      <t>グツ</t>
    </rPh>
    <rPh sb="3" eb="4">
      <t>オ</t>
    </rPh>
    <rPh sb="5" eb="6">
      <t>バ</t>
    </rPh>
    <phoneticPr fontId="8"/>
  </si>
  <si>
    <t>シューズボックス(長靴対応)</t>
    <rPh sb="9" eb="13">
      <t>ナガグツタイオウ</t>
    </rPh>
    <phoneticPr fontId="8"/>
  </si>
  <si>
    <t>アルコールチェッカー</t>
    <phoneticPr fontId="8"/>
  </si>
  <si>
    <t>物品棚</t>
    <phoneticPr fontId="8"/>
  </si>
  <si>
    <t>すのこ</t>
    <phoneticPr fontId="8"/>
  </si>
  <si>
    <t>手足洗場</t>
    <rPh sb="0" eb="1">
      <t>テ</t>
    </rPh>
    <rPh sb="1" eb="2">
      <t>アシ</t>
    </rPh>
    <rPh sb="2" eb="3">
      <t>アラ</t>
    </rPh>
    <rPh sb="3" eb="4">
      <t>バ</t>
    </rPh>
    <phoneticPr fontId="8"/>
  </si>
  <si>
    <t>泥除けマット</t>
    <phoneticPr fontId="8"/>
  </si>
  <si>
    <t>休憩室</t>
    <rPh sb="0" eb="3">
      <t>キュウケイシツ</t>
    </rPh>
    <phoneticPr fontId="8"/>
  </si>
  <si>
    <t>ローテーブル</t>
    <phoneticPr fontId="8"/>
  </si>
  <si>
    <t>２人かけソファー</t>
    <phoneticPr fontId="8"/>
  </si>
  <si>
    <t>休憩用テーブル</t>
    <rPh sb="0" eb="2">
      <t>キュウケイ</t>
    </rPh>
    <rPh sb="2" eb="3">
      <t>ヨウ</t>
    </rPh>
    <phoneticPr fontId="8"/>
  </si>
  <si>
    <t>休憩用チェア</t>
    <rPh sb="0" eb="2">
      <t>キュウケイ</t>
    </rPh>
    <rPh sb="2" eb="3">
      <t>ヨウ</t>
    </rPh>
    <phoneticPr fontId="8"/>
  </si>
  <si>
    <t>冷凍・冷蔵庫</t>
    <rPh sb="0" eb="2">
      <t>レイトウ</t>
    </rPh>
    <rPh sb="3" eb="6">
      <t>レイゾウコ</t>
    </rPh>
    <phoneticPr fontId="8"/>
  </si>
  <si>
    <t>休養室</t>
    <rPh sb="0" eb="2">
      <t>キュウヨウ</t>
    </rPh>
    <rPh sb="2" eb="3">
      <t>シツ</t>
    </rPh>
    <phoneticPr fontId="8"/>
  </si>
  <si>
    <t>折り畳みベッド</t>
    <phoneticPr fontId="8"/>
  </si>
  <si>
    <t>相談室</t>
    <rPh sb="0" eb="3">
      <t>ソウダンシツ</t>
    </rPh>
    <phoneticPr fontId="8"/>
  </si>
  <si>
    <t>倉庫</t>
    <rPh sb="0" eb="2">
      <t>ソウコ</t>
    </rPh>
    <phoneticPr fontId="8"/>
  </si>
  <si>
    <t>■回収・保管機能</t>
    <rPh sb="1" eb="3">
      <t>カイシュウ</t>
    </rPh>
    <rPh sb="4" eb="6">
      <t>ホカン</t>
    </rPh>
    <rPh sb="6" eb="8">
      <t>キノウ</t>
    </rPh>
    <phoneticPr fontId="8"/>
  </si>
  <si>
    <t>持込資源回収スペース</t>
    <rPh sb="0" eb="2">
      <t>モチコミ</t>
    </rPh>
    <rPh sb="2" eb="4">
      <t>シゲン</t>
    </rPh>
    <rPh sb="4" eb="6">
      <t>カイシュウ</t>
    </rPh>
    <phoneticPr fontId="8"/>
  </si>
  <si>
    <t>蛍光管・水銀体温計ボックス</t>
    <rPh sb="0" eb="3">
      <t>ケイコウカン</t>
    </rPh>
    <rPh sb="4" eb="9">
      <t>スイギンタイオンケイ</t>
    </rPh>
    <phoneticPr fontId="8"/>
  </si>
  <si>
    <t>古紙回収ボックス</t>
    <rPh sb="0" eb="2">
      <t>コシ</t>
    </rPh>
    <rPh sb="2" eb="4">
      <t>カイシュウ</t>
    </rPh>
    <phoneticPr fontId="8"/>
  </si>
  <si>
    <t>古布回収ボックス</t>
    <rPh sb="0" eb="2">
      <t>コフ</t>
    </rPh>
    <rPh sb="2" eb="4">
      <t>カイシュウ</t>
    </rPh>
    <phoneticPr fontId="8"/>
  </si>
  <si>
    <t>廃食油回収ボックス</t>
    <rPh sb="0" eb="3">
      <t>ハイショクユ</t>
    </rPh>
    <rPh sb="3" eb="5">
      <t>カイシュウ</t>
    </rPh>
    <phoneticPr fontId="8"/>
  </si>
  <si>
    <t>乾電池回収ボックス</t>
    <phoneticPr fontId="8"/>
  </si>
  <si>
    <t>小型充電式電池回収ボックス</t>
    <rPh sb="0" eb="5">
      <t>コガタジュウデンシキ</t>
    </rPh>
    <rPh sb="5" eb="7">
      <t>デンチ</t>
    </rPh>
    <rPh sb="7" eb="9">
      <t>カイシュウ</t>
    </rPh>
    <phoneticPr fontId="8"/>
  </si>
  <si>
    <t>ペットボトル回収ボックス</t>
    <rPh sb="6" eb="8">
      <t>カイシュウ</t>
    </rPh>
    <phoneticPr fontId="8"/>
  </si>
  <si>
    <t>小型家電回収ボックス</t>
    <rPh sb="0" eb="4">
      <t>コガタカデン</t>
    </rPh>
    <rPh sb="4" eb="6">
      <t>カイシュウ</t>
    </rPh>
    <phoneticPr fontId="8"/>
  </si>
  <si>
    <t>拠点回収品目保管スペース</t>
    <rPh sb="0" eb="2">
      <t>キョテン</t>
    </rPh>
    <rPh sb="2" eb="4">
      <t>カイシュウ</t>
    </rPh>
    <rPh sb="4" eb="6">
      <t>ヒンモク</t>
    </rPh>
    <rPh sb="6" eb="8">
      <t>ホカン</t>
    </rPh>
    <phoneticPr fontId="8"/>
  </si>
  <si>
    <t>保管用コンテナ</t>
    <rPh sb="0" eb="3">
      <t>ホカンヨウ</t>
    </rPh>
    <phoneticPr fontId="8"/>
  </si>
  <si>
    <t>■共用・設備関連機能</t>
    <rPh sb="1" eb="3">
      <t>キョウヨウ</t>
    </rPh>
    <rPh sb="4" eb="6">
      <t>セツビ</t>
    </rPh>
    <rPh sb="6" eb="8">
      <t>カンレン</t>
    </rPh>
    <rPh sb="8" eb="10">
      <t>キノウ</t>
    </rPh>
    <phoneticPr fontId="8"/>
  </si>
  <si>
    <t>給湯室</t>
    <rPh sb="0" eb="3">
      <t>キュウトウシツ</t>
    </rPh>
    <phoneticPr fontId="8"/>
  </si>
  <si>
    <t>食器棚</t>
    <rPh sb="0" eb="2">
      <t>ショッキ</t>
    </rPh>
    <rPh sb="2" eb="3">
      <t>タナ</t>
    </rPh>
    <phoneticPr fontId="8"/>
  </si>
  <si>
    <t>湯沸かしポット</t>
    <rPh sb="0" eb="2">
      <t>ユワ</t>
    </rPh>
    <phoneticPr fontId="8"/>
  </si>
  <si>
    <t>ミニキッチン</t>
    <phoneticPr fontId="8"/>
  </si>
  <si>
    <t>電子レンジ</t>
    <rPh sb="0" eb="2">
      <t>デンシ</t>
    </rPh>
    <phoneticPr fontId="8"/>
  </si>
  <si>
    <t>来庁舎エントランス</t>
    <rPh sb="0" eb="2">
      <t>ライチョウ</t>
    </rPh>
    <rPh sb="2" eb="3">
      <t>シャ</t>
    </rPh>
    <phoneticPr fontId="8"/>
  </si>
  <si>
    <t>掲示板</t>
    <rPh sb="0" eb="3">
      <t>ケイジバン</t>
    </rPh>
    <phoneticPr fontId="8"/>
  </si>
  <si>
    <t>廊下・階段・エレベーター</t>
    <rPh sb="0" eb="2">
      <t>ロウカ</t>
    </rPh>
    <rPh sb="3" eb="5">
      <t>カイダン</t>
    </rPh>
    <phoneticPr fontId="8"/>
  </si>
  <si>
    <t>昇降機内救護用セット</t>
    <phoneticPr fontId="8"/>
  </si>
  <si>
    <t>機械室など</t>
    <rPh sb="0" eb="3">
      <t>キカイシツ</t>
    </rPh>
    <phoneticPr fontId="8"/>
  </si>
  <si>
    <t>■管理・運営機能</t>
    <rPh sb="1" eb="3">
      <t>カンリ</t>
    </rPh>
    <rPh sb="4" eb="6">
      <t>ウンエイ</t>
    </rPh>
    <rPh sb="6" eb="8">
      <t>キノウ</t>
    </rPh>
    <phoneticPr fontId="8"/>
  </si>
  <si>
    <t>単価（円）</t>
    <rPh sb="0" eb="2">
      <t>タンカ</t>
    </rPh>
    <rPh sb="3" eb="4">
      <t>エン</t>
    </rPh>
    <phoneticPr fontId="18"/>
  </si>
  <si>
    <t>金額（円）</t>
    <rPh sb="0" eb="2">
      <t>キンガク</t>
    </rPh>
    <rPh sb="3" eb="4">
      <t>エン</t>
    </rPh>
    <phoneticPr fontId="18"/>
  </si>
  <si>
    <t>注2　消費税を考慮しない金額を記載してください。</t>
    <rPh sb="0" eb="1">
      <t>チュウ</t>
    </rPh>
    <rPh sb="3" eb="6">
      <t>ショウヒゼイ</t>
    </rPh>
    <rPh sb="7" eb="9">
      <t>コウリョ</t>
    </rPh>
    <rPh sb="12" eb="14">
      <t>キンガク</t>
    </rPh>
    <rPh sb="15" eb="17">
      <t>キサイ</t>
    </rPh>
    <phoneticPr fontId="14"/>
  </si>
  <si>
    <t>注4　仕様欄にはサイズ等をできるだけ具体的に記入して下さい。</t>
    <rPh sb="0" eb="1">
      <t>チュウ</t>
    </rPh>
    <rPh sb="3" eb="5">
      <t>シヨウ</t>
    </rPh>
    <rPh sb="5" eb="6">
      <t>ラン</t>
    </rPh>
    <rPh sb="11" eb="12">
      <t>トウ</t>
    </rPh>
    <rPh sb="18" eb="21">
      <t>グタイテキ</t>
    </rPh>
    <rPh sb="22" eb="24">
      <t>キニュウ</t>
    </rPh>
    <rPh sb="26" eb="27">
      <t>クダ</t>
    </rPh>
    <phoneticPr fontId="14"/>
  </si>
  <si>
    <t>注1　各欄は提案に応じて適宜追加・調整してください。</t>
    <rPh sb="0" eb="1">
      <t>チュウ</t>
    </rPh>
    <rPh sb="3" eb="5">
      <t>カクラン</t>
    </rPh>
    <rPh sb="6" eb="8">
      <t>テイアン</t>
    </rPh>
    <rPh sb="9" eb="10">
      <t>オウ</t>
    </rPh>
    <rPh sb="12" eb="14">
      <t>テキギ</t>
    </rPh>
    <rPh sb="14" eb="16">
      <t>ツイカ</t>
    </rPh>
    <rPh sb="17" eb="19">
      <t>チョウセイ</t>
    </rPh>
    <phoneticPr fontId="14"/>
  </si>
  <si>
    <t>注5　A3縦使い横書きで作成してください。</t>
    <rPh sb="3" eb="4">
      <t>タテ</t>
    </rPh>
    <rPh sb="4" eb="5">
      <t>ツカ</t>
    </rPh>
    <rPh sb="6" eb="8">
      <t>ヨコガ</t>
    </rPh>
    <rPh sb="10" eb="12">
      <t>サクセイ</t>
    </rPh>
    <phoneticPr fontId="1"/>
  </si>
  <si>
    <t>長期修繕・更新計画表</t>
    <rPh sb="0" eb="4">
      <t>チョウキシュウゼン</t>
    </rPh>
    <rPh sb="5" eb="10">
      <t>コウシンケイカクヒョウ</t>
    </rPh>
    <phoneticPr fontId="14"/>
  </si>
  <si>
    <t>（様式8-4）</t>
    <phoneticPr fontId="14"/>
  </si>
  <si>
    <t>テレビ共同受信設備・電話交換機設備・防災行政無線受信設備</t>
    <phoneticPr fontId="1"/>
  </si>
  <si>
    <t>受変電設備・動力設備</t>
    <rPh sb="6" eb="10">
      <t>ドウリョクセツビ</t>
    </rPh>
    <phoneticPr fontId="1"/>
  </si>
  <si>
    <t>太陽光発電設備・蓄電池設備・充電設備</t>
    <phoneticPr fontId="1"/>
  </si>
  <si>
    <t>警報・消防設備</t>
    <rPh sb="0" eb="2">
      <t>ケイホウ</t>
    </rPh>
    <rPh sb="3" eb="5">
      <t>ショウボウ</t>
    </rPh>
    <rPh sb="5" eb="7">
      <t>セツビ</t>
    </rPh>
    <phoneticPr fontId="1"/>
  </si>
  <si>
    <t>雷保護設備</t>
    <rPh sb="0" eb="3">
      <t>カミナリホゴ</t>
    </rPh>
    <rPh sb="3" eb="5">
      <t>セツビ</t>
    </rPh>
    <phoneticPr fontId="1"/>
  </si>
  <si>
    <t>中央監視設備</t>
    <rPh sb="0" eb="6">
      <t>チュウオウカンシセツビ</t>
    </rPh>
    <phoneticPr fontId="1"/>
  </si>
  <si>
    <t>入退館管理設備</t>
    <rPh sb="0" eb="7">
      <t>ニュウタイカンカンリセツビ</t>
    </rPh>
    <phoneticPr fontId="1"/>
  </si>
  <si>
    <t>排煙設備</t>
    <rPh sb="0" eb="4">
      <t>ハイエンセツビ</t>
    </rPh>
    <phoneticPr fontId="1"/>
  </si>
  <si>
    <t>給水設備</t>
    <phoneticPr fontId="1"/>
  </si>
  <si>
    <t>排水設備</t>
    <rPh sb="0" eb="4">
      <t>ハイスイセツビ</t>
    </rPh>
    <phoneticPr fontId="1"/>
  </si>
  <si>
    <t>給湯設備設備</t>
    <rPh sb="4" eb="6">
      <t>セツビ</t>
    </rPh>
    <phoneticPr fontId="1"/>
  </si>
  <si>
    <t>ガス設備</t>
    <rPh sb="2" eb="4">
      <t>セツビ</t>
    </rPh>
    <phoneticPr fontId="1"/>
  </si>
  <si>
    <t>衛生設備</t>
    <rPh sb="0" eb="4">
      <t>エイセイセツビ</t>
    </rPh>
    <phoneticPr fontId="1"/>
  </si>
  <si>
    <t>厨房設備</t>
    <rPh sb="0" eb="4">
      <t>チュウボウセツビ</t>
    </rPh>
    <phoneticPr fontId="1"/>
  </si>
  <si>
    <t>■外構施設</t>
    <rPh sb="1" eb="5">
      <t>ガイコウシセツ</t>
    </rPh>
    <phoneticPr fontId="1"/>
  </si>
  <si>
    <t>（様式5-6）</t>
    <rPh sb="1" eb="3">
      <t>ヨウシキ</t>
    </rPh>
    <phoneticPr fontId="1"/>
  </si>
  <si>
    <t>維持管理等の対価（サービス対価B）支払表</t>
    <rPh sb="4" eb="5">
      <t>トウ</t>
    </rPh>
    <phoneticPr fontId="3"/>
  </si>
  <si>
    <t>サービス対価</t>
    <rPh sb="4" eb="6">
      <t>タイカ</t>
    </rPh>
    <phoneticPr fontId="1"/>
  </si>
  <si>
    <t>B-1</t>
    <phoneticPr fontId="1"/>
  </si>
  <si>
    <t>B-2</t>
    <phoneticPr fontId="1"/>
  </si>
  <si>
    <t>B-3</t>
    <phoneticPr fontId="1"/>
  </si>
  <si>
    <t>令和11年</t>
    <phoneticPr fontId="3"/>
  </si>
  <si>
    <t>令和11年</t>
    <rPh sb="0" eb="2">
      <t>レイワ</t>
    </rPh>
    <phoneticPr fontId="14"/>
  </si>
  <si>
    <t>令和12年</t>
    <rPh sb="0" eb="2">
      <t>レイワ</t>
    </rPh>
    <rPh sb="4" eb="5">
      <t>ネン</t>
    </rPh>
    <phoneticPr fontId="14"/>
  </si>
  <si>
    <t>令和12年</t>
    <phoneticPr fontId="1"/>
  </si>
  <si>
    <t xml:space="preserve"> 第３回（令和11年10月～12月分）を令和12年２月に、第４回（令和12年１月～３月分）を令和12年５月に、</t>
    <phoneticPr fontId="14"/>
  </si>
  <si>
    <t>令和11年</t>
    <rPh sb="0" eb="2">
      <t>レイワ</t>
    </rPh>
    <rPh sb="4" eb="5">
      <t>ネン</t>
    </rPh>
    <phoneticPr fontId="3"/>
  </si>
  <si>
    <t>割賦元本</t>
    <rPh sb="0" eb="2">
      <t>カップ</t>
    </rPh>
    <rPh sb="2" eb="4">
      <t>ガンポン</t>
    </rPh>
    <phoneticPr fontId="3"/>
  </si>
  <si>
    <t>割賦利息</t>
    <rPh sb="0" eb="2">
      <t>カップ</t>
    </rPh>
    <rPh sb="2" eb="4">
      <t>リソク</t>
    </rPh>
    <phoneticPr fontId="3"/>
  </si>
  <si>
    <t>（割賦元本部分）</t>
    <rPh sb="1" eb="3">
      <t>カップ</t>
    </rPh>
    <rPh sb="3" eb="5">
      <t>ガンポン</t>
    </rPh>
    <rPh sb="5" eb="7">
      <t>ブブン</t>
    </rPh>
    <phoneticPr fontId="3"/>
  </si>
  <si>
    <t>（様式5-5）</t>
    <rPh sb="1" eb="3">
      <t>ヨウシキ</t>
    </rPh>
    <phoneticPr fontId="1"/>
  </si>
  <si>
    <t>（様式5-4）</t>
    <rPh sb="1" eb="3">
      <t>ヨウシキ</t>
    </rPh>
    <phoneticPr fontId="1"/>
  </si>
  <si>
    <t>③駐車場等管理業務</t>
    <rPh sb="1" eb="9">
      <t>チュウシャジョウトウカンリギョウム</t>
    </rPh>
    <phoneticPr fontId="3"/>
  </si>
  <si>
    <t>⑥清掃業務</t>
    <rPh sb="1" eb="5">
      <t>セイソウギョウム</t>
    </rPh>
    <phoneticPr fontId="3"/>
  </si>
  <si>
    <t>⑦環境衛生管理業務</t>
    <rPh sb="1" eb="9">
      <t>カンキョウエイセイカンリギョウム</t>
    </rPh>
    <phoneticPr fontId="3"/>
  </si>
  <si>
    <t>⑨事業期間終了時の引継ぎ業務</t>
    <rPh sb="1" eb="8">
      <t>ジギョウキカンシュウリョウジ</t>
    </rPh>
    <rPh sb="9" eb="11">
      <t>ヒキツ</t>
    </rPh>
    <rPh sb="12" eb="14">
      <t>ギョウム</t>
    </rPh>
    <phoneticPr fontId="3"/>
  </si>
  <si>
    <t>注1　各項目とも年額及び期間中合計の金額を記載してください。</t>
    <rPh sb="0" eb="1">
      <t>チュウ</t>
    </rPh>
    <rPh sb="3" eb="4">
      <t>カク</t>
    </rPh>
    <rPh sb="4" eb="6">
      <t>コウモク</t>
    </rPh>
    <rPh sb="8" eb="10">
      <t>ネンガク</t>
    </rPh>
    <rPh sb="10" eb="11">
      <t>オヨ</t>
    </rPh>
    <rPh sb="12" eb="15">
      <t>キカンチュウ</t>
    </rPh>
    <rPh sb="15" eb="17">
      <t>ゴウケイ</t>
    </rPh>
    <rPh sb="18" eb="20">
      <t>キンガク</t>
    </rPh>
    <rPh sb="21" eb="23">
      <t>キサイ</t>
    </rPh>
    <phoneticPr fontId="3"/>
  </si>
  <si>
    <t>注2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3"/>
  </si>
  <si>
    <t>注3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3"/>
  </si>
  <si>
    <t>注5　説明欄には、積算根拠を出来る限り具体的に記載してください。</t>
    <rPh sb="0" eb="1">
      <t>チュウ</t>
    </rPh>
    <rPh sb="3" eb="5">
      <t>セツメイ</t>
    </rPh>
    <rPh sb="5" eb="6">
      <t>ラン</t>
    </rPh>
    <rPh sb="9" eb="11">
      <t>セキサン</t>
    </rPh>
    <rPh sb="11" eb="13">
      <t>コンキョ</t>
    </rPh>
    <rPh sb="14" eb="16">
      <t>デキ</t>
    </rPh>
    <rPh sb="17" eb="18">
      <t>カギ</t>
    </rPh>
    <rPh sb="19" eb="22">
      <t>グタイテキ</t>
    </rPh>
    <rPh sb="23" eb="25">
      <t>キサイ</t>
    </rPh>
    <phoneticPr fontId="3"/>
  </si>
  <si>
    <t>注6　水色のセルには数式が入っていますので、入力しないでください。</t>
    <rPh sb="0" eb="1">
      <t>チュウ</t>
    </rPh>
    <rPh sb="3" eb="5">
      <t>ミズイロノ</t>
    </rPh>
    <rPh sb="6" eb="24">
      <t>デ、ニュウリョク</t>
    </rPh>
    <phoneticPr fontId="3"/>
  </si>
  <si>
    <t>④外構・植栽管理</t>
    <rPh sb="1" eb="3">
      <t>ガイコウ</t>
    </rPh>
    <rPh sb="4" eb="8">
      <t>ショクサイカンリ</t>
    </rPh>
    <phoneticPr fontId="3"/>
  </si>
  <si>
    <t>⑤修繕・更新業務</t>
    <rPh sb="1" eb="3">
      <t>シュウゼン</t>
    </rPh>
    <rPh sb="4" eb="6">
      <t>コウシン</t>
    </rPh>
    <rPh sb="6" eb="8">
      <t>ギョウム</t>
    </rPh>
    <phoneticPr fontId="3"/>
  </si>
  <si>
    <t>⑭費用計（税抜）</t>
    <rPh sb="1" eb="3">
      <t>ヒヨウ</t>
    </rPh>
    <rPh sb="3" eb="4">
      <t>ケイ</t>
    </rPh>
    <rPh sb="5" eb="7">
      <t>ゼイヌキ</t>
    </rPh>
    <phoneticPr fontId="3"/>
  </si>
  <si>
    <t>＝①+②+③+④+⑤+⑥+⑦+⑧+⑨＋⑩＋⑪＋⑫＋⑬</t>
    <phoneticPr fontId="3"/>
  </si>
  <si>
    <t>⑩SPCの運営経費</t>
    <rPh sb="5" eb="9">
      <t>ウンエイケイヒ</t>
    </rPh>
    <phoneticPr fontId="3"/>
  </si>
  <si>
    <t>⑪維持管理期間中の保険料</t>
    <rPh sb="1" eb="8">
      <t>イジカンリキカンチュウ</t>
    </rPh>
    <rPh sb="9" eb="12">
      <t>ホケンリョウ</t>
    </rPh>
    <phoneticPr fontId="3"/>
  </si>
  <si>
    <t>⑫法人税等</t>
    <rPh sb="1" eb="4">
      <t>ホウジンゼイ</t>
    </rPh>
    <rPh sb="4" eb="5">
      <t>トウ</t>
    </rPh>
    <phoneticPr fontId="3"/>
  </si>
  <si>
    <t>⑬その他必要業務</t>
    <rPh sb="3" eb="4">
      <t>タ</t>
    </rPh>
    <rPh sb="4" eb="6">
      <t>ヒツヨウ</t>
    </rPh>
    <rPh sb="6" eb="8">
      <t>ギョウム</t>
    </rPh>
    <phoneticPr fontId="3"/>
  </si>
  <si>
    <t>注4　表中⑭の金額（期間合計）は、入札価格内訳書（様式5-1）記載の金額（税抜）と一致させてください。</t>
    <rPh sb="0" eb="1">
      <t>チュウ</t>
    </rPh>
    <rPh sb="3" eb="4">
      <t>ヒョウ</t>
    </rPh>
    <rPh sb="4" eb="5">
      <t>チュウ</t>
    </rPh>
    <rPh sb="7" eb="9">
      <t>キンガク</t>
    </rPh>
    <rPh sb="10" eb="12">
      <t>キカン</t>
    </rPh>
    <rPh sb="12" eb="14">
      <t>ゴウケイ</t>
    </rPh>
    <rPh sb="17" eb="19">
      <t>ニュウサツ</t>
    </rPh>
    <rPh sb="19" eb="21">
      <t>カカク</t>
    </rPh>
    <rPh sb="21" eb="24">
      <t>ウチワケショ</t>
    </rPh>
    <rPh sb="25" eb="27">
      <t>ヨウシキ</t>
    </rPh>
    <rPh sb="31" eb="33">
      <t>キサイ</t>
    </rPh>
    <rPh sb="34" eb="36">
      <t>キンガク</t>
    </rPh>
    <rPh sb="37" eb="38">
      <t>ゼイ</t>
    </rPh>
    <rPh sb="38" eb="39">
      <t>ヌ</t>
    </rPh>
    <rPh sb="41" eb="43">
      <t>イッチ</t>
    </rPh>
    <phoneticPr fontId="3"/>
  </si>
  <si>
    <t>施設整備の対価（サービス対価A-2及びA-3）支払表</t>
    <phoneticPr fontId="3"/>
  </si>
  <si>
    <t>施設整備の対価（サービス対価A-1）支払表</t>
    <rPh sb="5" eb="7">
      <t>タイカ</t>
    </rPh>
    <phoneticPr fontId="3"/>
  </si>
  <si>
    <t>注4　説明欄には、積算根拠を出来る限り具体的に記載してください。</t>
    <rPh sb="0" eb="1">
      <t>チュウ</t>
    </rPh>
    <rPh sb="3" eb="5">
      <t>セツメイ</t>
    </rPh>
    <rPh sb="5" eb="6">
      <t>ラン</t>
    </rPh>
    <rPh sb="9" eb="11">
      <t>セキサン</t>
    </rPh>
    <rPh sb="11" eb="13">
      <t>コンキョ</t>
    </rPh>
    <rPh sb="14" eb="16">
      <t>デキ</t>
    </rPh>
    <rPh sb="17" eb="18">
      <t>カギ</t>
    </rPh>
    <rPh sb="19" eb="22">
      <t>グタイテキ</t>
    </rPh>
    <rPh sb="23" eb="25">
      <t>キサイ</t>
    </rPh>
    <phoneticPr fontId="3"/>
  </si>
  <si>
    <t>注5　水色のセルには数式が入っていますので入力しないでください。</t>
    <rPh sb="0" eb="1">
      <t>チュウ</t>
    </rPh>
    <rPh sb="3" eb="5">
      <t>ミズイロ</t>
    </rPh>
    <rPh sb="10" eb="12">
      <t>スウシキ</t>
    </rPh>
    <rPh sb="13" eb="14">
      <t>ハイ</t>
    </rPh>
    <rPh sb="21" eb="23">
      <t>ニュウリョク</t>
    </rPh>
    <phoneticPr fontId="3"/>
  </si>
  <si>
    <t>（単位：千円）</t>
    <rPh sb="1" eb="3">
      <t>タンイ</t>
    </rPh>
    <rPh sb="4" eb="5">
      <t>セン</t>
    </rPh>
    <rPh sb="5" eb="6">
      <t>エン</t>
    </rPh>
    <phoneticPr fontId="3"/>
  </si>
  <si>
    <t>注２　千円単位で入力し、千円未満の端数は切り捨てとしてください。</t>
    <rPh sb="0" eb="1">
      <t>チュウ</t>
    </rPh>
    <rPh sb="3" eb="4">
      <t>セン</t>
    </rPh>
    <rPh sb="4" eb="5">
      <t>エン</t>
    </rPh>
    <rPh sb="5" eb="7">
      <t>タンイ</t>
    </rPh>
    <rPh sb="8" eb="10">
      <t>ニュウリョク</t>
    </rPh>
    <rPh sb="12" eb="13">
      <t>セン</t>
    </rPh>
    <rPh sb="13" eb="14">
      <t>エン</t>
    </rPh>
    <rPh sb="14" eb="16">
      <t>ミマン</t>
    </rPh>
    <rPh sb="17" eb="19">
      <t>ハスウ</t>
    </rPh>
    <rPh sb="20" eb="21">
      <t>キ</t>
    </rPh>
    <rPh sb="22" eb="23">
      <t>ス</t>
    </rPh>
    <phoneticPr fontId="3"/>
  </si>
  <si>
    <t>備品調達</t>
    <rPh sb="0" eb="2">
      <t>ビヒン</t>
    </rPh>
    <rPh sb="2" eb="4">
      <t>チョウタツ</t>
    </rPh>
    <phoneticPr fontId="10"/>
  </si>
  <si>
    <t>直接工事費</t>
    <rPh sb="0" eb="5">
      <t>チョクセツコウジヒ</t>
    </rPh>
    <phoneticPr fontId="1"/>
  </si>
  <si>
    <t>共通費</t>
    <rPh sb="0" eb="3">
      <t>キョウツウヒ</t>
    </rPh>
    <phoneticPr fontId="1"/>
  </si>
  <si>
    <t>直接仮設工事</t>
    <rPh sb="0" eb="6">
      <t>チョクセツカセツコウジ</t>
    </rPh>
    <phoneticPr fontId="1"/>
  </si>
  <si>
    <t>上部解体工事</t>
    <rPh sb="0" eb="6">
      <t>ジョウブカイタイコウジ</t>
    </rPh>
    <phoneticPr fontId="1"/>
  </si>
  <si>
    <t>アスベスト除去費</t>
    <rPh sb="5" eb="8">
      <t>ジョキョヒ</t>
    </rPh>
    <phoneticPr fontId="1"/>
  </si>
  <si>
    <t>基礎解体工事</t>
    <rPh sb="0" eb="6">
      <t>キソカイタイコウジ</t>
    </rPh>
    <phoneticPr fontId="1"/>
  </si>
  <si>
    <t>PCB処分費</t>
    <rPh sb="3" eb="6">
      <t>ショブンヒ</t>
    </rPh>
    <phoneticPr fontId="1"/>
  </si>
  <si>
    <t>　　 　と一致させてください。</t>
    <phoneticPr fontId="3"/>
  </si>
  <si>
    <t>地質調査</t>
    <rPh sb="0" eb="4">
      <t>チシツチョウサ</t>
    </rPh>
    <phoneticPr fontId="10"/>
  </si>
  <si>
    <t>電波障害対策調査</t>
    <rPh sb="0" eb="8">
      <t>デンパショウガイタイサクチョウサ</t>
    </rPh>
    <phoneticPr fontId="1"/>
  </si>
  <si>
    <t>周辺家屋調査</t>
    <rPh sb="0" eb="2">
      <t>シュウヘン</t>
    </rPh>
    <rPh sb="2" eb="4">
      <t>カオク</t>
    </rPh>
    <rPh sb="4" eb="6">
      <t>チョウサ</t>
    </rPh>
    <phoneticPr fontId="10"/>
  </si>
  <si>
    <t>既存建築物に係る調査</t>
    <rPh sb="0" eb="2">
      <t>キソン</t>
    </rPh>
    <rPh sb="2" eb="5">
      <t>ケンチクブツ</t>
    </rPh>
    <rPh sb="6" eb="7">
      <t>カカ</t>
    </rPh>
    <rPh sb="8" eb="10">
      <t>チョウサ</t>
    </rPh>
    <phoneticPr fontId="3"/>
  </si>
  <si>
    <t>基本設計</t>
    <rPh sb="0" eb="4">
      <t>キホンセッケイ</t>
    </rPh>
    <phoneticPr fontId="3"/>
  </si>
  <si>
    <t>実施設計</t>
    <rPh sb="0" eb="4">
      <t>ジッシセッケイ</t>
    </rPh>
    <phoneticPr fontId="3"/>
  </si>
  <si>
    <t>各種許認可申請手続き</t>
    <rPh sb="0" eb="9">
      <t>カクシュキョニンカシンセイテツヅ</t>
    </rPh>
    <phoneticPr fontId="3"/>
  </si>
  <si>
    <t>建築工事</t>
    <rPh sb="0" eb="4">
      <t>ケンチクコウジ</t>
    </rPh>
    <phoneticPr fontId="3"/>
  </si>
  <si>
    <t>直接仮設工事</t>
    <rPh sb="0" eb="6">
      <t>チョクセツカセツコウジ</t>
    </rPh>
    <phoneticPr fontId="3"/>
  </si>
  <si>
    <t>土工事、杭・地業工事</t>
    <rPh sb="0" eb="3">
      <t>ツチコウジ</t>
    </rPh>
    <rPh sb="4" eb="5">
      <t>クイ</t>
    </rPh>
    <rPh sb="6" eb="8">
      <t>ジギョウ</t>
    </rPh>
    <rPh sb="8" eb="10">
      <t>コウジ</t>
    </rPh>
    <phoneticPr fontId="3"/>
  </si>
  <si>
    <t>躯体工事</t>
    <rPh sb="0" eb="4">
      <t>クタイコウジ</t>
    </rPh>
    <phoneticPr fontId="3"/>
  </si>
  <si>
    <t>外装工事</t>
    <rPh sb="0" eb="4">
      <t>ガイソウコウジ</t>
    </rPh>
    <phoneticPr fontId="3"/>
  </si>
  <si>
    <t>内装工事</t>
    <rPh sb="0" eb="4">
      <t>ナイソウコウジ</t>
    </rPh>
    <phoneticPr fontId="3"/>
  </si>
  <si>
    <t>建具工事</t>
    <rPh sb="0" eb="4">
      <t>タテグコウジ</t>
    </rPh>
    <phoneticPr fontId="1"/>
  </si>
  <si>
    <t>（　　　　　　　　　　　）</t>
    <phoneticPr fontId="1"/>
  </si>
  <si>
    <t>共通費</t>
    <rPh sb="0" eb="3">
      <t>キョウツウヒ</t>
    </rPh>
    <phoneticPr fontId="10"/>
  </si>
  <si>
    <t>電気設備工事</t>
    <rPh sb="0" eb="6">
      <t>デンキセツビコウジ</t>
    </rPh>
    <phoneticPr fontId="3"/>
  </si>
  <si>
    <t>引込工事・受変電設備</t>
    <rPh sb="0" eb="4">
      <t>ヒキコミコウジ</t>
    </rPh>
    <rPh sb="5" eb="10">
      <t>ジュヘンデンセツビ</t>
    </rPh>
    <phoneticPr fontId="3"/>
  </si>
  <si>
    <t>幹線・動力設備</t>
    <rPh sb="0" eb="2">
      <t>カンセン</t>
    </rPh>
    <rPh sb="3" eb="7">
      <t>ドウリョクセツビ</t>
    </rPh>
    <phoneticPr fontId="3"/>
  </si>
  <si>
    <t>電灯・ｺﾝｾﾝﾄ設備</t>
    <rPh sb="0" eb="2">
      <t>デントウ</t>
    </rPh>
    <rPh sb="8" eb="10">
      <t>セツビ</t>
    </rPh>
    <phoneticPr fontId="3"/>
  </si>
  <si>
    <t>弱電設備</t>
    <rPh sb="0" eb="4">
      <t>ジャクデンセツビ</t>
    </rPh>
    <phoneticPr fontId="3"/>
  </si>
  <si>
    <t>情報通信設備</t>
    <rPh sb="0" eb="6">
      <t>ジョウホウツウシンセツビ</t>
    </rPh>
    <phoneticPr fontId="1"/>
  </si>
  <si>
    <t>避雷設備</t>
    <rPh sb="0" eb="2">
      <t>ヒライ</t>
    </rPh>
    <rPh sb="2" eb="4">
      <t>セツビ</t>
    </rPh>
    <phoneticPr fontId="3"/>
  </si>
  <si>
    <t>太陽光発電設備</t>
    <rPh sb="0" eb="7">
      <t>タイヨウコウハツデンセツビ</t>
    </rPh>
    <phoneticPr fontId="1"/>
  </si>
  <si>
    <t>蓄電池設備</t>
    <rPh sb="0" eb="5">
      <t>チクデンチセツビ</t>
    </rPh>
    <phoneticPr fontId="1"/>
  </si>
  <si>
    <t>充電設備</t>
    <rPh sb="0" eb="4">
      <t>ジュウデンセツビ</t>
    </rPh>
    <phoneticPr fontId="1"/>
  </si>
  <si>
    <t>機械設備工事</t>
    <rPh sb="0" eb="6">
      <t>キカイセツビコウジ</t>
    </rPh>
    <phoneticPr fontId="3"/>
  </si>
  <si>
    <t>空調・換気設備</t>
    <rPh sb="0" eb="2">
      <t>クウチョウ</t>
    </rPh>
    <rPh sb="3" eb="7">
      <t>カンキセツビ</t>
    </rPh>
    <phoneticPr fontId="3"/>
  </si>
  <si>
    <t>給排水設備</t>
    <rPh sb="0" eb="5">
      <t>キュウハイスイセツビ</t>
    </rPh>
    <phoneticPr fontId="3"/>
  </si>
  <si>
    <t>給湯設備</t>
    <rPh sb="0" eb="4">
      <t>キュウトウセツビ</t>
    </rPh>
    <phoneticPr fontId="3"/>
  </si>
  <si>
    <t>消防設備</t>
    <rPh sb="0" eb="4">
      <t>ショウボウセツビ</t>
    </rPh>
    <phoneticPr fontId="3"/>
  </si>
  <si>
    <t>環境配慮工事</t>
    <rPh sb="0" eb="6">
      <t>カンキョウハイリョコウジ</t>
    </rPh>
    <phoneticPr fontId="3"/>
  </si>
  <si>
    <t>※ZEB Ready以上に適合するために特別に導入した設備機器等があれば記載してください。</t>
    <phoneticPr fontId="1"/>
  </si>
  <si>
    <t>昇降機設備</t>
    <rPh sb="0" eb="5">
      <t>ショウコウキセツビ</t>
    </rPh>
    <phoneticPr fontId="3"/>
  </si>
  <si>
    <t>屋外駐車場工事</t>
    <rPh sb="0" eb="2">
      <t>オクガイ</t>
    </rPh>
    <rPh sb="2" eb="7">
      <t>チュウシャジョウコウジ</t>
    </rPh>
    <phoneticPr fontId="3"/>
  </si>
  <si>
    <t>駐輪場工事</t>
    <rPh sb="0" eb="5">
      <t>チュウリンジョウコウジ</t>
    </rPh>
    <phoneticPr fontId="3"/>
  </si>
  <si>
    <t>植栽工事</t>
    <rPh sb="0" eb="4">
      <t>ショクサイコウジ</t>
    </rPh>
    <phoneticPr fontId="3"/>
  </si>
  <si>
    <t>新築工事費</t>
    <rPh sb="0" eb="2">
      <t>シンチク</t>
    </rPh>
    <rPh sb="2" eb="4">
      <t>コウジ</t>
    </rPh>
    <rPh sb="4" eb="5">
      <t>ヒ</t>
    </rPh>
    <phoneticPr fontId="3"/>
  </si>
  <si>
    <t>外構工事</t>
    <rPh sb="0" eb="4">
      <t>ガイコウコウジ</t>
    </rPh>
    <phoneticPr fontId="3"/>
  </si>
  <si>
    <t>・両方</t>
    <rPh sb="1" eb="3">
      <t>リョウホウ</t>
    </rPh>
    <phoneticPr fontId="1"/>
  </si>
  <si>
    <t>参加を希望する内容（右記いずれかに○印）</t>
    <rPh sb="0" eb="2">
      <t>サンカ</t>
    </rPh>
    <rPh sb="3" eb="5">
      <t>キボウ</t>
    </rPh>
    <rPh sb="7" eb="9">
      <t>ナイヨウ</t>
    </rPh>
    <rPh sb="10" eb="12">
      <t>ウキ</t>
    </rPh>
    <rPh sb="18" eb="19">
      <t>ジルシ</t>
    </rPh>
    <phoneticPr fontId="1"/>
  </si>
  <si>
    <t>（　　）</t>
    <phoneticPr fontId="1"/>
  </si>
  <si>
    <t>注２　記入欄が不足する場合は、適宜追加してください。</t>
    <rPh sb="0" eb="1">
      <t>チュウ</t>
    </rPh>
    <rPh sb="3" eb="5">
      <t>キニュウ</t>
    </rPh>
    <rPh sb="5" eb="6">
      <t>ラン</t>
    </rPh>
    <rPh sb="7" eb="9">
      <t>フソク</t>
    </rPh>
    <rPh sb="11" eb="13">
      <t>バアイ</t>
    </rPh>
    <rPh sb="15" eb="17">
      <t>テキギ</t>
    </rPh>
    <rPh sb="17" eb="19">
      <t>ツイカ</t>
    </rPh>
    <phoneticPr fontId="3"/>
  </si>
  <si>
    <t>注３　入札参加者としてグループの組成を予定している複数社で参加する場合、代表者が取りまとめのうえ、本様式を電子メールで送付してください。</t>
    <rPh sb="0" eb="1">
      <t>チュウ</t>
    </rPh>
    <rPh sb="33" eb="35">
      <t>バアイ</t>
    </rPh>
    <rPh sb="36" eb="38">
      <t>ダイヒョウ</t>
    </rPh>
    <rPh sb="38" eb="39">
      <t>シャ</t>
    </rPh>
    <rPh sb="40" eb="41">
      <t>ト</t>
    </rPh>
    <rPh sb="49" eb="50">
      <t>ホン</t>
    </rPh>
    <rPh sb="50" eb="52">
      <t>ヨウシキ</t>
    </rPh>
    <rPh sb="53" eb="55">
      <t>デンシ</t>
    </rPh>
    <rPh sb="59" eb="61">
      <t>ソウフ</t>
    </rPh>
    <phoneticPr fontId="3"/>
  </si>
  <si>
    <t>注３　入札参加者としてグループの組成を予定している複数社で参加する場合、代表者が取りまとめのうえ、本様式を電子メールで送付してください。</t>
    <rPh sb="0" eb="1">
      <t>チュウ</t>
    </rPh>
    <rPh sb="3" eb="5">
      <t>ニュウサツ</t>
    </rPh>
    <rPh sb="5" eb="8">
      <t>サンカシャ</t>
    </rPh>
    <rPh sb="16" eb="18">
      <t>ソセイ</t>
    </rPh>
    <rPh sb="19" eb="21">
      <t>ヨテイ</t>
    </rPh>
    <rPh sb="25" eb="27">
      <t>フクスウ</t>
    </rPh>
    <rPh sb="27" eb="28">
      <t>シャ</t>
    </rPh>
    <rPh sb="29" eb="31">
      <t>サンカ</t>
    </rPh>
    <rPh sb="33" eb="35">
      <t>バアイ</t>
    </rPh>
    <rPh sb="36" eb="39">
      <t>ダイヒョウシャ</t>
    </rPh>
    <rPh sb="40" eb="41">
      <t>ト</t>
    </rPh>
    <rPh sb="49" eb="50">
      <t>ホン</t>
    </rPh>
    <rPh sb="50" eb="52">
      <t>ヨウシキ</t>
    </rPh>
    <rPh sb="53" eb="55">
      <t>デンシ</t>
    </rPh>
    <rPh sb="59" eb="61">
      <t>ソウフ</t>
    </rPh>
    <phoneticPr fontId="3"/>
  </si>
  <si>
    <t>・（仮称）東部環境センター整備予定地</t>
    <phoneticPr fontId="1"/>
  </si>
  <si>
    <t>・（仮称）西部環境センター整備予定地（現・西部環境事業所敷地）</t>
    <phoneticPr fontId="1"/>
  </si>
  <si>
    <t>注１　時間帯の希望はできません。開催時間等は後日市より参加代表者に連絡します。</t>
    <rPh sb="3" eb="6">
      <t>ジカンタイ</t>
    </rPh>
    <rPh sb="7" eb="9">
      <t>キボウ</t>
    </rPh>
    <rPh sb="16" eb="21">
      <t>カイサイジカントウ</t>
    </rPh>
    <rPh sb="22" eb="24">
      <t>ゴジツ</t>
    </rPh>
    <rPh sb="24" eb="25">
      <t>シ</t>
    </rPh>
    <rPh sb="27" eb="32">
      <t>サンカダイヒョウシャ</t>
    </rPh>
    <rPh sb="33" eb="35">
      <t>レンラク</t>
    </rPh>
    <phoneticPr fontId="1"/>
  </si>
  <si>
    <t>注１　日時の希望はできません。開催時間等は後日市より参加代表者に連絡します。</t>
    <rPh sb="3" eb="5">
      <t>ニチジ</t>
    </rPh>
    <rPh sb="6" eb="8">
      <t>キボウ</t>
    </rPh>
    <rPh sb="15" eb="20">
      <t>カイサイジカントウ</t>
    </rPh>
    <rPh sb="21" eb="23">
      <t>ゴジツ</t>
    </rPh>
    <rPh sb="23" eb="24">
      <t>シ</t>
    </rPh>
    <rPh sb="26" eb="31">
      <t>サンカダイヒョウシャ</t>
    </rPh>
    <rPh sb="32" eb="34">
      <t>レンラク</t>
    </rPh>
    <phoneticPr fontId="1"/>
  </si>
  <si>
    <t>参加代表者</t>
    <rPh sb="0" eb="5">
      <t>サンカダイヒョウシャ</t>
    </rPh>
    <phoneticPr fontId="1"/>
  </si>
  <si>
    <t xml:space="preserve">「公表の可否」欄について、参加者は、企業の権利・競争上の地位、その他正当な利益を害するものと判断する事項について、非公表を求めることができるものとします。「公表の可否」欄に、公表「可」の場合は「○」、公表不可の場合は「×」のいずれかを記載してください。ただし、市は、個別対話の結果を踏まえて、要求水準の変更が生じる場合等、公表する必要があると判断した場合は、参加者と公表内容等を協議した上で公表することとします。 </t>
    <rPh sb="18" eb="20">
      <t>キギョウ</t>
    </rPh>
    <rPh sb="130" eb="131">
      <t>シ</t>
    </rPh>
    <rPh sb="133" eb="135">
      <t>コベツ</t>
    </rPh>
    <phoneticPr fontId="3"/>
  </si>
  <si>
    <t>入札参加者としてグループの組成を予定している複数社で参加する場合、代表者が取りまとめのうえ、本様式を電子メールで送付してください。</t>
    <phoneticPr fontId="3"/>
  </si>
  <si>
    <t>事業スケジュール表</t>
    <rPh sb="0" eb="2">
      <t>ジギョウ</t>
    </rPh>
    <rPh sb="8" eb="9">
      <t>ヒョウ</t>
    </rPh>
    <phoneticPr fontId="14"/>
  </si>
  <si>
    <t>（様式5-7）　資金収支計画表</t>
    <rPh sb="1" eb="3">
      <t>ヨウシキ</t>
    </rPh>
    <rPh sb="14" eb="15">
      <t>ヒョウ</t>
    </rPh>
    <phoneticPr fontId="14"/>
  </si>
  <si>
    <t>（様式11-14）</t>
    <phoneticPr fontId="14"/>
  </si>
  <si>
    <t>（様式12-2）</t>
    <phoneticPr fontId="14"/>
  </si>
  <si>
    <t>（様式12-14）</t>
    <phoneticPr fontId="14"/>
  </si>
  <si>
    <t>（様式5-3）</t>
    <rPh sb="1" eb="3">
      <t>ヨウシキ</t>
    </rPh>
    <phoneticPr fontId="3"/>
  </si>
  <si>
    <t>法人市民税</t>
    <rPh sb="0" eb="5">
      <t>ホウジンシミンゼイ</t>
    </rPh>
    <phoneticPr fontId="3"/>
  </si>
  <si>
    <t>法人市民税以外</t>
    <rPh sb="0" eb="7">
      <t>ホウジンシミンゼイイガイ</t>
    </rPh>
    <phoneticPr fontId="3"/>
  </si>
  <si>
    <t>（その他借入金）</t>
    <rPh sb="3" eb="4">
      <t>タ</t>
    </rPh>
    <rPh sb="4" eb="6">
      <t>カリイレ</t>
    </rPh>
    <rPh sb="6" eb="7">
      <t>キン</t>
    </rPh>
    <phoneticPr fontId="3"/>
  </si>
  <si>
    <t>注１　損益計算書、利益処分計算書、キャッシュフロー計算書、貸借対照表及び参考指標を作成してください。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4" eb="35">
      <t>オヨ</t>
    </rPh>
    <rPh sb="36" eb="40">
      <t>サンコウシヒョウ</t>
    </rPh>
    <rPh sb="41" eb="43">
      <t>サクセイ</t>
    </rPh>
    <phoneticPr fontId="3"/>
  </si>
  <si>
    <t>５．参考指標</t>
    <rPh sb="2" eb="6">
      <t>サンコウシヒョウ</t>
    </rPh>
    <phoneticPr fontId="3"/>
  </si>
  <si>
    <t>◆参考指標の算定方法</t>
    <phoneticPr fontId="25"/>
  </si>
  <si>
    <t>・ＰＩＲＲの算定については、次の算式を用いること。</t>
    <phoneticPr fontId="25"/>
  </si>
  <si>
    <t>・ＤＳＣＲの算定については、次の算式を用いること。</t>
    <phoneticPr fontId="25"/>
  </si>
  <si>
    <t>・ＥＩＲＲの算定については、次の算式を用いること。</t>
    <phoneticPr fontId="25"/>
  </si>
  <si>
    <t>　　※なお、株主劣後ローンによる調達等で、内容的に資本金と同等に見なせるものは｢資本金｣に、その元利償還金等を「利益配当額」に含めて算定するものとする。</t>
    <phoneticPr fontId="25"/>
  </si>
  <si>
    <t>PIRR</t>
    <phoneticPr fontId="1"/>
  </si>
  <si>
    <t>EIRR</t>
    <phoneticPr fontId="1"/>
  </si>
  <si>
    <t>PIRR算定キャッシュフロー</t>
    <rPh sb="4" eb="6">
      <t>サンテイ</t>
    </rPh>
    <phoneticPr fontId="1"/>
  </si>
  <si>
    <t>EIRR算定キャッシュフロー</t>
    <rPh sb="4" eb="6">
      <t>サンテイ</t>
    </rPh>
    <phoneticPr fontId="1"/>
  </si>
  <si>
    <t>DSCR（各年）</t>
    <rPh sb="5" eb="7">
      <t>カクネン</t>
    </rPh>
    <phoneticPr fontId="1"/>
  </si>
  <si>
    <t>　　ＤＳＣＲ＝当該年度の借入金等償還額及び支払利息控除前の純資金増加額／当該年度の借入金等償還額及び支払利息の合計額</t>
    <phoneticPr fontId="25"/>
  </si>
  <si>
    <t>　　ＥＩＲＲ：各期における(利益配当（清算配当含む）額-資本金による資金調達額)の事業期間にわたる現在価値の合計額が０になる割引率を算定する。</t>
    <phoneticPr fontId="25"/>
  </si>
  <si>
    <t>当期利益率（税引後当期利益÷売上高）</t>
    <phoneticPr fontId="1"/>
  </si>
  <si>
    <t>累積資金収支（配当前）</t>
    <rPh sb="0" eb="6">
      <t>ルイセキシキンシュウシ</t>
    </rPh>
    <rPh sb="7" eb="10">
      <t>ハイトウマエ</t>
    </rPh>
    <phoneticPr fontId="1"/>
  </si>
  <si>
    <t>　　ＰＩＲＲ（税引後）：各期における（税引後当期利益＋割賦原価＋借入金利息－投資額）の事業期間にわたる現在価値の合計額が０になる割引率を算定する。</t>
    <rPh sb="24" eb="26">
      <t>リエキ</t>
    </rPh>
    <phoneticPr fontId="25"/>
  </si>
  <si>
    <t>＝o×1.0</t>
    <phoneticPr fontId="3"/>
  </si>
  <si>
    <t>②基本設計業務及び関連業務費</t>
    <rPh sb="1" eb="3">
      <t>キホン</t>
    </rPh>
    <rPh sb="3" eb="5">
      <t>セッケイ</t>
    </rPh>
    <rPh sb="5" eb="7">
      <t>ギョウム</t>
    </rPh>
    <rPh sb="7" eb="8">
      <t>オヨ</t>
    </rPh>
    <rPh sb="9" eb="11">
      <t>カンレン</t>
    </rPh>
    <rPh sb="11" eb="13">
      <t>ギョウム</t>
    </rPh>
    <rPh sb="13" eb="14">
      <t>ヒ</t>
    </rPh>
    <phoneticPr fontId="3"/>
  </si>
  <si>
    <t>③実施設計業務及び関連業務費</t>
    <rPh sb="1" eb="3">
      <t>ジッシ</t>
    </rPh>
    <rPh sb="3" eb="5">
      <t>セッケイ</t>
    </rPh>
    <rPh sb="5" eb="7">
      <t>ギョウム</t>
    </rPh>
    <rPh sb="7" eb="8">
      <t>オヨ</t>
    </rPh>
    <rPh sb="9" eb="11">
      <t>カンレン</t>
    </rPh>
    <rPh sb="11" eb="13">
      <t>ギョウム</t>
    </rPh>
    <rPh sb="13" eb="14">
      <t>ヒ</t>
    </rPh>
    <phoneticPr fontId="3"/>
  </si>
  <si>
    <t>④建設業務及び関連業務費</t>
    <rPh sb="1" eb="3">
      <t>ケンセツ</t>
    </rPh>
    <rPh sb="3" eb="5">
      <t>ギョウム</t>
    </rPh>
    <rPh sb="5" eb="6">
      <t>オヨ</t>
    </rPh>
    <rPh sb="7" eb="9">
      <t>カンレン</t>
    </rPh>
    <rPh sb="9" eb="11">
      <t>ギョウム</t>
    </rPh>
    <rPh sb="11" eb="12">
      <t>ヒ</t>
    </rPh>
    <phoneticPr fontId="3"/>
  </si>
  <si>
    <t>⑤工事監理業務及び関連業務費</t>
    <rPh sb="1" eb="3">
      <t>コウジ</t>
    </rPh>
    <rPh sb="3" eb="5">
      <t>カンリ</t>
    </rPh>
    <rPh sb="5" eb="7">
      <t>ギョウム</t>
    </rPh>
    <rPh sb="7" eb="8">
      <t>オヨ</t>
    </rPh>
    <rPh sb="9" eb="13">
      <t>カンレンギョウム</t>
    </rPh>
    <rPh sb="13" eb="14">
      <t>ヒ</t>
    </rPh>
    <phoneticPr fontId="3"/>
  </si>
  <si>
    <t>⑥備品調達業務及び関連業務費</t>
    <rPh sb="1" eb="3">
      <t>ビヒン</t>
    </rPh>
    <rPh sb="3" eb="5">
      <t>チョウタツ</t>
    </rPh>
    <rPh sb="5" eb="7">
      <t>ギョウム</t>
    </rPh>
    <rPh sb="7" eb="8">
      <t>オヨ</t>
    </rPh>
    <rPh sb="9" eb="11">
      <t>カンレン</t>
    </rPh>
    <rPh sb="11" eb="13">
      <t>ギョウム</t>
    </rPh>
    <rPh sb="13" eb="14">
      <t>ヒ</t>
    </rPh>
    <phoneticPr fontId="3"/>
  </si>
  <si>
    <t>⑦解体撤去工事業務及び関連業務</t>
    <rPh sb="1" eb="3">
      <t>カイタイ</t>
    </rPh>
    <rPh sb="3" eb="5">
      <t>テッキョ</t>
    </rPh>
    <rPh sb="5" eb="7">
      <t>コウジ</t>
    </rPh>
    <rPh sb="7" eb="9">
      <t>ギョウム</t>
    </rPh>
    <rPh sb="9" eb="10">
      <t>オヨ</t>
    </rPh>
    <rPh sb="11" eb="13">
      <t>カンレン</t>
    </rPh>
    <rPh sb="13" eb="15">
      <t>ギョウム</t>
    </rPh>
    <phoneticPr fontId="3"/>
  </si>
  <si>
    <t>⑧ＳＰＣの開業に伴う費用</t>
    <rPh sb="5" eb="7">
      <t>カイギョウ</t>
    </rPh>
    <rPh sb="8" eb="9">
      <t>トモナ</t>
    </rPh>
    <rPh sb="10" eb="12">
      <t>ヒヨウ</t>
    </rPh>
    <phoneticPr fontId="3"/>
  </si>
  <si>
    <t>⑨引渡日までのＳＰＣの運営費</t>
    <rPh sb="1" eb="3">
      <t>ヒキワタシ</t>
    </rPh>
    <rPh sb="3" eb="4">
      <t>ビ</t>
    </rPh>
    <rPh sb="11" eb="13">
      <t>ウンエイ</t>
    </rPh>
    <rPh sb="13" eb="14">
      <t>ヒ</t>
    </rPh>
    <phoneticPr fontId="3"/>
  </si>
  <si>
    <t>⑩融資関連手数料</t>
    <rPh sb="1" eb="3">
      <t>ユウシ</t>
    </rPh>
    <rPh sb="3" eb="5">
      <t>カンレン</t>
    </rPh>
    <rPh sb="5" eb="8">
      <t>テスウリョウ</t>
    </rPh>
    <phoneticPr fontId="3"/>
  </si>
  <si>
    <t>施設整備費業務等費用の内訳書（様式5-2）の事前調査業務及び関連業務費（税抜）</t>
    <rPh sb="15" eb="17">
      <t>ヨウシキ</t>
    </rPh>
    <rPh sb="22" eb="24">
      <t>ジゼン</t>
    </rPh>
    <rPh sb="24" eb="26">
      <t>チョウサ</t>
    </rPh>
    <rPh sb="26" eb="28">
      <t>ギョウム</t>
    </rPh>
    <rPh sb="28" eb="29">
      <t>オヨ</t>
    </rPh>
    <rPh sb="30" eb="32">
      <t>カンレン</t>
    </rPh>
    <rPh sb="32" eb="34">
      <t>ギョウム</t>
    </rPh>
    <rPh sb="34" eb="35">
      <t>ヒ</t>
    </rPh>
    <rPh sb="36" eb="38">
      <t>ゼイヌキ</t>
    </rPh>
    <phoneticPr fontId="3"/>
  </si>
  <si>
    <t>２．業務完了時一括払いの対象費用</t>
    <rPh sb="2" eb="7">
      <t>ギョウムカンリョウジ</t>
    </rPh>
    <rPh sb="7" eb="10">
      <t>イッカツバラ</t>
    </rPh>
    <rPh sb="12" eb="14">
      <t>タイショウ</t>
    </rPh>
    <rPh sb="14" eb="16">
      <t>ヒヨウ</t>
    </rPh>
    <phoneticPr fontId="3"/>
  </si>
  <si>
    <t>令和８年度分（税抜）</t>
    <phoneticPr fontId="14"/>
  </si>
  <si>
    <t>令和９年度分（税抜）</t>
    <phoneticPr fontId="14"/>
  </si>
  <si>
    <t>令和10年度分（税抜）</t>
    <phoneticPr fontId="14"/>
  </si>
  <si>
    <t>工事出来高（税抜）</t>
    <rPh sb="0" eb="2">
      <t>コウジ</t>
    </rPh>
    <rPh sb="2" eb="5">
      <t>デキダカ</t>
    </rPh>
    <rPh sb="6" eb="8">
      <t>ゼイヌキ</t>
    </rPh>
    <phoneticPr fontId="3"/>
  </si>
  <si>
    <t>金額（年額・税抜）</t>
    <rPh sb="0" eb="2">
      <t>キンガク</t>
    </rPh>
    <rPh sb="3" eb="5">
      <t>ネンガク</t>
    </rPh>
    <rPh sb="6" eb="8">
      <t>ゼイヌ</t>
    </rPh>
    <phoneticPr fontId="3"/>
  </si>
  <si>
    <t>金額（期間合計・税抜）</t>
    <rPh sb="0" eb="2">
      <t>キンガク</t>
    </rPh>
    <rPh sb="3" eb="5">
      <t>キカン</t>
    </rPh>
    <rPh sb="5" eb="7">
      <t>ゴウケイ</t>
    </rPh>
    <rPh sb="8" eb="10">
      <t>ゼイヌ</t>
    </rPh>
    <phoneticPr fontId="3"/>
  </si>
  <si>
    <t>⑪建中金利</t>
    <rPh sb="1" eb="2">
      <t>ケン</t>
    </rPh>
    <rPh sb="2" eb="3">
      <t>チュウ</t>
    </rPh>
    <rPh sb="3" eb="5">
      <t>キンリ</t>
    </rPh>
    <phoneticPr fontId="3"/>
  </si>
  <si>
    <t>⑫整備期間中の保険料</t>
    <rPh sb="1" eb="6">
      <t>セイビキカンチュウ</t>
    </rPh>
    <rPh sb="7" eb="10">
      <t>ホケンリョウ</t>
    </rPh>
    <phoneticPr fontId="1"/>
  </si>
  <si>
    <t>施設整備費合計（税抜）</t>
    <rPh sb="0" eb="2">
      <t>シセツ</t>
    </rPh>
    <rPh sb="2" eb="4">
      <t>セイビ</t>
    </rPh>
    <rPh sb="4" eb="5">
      <t>ヒ</t>
    </rPh>
    <rPh sb="5" eb="7">
      <t>ゴウケイ</t>
    </rPh>
    <rPh sb="8" eb="10">
      <t>ゼイヌ</t>
    </rPh>
    <phoneticPr fontId="3"/>
  </si>
  <si>
    <t>注３　施設整備費合計（税抜）は、入札価格内訳書（様式5-1）のサービス対価A-1及びA-2の合計金額（税抜）</t>
    <rPh sb="0" eb="1">
      <t>チュウ</t>
    </rPh>
    <rPh sb="3" eb="5">
      <t>シセツ</t>
    </rPh>
    <rPh sb="5" eb="8">
      <t>セイビヒ</t>
    </rPh>
    <rPh sb="8" eb="10">
      <t>ゴウケイ</t>
    </rPh>
    <rPh sb="11" eb="13">
      <t>ゼイヌ</t>
    </rPh>
    <rPh sb="16" eb="18">
      <t>ニュウサツ</t>
    </rPh>
    <rPh sb="18" eb="20">
      <t>カカク</t>
    </rPh>
    <rPh sb="20" eb="23">
      <t>ウチワケショ</t>
    </rPh>
    <rPh sb="24" eb="26">
      <t>ヨウシキ</t>
    </rPh>
    <rPh sb="35" eb="37">
      <t>タイカ</t>
    </rPh>
    <rPh sb="40" eb="41">
      <t>オヨ</t>
    </rPh>
    <rPh sb="46" eb="48">
      <t>ゴウケイ</t>
    </rPh>
    <rPh sb="48" eb="50">
      <t>キンガク</t>
    </rPh>
    <rPh sb="51" eb="52">
      <t>ゼイ</t>
    </rPh>
    <rPh sb="52" eb="53">
      <t>ヌ</t>
    </rPh>
    <phoneticPr fontId="3"/>
  </si>
  <si>
    <t>事前調査業務及び関連業務費</t>
    <phoneticPr fontId="1"/>
  </si>
  <si>
    <t>基本設計業務及び関連業務費</t>
    <phoneticPr fontId="1"/>
  </si>
  <si>
    <t>実施設計業務及び関連業務費</t>
    <phoneticPr fontId="1"/>
  </si>
  <si>
    <t>建設業務及び関連業務費</t>
    <phoneticPr fontId="1"/>
  </si>
  <si>
    <t>工事監理業務及び関連業務費</t>
    <phoneticPr fontId="1"/>
  </si>
  <si>
    <t>備品調達業務及び関連業務費</t>
    <phoneticPr fontId="1"/>
  </si>
  <si>
    <t>アスベスト除去費</t>
    <rPh sb="5" eb="8">
      <t>ジョキョヒ</t>
    </rPh>
    <phoneticPr fontId="1"/>
  </si>
  <si>
    <t>施設整備費業務等費用の内訳書（様式5-2）のアスベスト除去費（税抜）</t>
    <rPh sb="15" eb="17">
      <t>ヨウシキ</t>
    </rPh>
    <rPh sb="27" eb="30">
      <t>ジョキョヒ</t>
    </rPh>
    <rPh sb="31" eb="33">
      <t>ゼイヌキ</t>
    </rPh>
    <phoneticPr fontId="3"/>
  </si>
  <si>
    <t>施設整備費業務等費用の内訳書（様式5-2）の備品調達業務及び関連業務費（税抜）</t>
    <rPh sb="15" eb="17">
      <t>ヨウシキ</t>
    </rPh>
    <rPh sb="36" eb="38">
      <t>ゼイヌキ</t>
    </rPh>
    <phoneticPr fontId="3"/>
  </si>
  <si>
    <t>施設整備費業務等費用の内訳書（様式5-2）の工事監理業務及び関連業務費（税抜）</t>
    <rPh sb="15" eb="17">
      <t>ヨウシキ</t>
    </rPh>
    <rPh sb="22" eb="26">
      <t>コウジカンリ</t>
    </rPh>
    <rPh sb="26" eb="28">
      <t>ギョウム</t>
    </rPh>
    <rPh sb="28" eb="29">
      <t>オヨ</t>
    </rPh>
    <rPh sb="30" eb="32">
      <t>カンレン</t>
    </rPh>
    <rPh sb="32" eb="34">
      <t>ギョウム</t>
    </rPh>
    <rPh sb="34" eb="35">
      <t>ヒ</t>
    </rPh>
    <rPh sb="36" eb="38">
      <t>ゼイヌキ</t>
    </rPh>
    <phoneticPr fontId="3"/>
  </si>
  <si>
    <t>施設整備費業務等費用の内訳書（様式5-2）の建設業務及び関連業務費（税抜）</t>
    <rPh sb="15" eb="17">
      <t>ヨウシキ</t>
    </rPh>
    <rPh sb="22" eb="24">
      <t>ケンセツ</t>
    </rPh>
    <rPh sb="24" eb="26">
      <t>ギョウム</t>
    </rPh>
    <rPh sb="26" eb="27">
      <t>オヨ</t>
    </rPh>
    <rPh sb="28" eb="30">
      <t>カンレン</t>
    </rPh>
    <rPh sb="30" eb="32">
      <t>ギョウム</t>
    </rPh>
    <rPh sb="32" eb="33">
      <t>ヒ</t>
    </rPh>
    <rPh sb="34" eb="36">
      <t>ゼイヌキ</t>
    </rPh>
    <phoneticPr fontId="3"/>
  </si>
  <si>
    <t>施設整備費業務等費用の内訳書（様式5-2）の実施設計業務及び関連業務費（税抜）</t>
    <rPh sb="15" eb="17">
      <t>ヨウシキ</t>
    </rPh>
    <rPh sb="22" eb="26">
      <t>ジッシセッケイ</t>
    </rPh>
    <rPh sb="26" eb="28">
      <t>ギョウム</t>
    </rPh>
    <rPh sb="28" eb="29">
      <t>オヨ</t>
    </rPh>
    <rPh sb="30" eb="32">
      <t>カンレン</t>
    </rPh>
    <rPh sb="32" eb="34">
      <t>ギョウム</t>
    </rPh>
    <rPh sb="34" eb="35">
      <t>ヒ</t>
    </rPh>
    <rPh sb="36" eb="38">
      <t>ゼイヌキ</t>
    </rPh>
    <phoneticPr fontId="3"/>
  </si>
  <si>
    <t>施設整備費業務等費用の内訳書（様式5-2）の基本設計業務及び関連業務費（税抜）</t>
    <rPh sb="15" eb="17">
      <t>ヨウシキ</t>
    </rPh>
    <rPh sb="22" eb="26">
      <t>キホンセッケイ</t>
    </rPh>
    <rPh sb="26" eb="28">
      <t>ギョウム</t>
    </rPh>
    <rPh sb="28" eb="29">
      <t>オヨ</t>
    </rPh>
    <rPh sb="30" eb="32">
      <t>カンレン</t>
    </rPh>
    <rPh sb="32" eb="34">
      <t>ギョウム</t>
    </rPh>
    <rPh sb="34" eb="35">
      <t>ヒ</t>
    </rPh>
    <rPh sb="36" eb="38">
      <t>ゼイヌキ</t>
    </rPh>
    <phoneticPr fontId="3"/>
  </si>
  <si>
    <t>注４　対象経費の該当業務完了年度に「１．対象経費」で入力した金額を黄色セルに入力してください。</t>
    <rPh sb="8" eb="10">
      <t>ガイトウ</t>
    </rPh>
    <rPh sb="10" eb="12">
      <t>ギョウム</t>
    </rPh>
    <rPh sb="12" eb="14">
      <t>カンリョウ</t>
    </rPh>
    <rPh sb="33" eb="35">
      <t>キイロ</t>
    </rPh>
    <rPh sb="38" eb="40">
      <t>ニュウリョク</t>
    </rPh>
    <phoneticPr fontId="14"/>
  </si>
  <si>
    <t>注５　表中⑧⑨に工事出来高、⑫⑬⑭に出来高比率を入力してください。</t>
    <rPh sb="0" eb="1">
      <t>チュウ</t>
    </rPh>
    <rPh sb="3" eb="5">
      <t>ヒョウチュウ</t>
    </rPh>
    <rPh sb="8" eb="10">
      <t>コウジ</t>
    </rPh>
    <rPh sb="10" eb="13">
      <t>デキダカ</t>
    </rPh>
    <rPh sb="18" eb="20">
      <t>デキ</t>
    </rPh>
    <rPh sb="20" eb="21">
      <t>タカ</t>
    </rPh>
    <rPh sb="21" eb="23">
      <t>ヒリツ</t>
    </rPh>
    <rPh sb="24" eb="26">
      <t>ニュウリョク</t>
    </rPh>
    <phoneticPr fontId="3"/>
  </si>
  <si>
    <t>注６　表中⑩は、上記④と同額となります。</t>
    <rPh sb="0" eb="1">
      <t>チュウ</t>
    </rPh>
    <rPh sb="3" eb="5">
      <t>ヒョウチュウ</t>
    </rPh>
    <rPh sb="8" eb="10">
      <t>ジョウキ</t>
    </rPh>
    <rPh sb="12" eb="14">
      <t>ドウガク</t>
    </rPh>
    <phoneticPr fontId="3"/>
  </si>
  <si>
    <t>＝⑧／⑩</t>
    <phoneticPr fontId="3"/>
  </si>
  <si>
    <t>＝⑨／⑩</t>
    <phoneticPr fontId="3"/>
  </si>
  <si>
    <t>＝⑩／⑩</t>
    <phoneticPr fontId="3"/>
  </si>
  <si>
    <t>＝⑤×⑪</t>
    <phoneticPr fontId="3"/>
  </si>
  <si>
    <t>＝⑭</t>
    <phoneticPr fontId="3"/>
  </si>
  <si>
    <t>＝⑮</t>
    <phoneticPr fontId="3"/>
  </si>
  <si>
    <t>令和10年度末</t>
    <rPh sb="0" eb="2">
      <t>レイワ</t>
    </rPh>
    <rPh sb="4" eb="6">
      <t>ネンド</t>
    </rPh>
    <phoneticPr fontId="3"/>
  </si>
  <si>
    <t>単年度資金収支（配当前）</t>
    <rPh sb="0" eb="3">
      <t>タンネンド</t>
    </rPh>
    <rPh sb="3" eb="5">
      <t>シキン</t>
    </rPh>
    <rPh sb="5" eb="7">
      <t>シュウシ</t>
    </rPh>
    <phoneticPr fontId="3"/>
  </si>
  <si>
    <t>注２　「資料名」欄には、対象資料の名称を記入してください。（例：入札説明書、要求水準書）</t>
    <rPh sb="0" eb="1">
      <t>チュウ</t>
    </rPh>
    <rPh sb="32" eb="37">
      <t>ニュウサツセツメイショ</t>
    </rPh>
    <phoneticPr fontId="8"/>
  </si>
  <si>
    <t>注４　第１回（令和11年３月～６月分）を令和11年８月に、第２回（令和11年７月～９月分）を令和11年11月に、</t>
    <rPh sb="0" eb="1">
      <t>チュウ</t>
    </rPh>
    <rPh sb="3" eb="4">
      <t>ダイ</t>
    </rPh>
    <phoneticPr fontId="3"/>
  </si>
  <si>
    <t>注３　表中の金額は消費税等を除く金額とし、かつ物価変動率は除いて計算してください。</t>
    <rPh sb="0" eb="1">
      <t>チュウ</t>
    </rPh>
    <rPh sb="3" eb="5">
      <t>ヒョウチュウ</t>
    </rPh>
    <rPh sb="6" eb="8">
      <t>キンガク</t>
    </rPh>
    <rPh sb="12" eb="13">
      <t>トウ</t>
    </rPh>
    <rPh sb="14" eb="15">
      <t>ノゾ</t>
    </rPh>
    <rPh sb="16" eb="18">
      <t>キンガク</t>
    </rPh>
    <phoneticPr fontId="14"/>
  </si>
  <si>
    <t>　令和7年10月8日付けで公告のありました「（仮称）東大阪市環境センター整備事業」について、現地見学会への参加を申し込みます。</t>
    <rPh sb="23" eb="25">
      <t>カショウ</t>
    </rPh>
    <rPh sb="26" eb="30">
      <t>ヒガシオオサカシ</t>
    </rPh>
    <rPh sb="30" eb="32">
      <t>カンキョウ</t>
    </rPh>
    <rPh sb="36" eb="40">
      <t>セイビジギョウ</t>
    </rPh>
    <rPh sb="46" eb="51">
      <t>ゲンチケンガクカイ</t>
    </rPh>
    <rPh sb="53" eb="55">
      <t>サンカ</t>
    </rPh>
    <rPh sb="56" eb="57">
      <t>モウ</t>
    </rPh>
    <rPh sb="58" eb="59">
      <t>コ</t>
    </rPh>
    <phoneticPr fontId="3"/>
  </si>
  <si>
    <t>　令和7年10月8日付けで公告のありました「（仮称）東大阪市環境センター整備事業」について、個別対話への参加を申し込みます。</t>
    <rPh sb="23" eb="25">
      <t>カショウ</t>
    </rPh>
    <rPh sb="26" eb="30">
      <t>ヒガシオオサカシ</t>
    </rPh>
    <rPh sb="30" eb="32">
      <t>カンキョウ</t>
    </rPh>
    <rPh sb="36" eb="40">
      <t>セイビジギョウ</t>
    </rPh>
    <rPh sb="46" eb="48">
      <t>コベツ</t>
    </rPh>
    <rPh sb="48" eb="50">
      <t>タイワ</t>
    </rPh>
    <rPh sb="52" eb="54">
      <t>サンカ</t>
    </rPh>
    <rPh sb="55" eb="56">
      <t>モウ</t>
    </rPh>
    <rPh sb="57" eb="58">
      <t>コ</t>
    </rPh>
    <phoneticPr fontId="3"/>
  </si>
  <si>
    <t>B-3（その他費用）</t>
    <rPh sb="6" eb="9">
      <t>タヒヨウ</t>
    </rPh>
    <phoneticPr fontId="3"/>
  </si>
  <si>
    <t>維持管理等の対価（サービス対価B）</t>
    <rPh sb="0" eb="2">
      <t>イジ</t>
    </rPh>
    <rPh sb="2" eb="4">
      <t>カンリ</t>
    </rPh>
    <rPh sb="4" eb="5">
      <t>トウ</t>
    </rPh>
    <rPh sb="6" eb="8">
      <t>タイカ</t>
    </rPh>
    <rPh sb="13" eb="15">
      <t>タイカ</t>
    </rPh>
    <phoneticPr fontId="3"/>
  </si>
  <si>
    <t>注6　水色のセルには数式が入っていますので、入力しないでください。</t>
    <rPh sb="0" eb="1">
      <t>チュウ</t>
    </rPh>
    <rPh sb="3" eb="5">
      <t>ミズイロ</t>
    </rPh>
    <rPh sb="10" eb="12">
      <t>スウシキ</t>
    </rPh>
    <rPh sb="13" eb="14">
      <t>ハイ</t>
    </rPh>
    <rPh sb="22" eb="24">
      <t>ニュウリョク</t>
    </rPh>
    <phoneticPr fontId="3"/>
  </si>
  <si>
    <t>注５　サービス対価Ａ、Bの金額（税抜）及び金額（税込）は、様式5-2、5-3、に示す各内訳金額の合計（税抜）、及び</t>
    <rPh sb="0" eb="1">
      <t>チュウ</t>
    </rPh>
    <rPh sb="7" eb="9">
      <t>タイカ</t>
    </rPh>
    <rPh sb="13" eb="15">
      <t>キンガク</t>
    </rPh>
    <rPh sb="16" eb="17">
      <t>ゼイ</t>
    </rPh>
    <rPh sb="17" eb="18">
      <t>ヌ</t>
    </rPh>
    <rPh sb="19" eb="20">
      <t>オヨ</t>
    </rPh>
    <rPh sb="21" eb="23">
      <t>キンガク</t>
    </rPh>
    <rPh sb="24" eb="26">
      <t>ゼイコミ</t>
    </rPh>
    <rPh sb="29" eb="31">
      <t>ヨウシキ</t>
    </rPh>
    <rPh sb="40" eb="41">
      <t>シメ</t>
    </rPh>
    <rPh sb="42" eb="43">
      <t>カク</t>
    </rPh>
    <rPh sb="43" eb="45">
      <t>ウチワケ</t>
    </rPh>
    <rPh sb="45" eb="47">
      <t>キンガク</t>
    </rPh>
    <rPh sb="48" eb="50">
      <t>ゴウケイ</t>
    </rPh>
    <rPh sb="51" eb="52">
      <t>ゼイ</t>
    </rPh>
    <rPh sb="52" eb="53">
      <t>ヌ</t>
    </rPh>
    <rPh sb="55" eb="56">
      <t>オヨ</t>
    </rPh>
    <phoneticPr fontId="3"/>
  </si>
  <si>
    <t>合計（税抜）</t>
    <rPh sb="0" eb="2">
      <t>ゴウケイ</t>
    </rPh>
    <rPh sb="3" eb="5">
      <t>ゼイヌ</t>
    </rPh>
    <phoneticPr fontId="3"/>
  </si>
  <si>
    <t>合計（税込）</t>
    <rPh sb="0" eb="2">
      <t>ゴウケイ</t>
    </rPh>
    <rPh sb="3" eb="5">
      <t>ゼイコ</t>
    </rPh>
    <phoneticPr fontId="3"/>
  </si>
  <si>
    <t>　 　　様式5-4～5-6に示す合計（税抜）及び合計（税込）と一致させてください。</t>
    <rPh sb="4" eb="6">
      <t>ヨウシキ</t>
    </rPh>
    <rPh sb="14" eb="15">
      <t>シメ</t>
    </rPh>
    <rPh sb="16" eb="18">
      <t>ゴウケイ</t>
    </rPh>
    <rPh sb="19" eb="20">
      <t>ゼイ</t>
    </rPh>
    <rPh sb="20" eb="21">
      <t>ヌ</t>
    </rPh>
    <rPh sb="22" eb="23">
      <t>オヨ</t>
    </rPh>
    <rPh sb="24" eb="26">
      <t>ゴウケイ</t>
    </rPh>
    <rPh sb="27" eb="29">
      <t>ゼイコミ</t>
    </rPh>
    <rPh sb="31" eb="33">
      <t>イッチ</t>
    </rPh>
    <phoneticPr fontId="3"/>
  </si>
  <si>
    <t>施設整備業務等費用の内訳書</t>
    <rPh sb="0" eb="2">
      <t>シセツ</t>
    </rPh>
    <rPh sb="2" eb="4">
      <t>セイビ</t>
    </rPh>
    <rPh sb="4" eb="6">
      <t>ギョウム</t>
    </rPh>
    <rPh sb="6" eb="7">
      <t>トウ</t>
    </rPh>
    <rPh sb="7" eb="9">
      <t>ヒヨウ</t>
    </rPh>
    <rPh sb="10" eb="13">
      <t>ウチワケショ</t>
    </rPh>
    <phoneticPr fontId="3"/>
  </si>
  <si>
    <t>維持管理業務等費用の内訳書</t>
    <rPh sb="0" eb="2">
      <t>イジ</t>
    </rPh>
    <rPh sb="2" eb="4">
      <t>カンリ</t>
    </rPh>
    <rPh sb="4" eb="6">
      <t>ギョウム</t>
    </rPh>
    <rPh sb="6" eb="7">
      <t>トウ</t>
    </rPh>
    <rPh sb="7" eb="9">
      <t>ヒヨウ</t>
    </rPh>
    <rPh sb="10" eb="13">
      <t>ウチワケショ</t>
    </rPh>
    <phoneticPr fontId="3"/>
  </si>
  <si>
    <t>注２　入札価格内訳書（様式5-1）との金額が一致しているか確認ください。</t>
    <rPh sb="0" eb="1">
      <t>チュウ</t>
    </rPh>
    <rPh sb="3" eb="5">
      <t>ニュウサツ</t>
    </rPh>
    <rPh sb="5" eb="7">
      <t>カカク</t>
    </rPh>
    <rPh sb="7" eb="10">
      <t>ウチワケショ</t>
    </rPh>
    <rPh sb="11" eb="13">
      <t>ヨウシキ</t>
    </rPh>
    <rPh sb="19" eb="21">
      <t>キンガク</t>
    </rPh>
    <rPh sb="22" eb="24">
      <t>イッチ</t>
    </rPh>
    <rPh sb="29" eb="31">
      <t>カクニン</t>
    </rPh>
    <phoneticPr fontId="3"/>
  </si>
  <si>
    <t>注３　合計（税抜）及び合計（税込）は、入札価格内訳書（様式5-1）記載の金額と一致させてください。</t>
    <rPh sb="6" eb="7">
      <t>ゼイ</t>
    </rPh>
    <rPh sb="7" eb="8">
      <t>ヌ</t>
    </rPh>
    <rPh sb="9" eb="10">
      <t>オヨ</t>
    </rPh>
    <rPh sb="11" eb="13">
      <t>ゴウケイ</t>
    </rPh>
    <rPh sb="14" eb="16">
      <t>ゼイコミ</t>
    </rPh>
    <rPh sb="23" eb="26">
      <t>ウチワケショ</t>
    </rPh>
    <rPh sb="27" eb="29">
      <t>ヨウシキ</t>
    </rPh>
    <phoneticPr fontId="3"/>
  </si>
  <si>
    <t>令和2６年</t>
    <rPh sb="0" eb="2">
      <t>レイワ</t>
    </rPh>
    <rPh sb="4" eb="5">
      <t>ネン</t>
    </rPh>
    <phoneticPr fontId="3"/>
  </si>
  <si>
    <t>注３　合計（税抜）及び合計（税込）は、入札価格内訳書（様式5-1）記載の金額と一致させてください。</t>
    <rPh sb="6" eb="7">
      <t>ゼイ</t>
    </rPh>
    <rPh sb="7" eb="8">
      <t>ヌ</t>
    </rPh>
    <rPh sb="9" eb="10">
      <t>オヨ</t>
    </rPh>
    <rPh sb="11" eb="13">
      <t>ゴウケイ</t>
    </rPh>
    <rPh sb="14" eb="16">
      <t>ゼイコミ</t>
    </rPh>
    <phoneticPr fontId="3"/>
  </si>
  <si>
    <t xml:space="preserve"> 以降、令和26年５月まで年４回、事業期間中全60回払いとしてください。</t>
    <phoneticPr fontId="14"/>
  </si>
  <si>
    <t>４．貸借対照表（単位：千円）</t>
    <rPh sb="2" eb="7">
      <t>タイシャクタイショウヒョウ</t>
    </rPh>
    <phoneticPr fontId="3"/>
  </si>
  <si>
    <t>注３　要求水準書に従い、黄色のセルの面積を除いた面積が4600㎡の95％以上となるようにしてください。</t>
    <rPh sb="3" eb="8">
      <t>ヨウキュウスイジュンショ</t>
    </rPh>
    <rPh sb="9" eb="10">
      <t>シタガ</t>
    </rPh>
    <rPh sb="12" eb="14">
      <t>キイロ</t>
    </rPh>
    <rPh sb="18" eb="20">
      <t>メンセキ</t>
    </rPh>
    <rPh sb="21" eb="22">
      <t>ノゾ</t>
    </rPh>
    <rPh sb="24" eb="26">
      <t>メンセキ</t>
    </rPh>
    <rPh sb="36" eb="38">
      <t>イジョウ</t>
    </rPh>
    <phoneticPr fontId="14"/>
  </si>
  <si>
    <t>注3　要求水準書（別紙5　什器・備品リスト）に挙げていないものについては、品名及び仕様に網掛けして下さい。</t>
    <rPh sb="0" eb="1">
      <t>チュウ</t>
    </rPh>
    <rPh sb="3" eb="5">
      <t>ヨウキュウ</t>
    </rPh>
    <rPh sb="5" eb="7">
      <t>スイジュン</t>
    </rPh>
    <rPh sb="7" eb="8">
      <t>ショ</t>
    </rPh>
    <rPh sb="9" eb="11">
      <t>ベッシ</t>
    </rPh>
    <rPh sb="13" eb="15">
      <t>ジュウキ</t>
    </rPh>
    <rPh sb="16" eb="18">
      <t>ビヒン</t>
    </rPh>
    <rPh sb="23" eb="24">
      <t>ア</t>
    </rPh>
    <rPh sb="37" eb="39">
      <t>ヒンメイ</t>
    </rPh>
    <rPh sb="39" eb="40">
      <t>オヨ</t>
    </rPh>
    <rPh sb="41" eb="43">
      <t>シヨウ</t>
    </rPh>
    <rPh sb="44" eb="45">
      <t>アミ</t>
    </rPh>
    <rPh sb="45" eb="46">
      <t>ガ</t>
    </rPh>
    <rPh sb="49" eb="50">
      <t>クダ</t>
    </rPh>
    <phoneticPr fontId="14"/>
  </si>
  <si>
    <t>什器・備品リスト（○/○）</t>
    <rPh sb="0" eb="2">
      <t>ジュウキ</t>
    </rPh>
    <rPh sb="3" eb="5">
      <t>ビヒン</t>
    </rPh>
    <phoneticPr fontId="1"/>
  </si>
  <si>
    <t>入札参加者名</t>
    <rPh sb="0" eb="5">
      <t>ニュウサツサンカシャ</t>
    </rPh>
    <rPh sb="5" eb="6">
      <t>メイ</t>
    </rPh>
    <phoneticPr fontId="1"/>
  </si>
  <si>
    <t>入札参加者名</t>
    <rPh sb="0" eb="2">
      <t>ニュウサツ</t>
    </rPh>
    <rPh sb="2" eb="5">
      <t>サンカシャ</t>
    </rPh>
    <rPh sb="5" eb="6">
      <t>メイ</t>
    </rPh>
    <phoneticPr fontId="1"/>
  </si>
  <si>
    <t>入札参加者名</t>
    <rPh sb="4" eb="5">
      <t>シャ</t>
    </rPh>
    <rPh sb="5" eb="6">
      <t>メイ</t>
    </rPh>
    <phoneticPr fontId="14"/>
  </si>
  <si>
    <t>入札参加者名：</t>
    <rPh sb="4" eb="5">
      <t>シャ</t>
    </rPh>
    <rPh sb="5" eb="6">
      <t>メイ</t>
    </rPh>
    <phoneticPr fontId="14"/>
  </si>
  <si>
    <t>入札参加者名：</t>
    <rPh sb="4" eb="5">
      <t>シャ</t>
    </rPh>
    <phoneticPr fontId="14"/>
  </si>
  <si>
    <t>注７　千円単位で入力し、千円未満の端数は切り捨てとしてください。</t>
    <rPh sb="0" eb="1">
      <t>チュウ</t>
    </rPh>
    <phoneticPr fontId="3"/>
  </si>
  <si>
    <t>千円</t>
    <rPh sb="0" eb="2">
      <t>センエン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</si>
</sst>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
    <numFmt numFmtId="178" formatCode="#,##0\ ;&quot;▲ &quot;#,##0\ "/>
    <numFmt numFmtId="179" formatCode="#,##0.00_);[Red]\(#,##0.00\)"/>
  </numFmts>
  <fonts count="33" x14ac:knownFonts="1">
    <font>
      <sz val="11"/>
      <color theme="1"/>
      <name val="游ゴシック"/>
      <family val="2"/>
      <scheme val="minor"/>
    </font>
    <font>
      <sz val="6"/>
      <name val="游ゴシック"/>
      <family val="3"/>
      <charset val="128"/>
      <scheme val="minor"/>
    </font>
    <font>
      <sz val="10"/>
      <color theme="1"/>
      <name val="ＭＳ 明朝"/>
      <family val="2"/>
      <charset val="128"/>
    </font>
    <font>
      <sz val="6"/>
      <name val="ＭＳ 明朝"/>
      <family val="2"/>
      <charset val="128"/>
    </font>
    <font>
      <sz val="11"/>
      <color theme="1"/>
      <name val="BIZ UDP明朝 Medium"/>
      <family val="1"/>
      <charset val="128"/>
    </font>
    <font>
      <sz val="14"/>
      <color theme="1"/>
      <name val="BIZ UDP明朝 Medium"/>
      <family val="1"/>
      <charset val="128"/>
    </font>
    <font>
      <sz val="10"/>
      <color theme="1"/>
      <name val="BIZ UDP明朝 Medium"/>
      <family val="1"/>
      <charset val="128"/>
    </font>
    <font>
      <sz val="8.5"/>
      <color theme="1"/>
      <name val="BIZ UDP明朝 Medium"/>
      <family val="1"/>
      <charset val="128"/>
    </font>
    <font>
      <sz val="6"/>
      <name val="游ゴシック"/>
      <family val="2"/>
      <charset val="128"/>
      <scheme val="minor"/>
    </font>
    <font>
      <sz val="11"/>
      <name val="BIZ UDP明朝 Medium"/>
      <family val="1"/>
      <charset val="128"/>
    </font>
    <font>
      <b/>
      <sz val="15"/>
      <color theme="3"/>
      <name val="ＭＳ 明朝"/>
      <family val="2"/>
      <charset val="128"/>
    </font>
    <font>
      <sz val="10"/>
      <name val="BIZ UDP明朝 Medium"/>
      <family val="1"/>
      <charset val="128"/>
    </font>
    <font>
      <sz val="14"/>
      <name val="BIZ UDP明朝 Medium"/>
      <family val="1"/>
      <charset val="128"/>
    </font>
    <font>
      <sz val="9"/>
      <name val="BIZ UDP明朝 Medium"/>
      <family val="1"/>
      <charset val="128"/>
    </font>
    <font>
      <sz val="6"/>
      <name val="ＭＳ Ｐゴシック"/>
      <family val="3"/>
      <charset val="128"/>
    </font>
    <font>
      <sz val="11"/>
      <name val="ＭＳ Ｐゴシック"/>
      <family val="3"/>
      <charset val="128"/>
    </font>
    <font>
      <sz val="10"/>
      <color theme="1"/>
      <name val="ＭＳ Ｐ明朝"/>
      <family val="1"/>
      <charset val="128"/>
    </font>
    <font>
      <sz val="11"/>
      <color theme="1"/>
      <name val="ＭＳ Ｐゴシック"/>
      <family val="2"/>
      <charset val="128"/>
    </font>
    <font>
      <sz val="6"/>
      <name val="ＭＳ Ｐゴシック"/>
      <family val="2"/>
      <charset val="128"/>
    </font>
    <font>
      <sz val="6"/>
      <name val="HGPｺﾞｼｯｸM"/>
      <family val="2"/>
      <charset val="128"/>
    </font>
    <font>
      <sz val="9"/>
      <name val="Meiryo UI"/>
      <family val="3"/>
      <charset val="128"/>
    </font>
    <font>
      <sz val="11"/>
      <name val="Meiryo UI"/>
      <family val="3"/>
      <charset val="128"/>
    </font>
    <font>
      <b/>
      <sz val="10"/>
      <name val="BIZ UDP明朝 Medium"/>
      <family val="1"/>
      <charset val="128"/>
    </font>
    <font>
      <sz val="10"/>
      <color rgb="FF000000"/>
      <name val="ＭＳ Ｐゴシック"/>
      <family val="2"/>
      <charset val="128"/>
    </font>
    <font>
      <sz val="9"/>
      <color theme="1"/>
      <name val="BIZ UDP明朝 Medium"/>
      <family val="1"/>
      <charset val="128"/>
    </font>
    <font>
      <sz val="6"/>
      <name val="ＭＳ 明朝"/>
      <family val="1"/>
      <charset val="128"/>
    </font>
    <font>
      <b/>
      <sz val="10"/>
      <color theme="1"/>
      <name val="BIZ UDPゴシック"/>
      <family val="3"/>
      <charset val="128"/>
    </font>
    <font>
      <sz val="9"/>
      <name val="BIZ UDPゴシック"/>
      <family val="3"/>
      <charset val="128"/>
    </font>
    <font>
      <b/>
      <sz val="10"/>
      <name val="BIZ UDPゴシック"/>
      <family val="3"/>
      <charset val="128"/>
    </font>
    <font>
      <sz val="10"/>
      <name val="BIZ UDPゴシック"/>
      <family val="3"/>
      <charset val="128"/>
    </font>
    <font>
      <sz val="10"/>
      <name val="ＭＳ Ｐ明朝"/>
      <family val="1"/>
      <charset val="128"/>
    </font>
    <font>
      <b/>
      <sz val="10"/>
      <name val="Meiryo UI"/>
      <family val="3"/>
      <charset val="128"/>
    </font>
    <font>
      <sz val="10"/>
      <name val="Meiryo UI"/>
      <family val="3"/>
      <charset val="128"/>
    </font>
  </fonts>
  <fills count="11">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rgb="FFCCEC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79998168889431442"/>
        <bgColor indexed="64"/>
      </patternFill>
    </fill>
  </fills>
  <borders count="122">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diagonal/>
    </border>
    <border>
      <left style="dotted">
        <color auto="1"/>
      </left>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diagonalUp="1">
      <left style="thin">
        <color auto="1"/>
      </left>
      <right/>
      <top style="dotted">
        <color auto="1"/>
      </top>
      <bottom style="thin">
        <color auto="1"/>
      </bottom>
      <diagonal style="thin">
        <color auto="1"/>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medium">
        <color auto="1"/>
      </bottom>
      <diagonal/>
    </border>
    <border>
      <left style="thin">
        <color auto="1"/>
      </left>
      <right/>
      <top style="thin">
        <color indexed="64"/>
      </top>
      <bottom style="medium">
        <color auto="1"/>
      </bottom>
      <diagonal/>
    </border>
    <border>
      <left/>
      <right/>
      <top style="thin">
        <color auto="1"/>
      </top>
      <bottom style="medium">
        <color auto="1"/>
      </bottom>
      <diagonal/>
    </border>
    <border>
      <left/>
      <right style="thin">
        <color auto="1"/>
      </right>
      <top style="thin">
        <color indexed="64"/>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indexed="64"/>
      </top>
      <bottom style="medium">
        <color indexed="64"/>
      </bottom>
      <diagonal/>
    </border>
    <border>
      <left/>
      <right style="medium">
        <color auto="1"/>
      </right>
      <top style="medium">
        <color auto="1"/>
      </top>
      <bottom style="medium">
        <color auto="1"/>
      </bottom>
      <diagonal/>
    </border>
    <border>
      <left/>
      <right style="thin">
        <color auto="1"/>
      </right>
      <top/>
      <bottom style="hair">
        <color auto="1"/>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top style="thin">
        <color auto="1"/>
      </top>
      <bottom style="thin">
        <color auto="1"/>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thin">
        <color indexed="64"/>
      </right>
      <top style="hair">
        <color auto="1"/>
      </top>
      <bottom style="medium">
        <color auto="1"/>
      </bottom>
      <diagonal/>
    </border>
    <border>
      <left/>
      <right style="hair">
        <color indexed="64"/>
      </right>
      <top style="hair">
        <color indexed="64"/>
      </top>
      <bottom/>
      <diagonal/>
    </border>
    <border>
      <left style="hair">
        <color indexed="64"/>
      </left>
      <right/>
      <top style="hair">
        <color indexed="64"/>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bottom style="hair">
        <color indexed="64"/>
      </bottom>
      <diagonal/>
    </border>
    <border>
      <left style="hair">
        <color auto="1"/>
      </left>
      <right style="thin">
        <color auto="1"/>
      </right>
      <top/>
      <bottom style="hair">
        <color auto="1"/>
      </bottom>
      <diagonal/>
    </border>
    <border>
      <left/>
      <right style="hair">
        <color auto="1"/>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auto="1"/>
      </left>
      <right style="thin">
        <color auto="1"/>
      </right>
      <top style="hair">
        <color auto="1"/>
      </top>
      <bottom style="hair">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hair">
        <color indexed="64"/>
      </right>
      <top style="thin">
        <color auto="1"/>
      </top>
      <bottom style="thin">
        <color auto="1"/>
      </bottom>
      <diagonal style="thin">
        <color auto="1"/>
      </diagonal>
    </border>
    <border diagonalUp="1">
      <left style="hair">
        <color indexed="64"/>
      </left>
      <right style="thin">
        <color indexed="64"/>
      </right>
      <top style="thin">
        <color auto="1"/>
      </top>
      <bottom style="thin">
        <color auto="1"/>
      </bottom>
      <diagonal style="thin">
        <color auto="1"/>
      </diagonal>
    </border>
    <border>
      <left style="hair">
        <color indexed="64"/>
      </left>
      <right style="hair">
        <color indexed="64"/>
      </right>
      <top/>
      <bottom/>
      <diagonal/>
    </border>
    <border diagonalUp="1">
      <left style="hair">
        <color auto="1"/>
      </left>
      <right style="hair">
        <color auto="1"/>
      </right>
      <top style="thin">
        <color auto="1"/>
      </top>
      <bottom style="thin">
        <color auto="1"/>
      </bottom>
      <diagonal style="thin">
        <color auto="1"/>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style="hair">
        <color auto="1"/>
      </left>
      <right/>
      <top style="thin">
        <color auto="1"/>
      </top>
      <bottom style="thin">
        <color auto="1"/>
      </bottom>
      <diagonal style="thin">
        <color auto="1"/>
      </diagonal>
    </border>
    <border diagonalUp="1">
      <left/>
      <right style="hair">
        <color indexed="64"/>
      </right>
      <top style="thin">
        <color auto="1"/>
      </top>
      <bottom style="thin">
        <color auto="1"/>
      </bottom>
      <diagonal style="thin">
        <color auto="1"/>
      </diagonal>
    </border>
    <border>
      <left/>
      <right style="thin">
        <color indexed="64"/>
      </right>
      <top style="hair">
        <color indexed="64"/>
      </top>
      <bottom style="medium">
        <color indexed="64"/>
      </bottom>
      <diagonal/>
    </border>
  </borders>
  <cellStyleXfs count="8">
    <xf numFmtId="0" fontId="0" fillId="0" borderId="0"/>
    <xf numFmtId="0" fontId="2" fillId="0" borderId="0">
      <alignment vertical="center"/>
    </xf>
    <xf numFmtId="38" fontId="2" fillId="0" borderId="0" applyFont="0" applyFill="0" applyBorder="0" applyAlignment="0" applyProtection="0">
      <alignment vertical="center"/>
    </xf>
    <xf numFmtId="0" fontId="15" fillId="0" borderId="0"/>
    <xf numFmtId="38" fontId="15" fillId="0" borderId="0" applyFont="0" applyFill="0" applyBorder="0" applyAlignment="0" applyProtection="0"/>
    <xf numFmtId="38" fontId="17" fillId="0" borderId="0" applyFont="0" applyFill="0" applyBorder="0" applyAlignment="0" applyProtection="0">
      <alignment vertical="center"/>
    </xf>
    <xf numFmtId="0" fontId="23" fillId="0" borderId="0">
      <alignment vertical="center"/>
    </xf>
    <xf numFmtId="0" fontId="15" fillId="0" borderId="0"/>
  </cellStyleXfs>
  <cellXfs count="844">
    <xf numFmtId="0" fontId="0" fillId="0" borderId="0" xfId="0"/>
    <xf numFmtId="0" fontId="4" fillId="0" borderId="0" xfId="1" applyFont="1">
      <alignment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4" fillId="0" borderId="5" xfId="1" applyFont="1" applyBorder="1">
      <alignment vertical="center"/>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6" fillId="0" borderId="0" xfId="1" applyFont="1">
      <alignment vertical="center"/>
    </xf>
    <xf numFmtId="0" fontId="6" fillId="0" borderId="4" xfId="1" applyFont="1" applyBorder="1">
      <alignment vertical="center"/>
    </xf>
    <xf numFmtId="0" fontId="6" fillId="0" borderId="7" xfId="1"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9" xfId="0" applyNumberFormat="1" applyFont="1" applyBorder="1" applyAlignment="1">
      <alignment horizontal="center" vertical="center"/>
    </xf>
    <xf numFmtId="0" fontId="4" fillId="0" borderId="9" xfId="0" applyNumberFormat="1" applyFont="1" applyBorder="1" applyAlignment="1">
      <alignment vertical="center"/>
    </xf>
    <xf numFmtId="49" fontId="4" fillId="0" borderId="9"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9" xfId="0" applyFont="1" applyBorder="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49" fontId="4" fillId="0" borderId="9"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0" fontId="4" fillId="0" borderId="9" xfId="1" applyFont="1" applyBorder="1" applyAlignment="1">
      <alignment horizontal="center" vertical="center"/>
    </xf>
    <xf numFmtId="0" fontId="4" fillId="0" borderId="9" xfId="1" applyFont="1" applyBorder="1" applyAlignment="1">
      <alignment vertical="top" wrapText="1"/>
    </xf>
    <xf numFmtId="0" fontId="4" fillId="0" borderId="0" xfId="1" applyFont="1" applyAlignment="1">
      <alignment vertical="top"/>
    </xf>
    <xf numFmtId="0" fontId="11" fillId="0" borderId="0" xfId="1" applyFont="1">
      <alignment vertical="center"/>
    </xf>
    <xf numFmtId="0" fontId="11" fillId="0" borderId="0" xfId="1" applyFont="1" applyAlignment="1">
      <alignment horizontal="center" vertical="center"/>
    </xf>
    <xf numFmtId="0" fontId="11" fillId="3" borderId="9" xfId="1" applyFont="1" applyFill="1" applyBorder="1" applyAlignment="1">
      <alignment horizontal="center" vertical="center"/>
    </xf>
    <xf numFmtId="0" fontId="11" fillId="0" borderId="16" xfId="1" applyFont="1" applyBorder="1">
      <alignment vertical="center"/>
    </xf>
    <xf numFmtId="0" fontId="11" fillId="0" borderId="12" xfId="1" applyFont="1" applyBorder="1">
      <alignment vertical="center"/>
    </xf>
    <xf numFmtId="176" fontId="11" fillId="4" borderId="9" xfId="1" applyNumberFormat="1" applyFont="1" applyFill="1" applyBorder="1">
      <alignment vertical="center"/>
    </xf>
    <xf numFmtId="0" fontId="11" fillId="0" borderId="4" xfId="1" applyFont="1" applyBorder="1">
      <alignment vertical="center"/>
    </xf>
    <xf numFmtId="0" fontId="11" fillId="0" borderId="10" xfId="1" applyFont="1" applyBorder="1">
      <alignment vertical="center"/>
    </xf>
    <xf numFmtId="0" fontId="11" fillId="0" borderId="11" xfId="1" applyFont="1" applyBorder="1">
      <alignment vertical="center"/>
    </xf>
    <xf numFmtId="176" fontId="11" fillId="0" borderId="9" xfId="1" applyNumberFormat="1" applyFont="1" applyBorder="1">
      <alignment vertical="center"/>
    </xf>
    <xf numFmtId="0" fontId="11" fillId="0" borderId="7" xfId="1" applyFont="1" applyBorder="1">
      <alignment vertical="center"/>
    </xf>
    <xf numFmtId="0" fontId="11" fillId="0" borderId="9" xfId="1" applyFont="1" applyBorder="1" applyAlignment="1">
      <alignment horizontal="center" vertical="center"/>
    </xf>
    <xf numFmtId="0" fontId="11" fillId="0" borderId="19" xfId="1" applyFont="1" applyBorder="1">
      <alignment vertical="center"/>
    </xf>
    <xf numFmtId="0" fontId="11" fillId="0" borderId="34" xfId="1" applyFont="1" applyBorder="1">
      <alignment vertical="center"/>
    </xf>
    <xf numFmtId="0" fontId="11" fillId="0" borderId="3" xfId="1" applyFont="1" applyBorder="1">
      <alignment vertical="center"/>
    </xf>
    <xf numFmtId="176" fontId="11" fillId="0" borderId="3" xfId="1" applyNumberFormat="1" applyFont="1" applyBorder="1">
      <alignment vertical="center"/>
    </xf>
    <xf numFmtId="0" fontId="11" fillId="0" borderId="6" xfId="1" applyFont="1" applyBorder="1">
      <alignment vertical="center"/>
    </xf>
    <xf numFmtId="176" fontId="11" fillId="0" borderId="6" xfId="1" applyNumberFormat="1" applyFont="1" applyBorder="1">
      <alignment vertical="center"/>
    </xf>
    <xf numFmtId="0" fontId="11" fillId="0" borderId="9" xfId="1" applyFont="1" applyBorder="1">
      <alignment vertical="center"/>
    </xf>
    <xf numFmtId="0" fontId="11" fillId="0" borderId="45" xfId="1" applyFont="1" applyBorder="1">
      <alignment vertical="center"/>
    </xf>
    <xf numFmtId="0" fontId="11" fillId="0" borderId="46" xfId="1" applyFont="1" applyBorder="1">
      <alignment vertical="center"/>
    </xf>
    <xf numFmtId="0" fontId="11" fillId="0" borderId="47" xfId="1" applyFont="1" applyBorder="1">
      <alignment vertical="center"/>
    </xf>
    <xf numFmtId="0" fontId="11" fillId="0" borderId="48" xfId="1" applyFont="1" applyBorder="1">
      <alignment vertical="center"/>
    </xf>
    <xf numFmtId="176" fontId="11" fillId="0" borderId="49" xfId="1" applyNumberFormat="1" applyFont="1" applyBorder="1">
      <alignment vertical="center"/>
    </xf>
    <xf numFmtId="0" fontId="11" fillId="0" borderId="50" xfId="1" applyFont="1" applyBorder="1">
      <alignment vertical="center"/>
    </xf>
    <xf numFmtId="0" fontId="11" fillId="0" borderId="51" xfId="1" applyFont="1" applyBorder="1">
      <alignment vertical="center"/>
    </xf>
    <xf numFmtId="0" fontId="11" fillId="0" borderId="52" xfId="1" applyFont="1" applyBorder="1">
      <alignment vertical="center"/>
    </xf>
    <xf numFmtId="176" fontId="11" fillId="4" borderId="53" xfId="1" applyNumberFormat="1" applyFont="1" applyFill="1" applyBorder="1">
      <alignment vertical="center"/>
    </xf>
    <xf numFmtId="0" fontId="11" fillId="0" borderId="0" xfId="1" applyFont="1" applyFill="1" applyBorder="1">
      <alignment vertical="center"/>
    </xf>
    <xf numFmtId="0" fontId="11" fillId="0" borderId="0" xfId="1" applyFont="1" applyFill="1" applyBorder="1" applyAlignment="1">
      <alignment horizontal="center" vertical="center"/>
    </xf>
    <xf numFmtId="176" fontId="11" fillId="0" borderId="0" xfId="1" applyNumberFormat="1" applyFont="1" applyFill="1" applyBorder="1">
      <alignment vertical="center"/>
    </xf>
    <xf numFmtId="176" fontId="11" fillId="0" borderId="0" xfId="1" applyNumberFormat="1" applyFont="1" applyFill="1" applyBorder="1" applyAlignment="1">
      <alignment vertical="center"/>
    </xf>
    <xf numFmtId="0" fontId="11" fillId="0" borderId="0" xfId="1" applyFont="1" applyFill="1">
      <alignment vertical="center"/>
    </xf>
    <xf numFmtId="0" fontId="11" fillId="0" borderId="16" xfId="1" applyFont="1" applyBorder="1" applyAlignment="1">
      <alignment vertical="center"/>
    </xf>
    <xf numFmtId="0" fontId="11" fillId="0" borderId="11" xfId="1" applyFont="1" applyBorder="1" applyAlignment="1">
      <alignment vertical="center"/>
    </xf>
    <xf numFmtId="176" fontId="11" fillId="4" borderId="10" xfId="1" applyNumberFormat="1" applyFont="1" applyFill="1" applyBorder="1">
      <alignment vertical="center"/>
    </xf>
    <xf numFmtId="176" fontId="11" fillId="4" borderId="17" xfId="1" applyNumberFormat="1" applyFont="1" applyFill="1" applyBorder="1">
      <alignment vertical="center"/>
    </xf>
    <xf numFmtId="0" fontId="11" fillId="0" borderId="19" xfId="1" applyFont="1" applyBorder="1" applyAlignment="1">
      <alignment vertical="center" wrapText="1"/>
    </xf>
    <xf numFmtId="0" fontId="11" fillId="0" borderId="20" xfId="1" applyFont="1" applyBorder="1" applyAlignment="1">
      <alignment horizontal="left" vertical="center"/>
    </xf>
    <xf numFmtId="176" fontId="11" fillId="0" borderId="21" xfId="1" applyNumberFormat="1" applyFont="1" applyBorder="1">
      <alignment vertical="center"/>
    </xf>
    <xf numFmtId="0" fontId="11" fillId="0" borderId="22" xfId="1" applyFont="1" applyBorder="1">
      <alignment vertical="center"/>
    </xf>
    <xf numFmtId="176" fontId="11" fillId="0" borderId="23" xfId="1" applyNumberFormat="1" applyFont="1" applyFill="1" applyBorder="1">
      <alignment vertical="center"/>
    </xf>
    <xf numFmtId="176" fontId="11" fillId="4" borderId="21" xfId="1" applyNumberFormat="1" applyFont="1" applyFill="1" applyBorder="1">
      <alignment vertical="center"/>
    </xf>
    <xf numFmtId="0" fontId="11" fillId="0" borderId="24" xfId="1" applyFont="1" applyBorder="1" applyAlignment="1">
      <alignment horizontal="left" vertical="center"/>
    </xf>
    <xf numFmtId="176" fontId="11" fillId="0" borderId="25" xfId="1" applyNumberFormat="1" applyFont="1" applyBorder="1">
      <alignment vertical="center"/>
    </xf>
    <xf numFmtId="0" fontId="11" fillId="0" borderId="26" xfId="1" applyFont="1" applyBorder="1">
      <alignment vertical="center"/>
    </xf>
    <xf numFmtId="176" fontId="11" fillId="0" borderId="27" xfId="1" applyNumberFormat="1" applyFont="1" applyFill="1" applyBorder="1">
      <alignment vertical="center"/>
    </xf>
    <xf numFmtId="176" fontId="11" fillId="4" borderId="25" xfId="1" applyNumberFormat="1" applyFont="1" applyFill="1" applyBorder="1">
      <alignment vertical="center"/>
    </xf>
    <xf numFmtId="0" fontId="11" fillId="0" borderId="28" xfId="1" applyFont="1" applyBorder="1" applyAlignment="1">
      <alignment vertical="center" wrapText="1"/>
    </xf>
    <xf numFmtId="0" fontId="11" fillId="0" borderId="29" xfId="1" applyFont="1" applyBorder="1" applyAlignment="1">
      <alignment horizontal="left" vertical="center"/>
    </xf>
    <xf numFmtId="176" fontId="11" fillId="0" borderId="30" xfId="1" applyNumberFormat="1" applyFont="1" applyBorder="1">
      <alignment vertical="center"/>
    </xf>
    <xf numFmtId="0" fontId="11" fillId="0" borderId="31" xfId="1" applyFont="1" applyBorder="1">
      <alignment vertical="center"/>
    </xf>
    <xf numFmtId="176" fontId="11" fillId="0" borderId="32" xfId="1" applyNumberFormat="1" applyFont="1" applyBorder="1">
      <alignment vertical="center"/>
    </xf>
    <xf numFmtId="176" fontId="11" fillId="4" borderId="30" xfId="1" applyNumberFormat="1" applyFont="1" applyFill="1" applyBorder="1">
      <alignment vertical="center"/>
    </xf>
    <xf numFmtId="0" fontId="11" fillId="0" borderId="0" xfId="1" applyFont="1" applyAlignment="1">
      <alignment horizontal="left" vertical="center"/>
    </xf>
    <xf numFmtId="0" fontId="11" fillId="0" borderId="4" xfId="1" applyFont="1" applyBorder="1" applyAlignment="1">
      <alignment horizontal="left" vertical="center"/>
    </xf>
    <xf numFmtId="176" fontId="11" fillId="0" borderId="19" xfId="1" applyNumberFormat="1" applyFont="1" applyBorder="1">
      <alignment vertical="center"/>
    </xf>
    <xf numFmtId="0" fontId="11" fillId="0" borderId="57" xfId="1" applyFont="1" applyBorder="1">
      <alignment vertical="center"/>
    </xf>
    <xf numFmtId="176" fontId="11" fillId="0" borderId="21" xfId="1" applyNumberFormat="1" applyFont="1" applyFill="1" applyBorder="1">
      <alignment vertical="center"/>
    </xf>
    <xf numFmtId="176" fontId="11" fillId="0" borderId="19" xfId="1" applyNumberFormat="1" applyFont="1" applyFill="1" applyBorder="1">
      <alignment vertical="center"/>
    </xf>
    <xf numFmtId="176" fontId="11" fillId="0" borderId="30" xfId="1" applyNumberFormat="1" applyFont="1" applyFill="1" applyBorder="1">
      <alignment vertical="center"/>
    </xf>
    <xf numFmtId="176" fontId="11" fillId="4" borderId="19" xfId="1" applyNumberFormat="1" applyFont="1" applyFill="1" applyBorder="1">
      <alignment vertical="center"/>
    </xf>
    <xf numFmtId="0" fontId="6" fillId="0" borderId="0" xfId="1" applyFont="1" applyAlignment="1">
      <alignment horizontal="center" vertical="center"/>
    </xf>
    <xf numFmtId="0" fontId="6" fillId="0" borderId="0" xfId="1" applyFont="1" applyAlignment="1">
      <alignment horizontal="right" vertical="center"/>
    </xf>
    <xf numFmtId="0" fontId="6" fillId="6" borderId="16" xfId="1" applyFont="1" applyFill="1" applyBorder="1">
      <alignment vertical="center"/>
    </xf>
    <xf numFmtId="0" fontId="6" fillId="6" borderId="34" xfId="1" applyFont="1" applyFill="1" applyBorder="1">
      <alignment vertical="center"/>
    </xf>
    <xf numFmtId="0" fontId="6" fillId="6" borderId="18" xfId="1" applyFont="1" applyFill="1" applyBorder="1">
      <alignment vertical="center"/>
    </xf>
    <xf numFmtId="0" fontId="6" fillId="6" borderId="2" xfId="1" applyFont="1" applyFill="1" applyBorder="1" applyAlignment="1">
      <alignment horizontal="center" vertical="center"/>
    </xf>
    <xf numFmtId="0" fontId="6" fillId="0" borderId="16" xfId="1" applyFont="1" applyBorder="1" applyAlignment="1">
      <alignment vertical="center"/>
    </xf>
    <xf numFmtId="0" fontId="6" fillId="0" borderId="12" xfId="1" applyFont="1" applyBorder="1" applyAlignment="1">
      <alignment vertical="center"/>
    </xf>
    <xf numFmtId="0" fontId="6" fillId="0" borderId="11" xfId="1" applyFont="1" applyBorder="1" applyAlignment="1">
      <alignment vertical="center"/>
    </xf>
    <xf numFmtId="176" fontId="6" fillId="4" borderId="9" xfId="1" applyNumberFormat="1" applyFont="1" applyFill="1" applyBorder="1">
      <alignment vertical="center"/>
    </xf>
    <xf numFmtId="0" fontId="6" fillId="0" borderId="0" xfId="1" applyFont="1" applyBorder="1">
      <alignment vertical="center"/>
    </xf>
    <xf numFmtId="0" fontId="6" fillId="0" borderId="36" xfId="1" applyFont="1" applyBorder="1" applyAlignment="1">
      <alignment vertical="center"/>
    </xf>
    <xf numFmtId="0" fontId="6" fillId="0" borderId="37" xfId="1" applyFont="1" applyBorder="1" applyAlignment="1">
      <alignment vertical="center"/>
    </xf>
    <xf numFmtId="176" fontId="6" fillId="0" borderId="3" xfId="1" applyNumberFormat="1" applyFont="1" applyBorder="1">
      <alignment vertical="center"/>
    </xf>
    <xf numFmtId="0" fontId="6" fillId="0" borderId="42" xfId="1" applyFont="1" applyBorder="1" applyAlignment="1">
      <alignment vertical="center"/>
    </xf>
    <xf numFmtId="0" fontId="6" fillId="0" borderId="43" xfId="1" applyFont="1" applyBorder="1" applyAlignment="1">
      <alignment vertical="center"/>
    </xf>
    <xf numFmtId="176" fontId="6" fillId="0" borderId="8" xfId="1" applyNumberFormat="1" applyFont="1" applyBorder="1">
      <alignment vertical="center"/>
    </xf>
    <xf numFmtId="0" fontId="6" fillId="0" borderId="16" xfId="1" applyFont="1" applyBorder="1">
      <alignment vertical="center"/>
    </xf>
    <xf numFmtId="0" fontId="6" fillId="0" borderId="7" xfId="1" applyFont="1" applyBorder="1" applyAlignment="1">
      <alignment vertical="center"/>
    </xf>
    <xf numFmtId="0" fontId="6" fillId="0" borderId="12" xfId="1" applyFont="1" applyBorder="1">
      <alignment vertical="center"/>
    </xf>
    <xf numFmtId="0" fontId="6" fillId="0" borderId="11" xfId="1" applyFont="1" applyBorder="1">
      <alignment vertical="center"/>
    </xf>
    <xf numFmtId="0" fontId="6" fillId="0" borderId="37" xfId="1" applyFont="1" applyBorder="1">
      <alignment vertical="center"/>
    </xf>
    <xf numFmtId="0" fontId="6" fillId="0" borderId="38" xfId="1" applyFont="1" applyBorder="1" applyAlignment="1">
      <alignment vertical="center"/>
    </xf>
    <xf numFmtId="0" fontId="6" fillId="0" borderId="39" xfId="1" applyFont="1" applyBorder="1">
      <alignment vertical="center"/>
    </xf>
    <xf numFmtId="176" fontId="6" fillId="0" borderId="6" xfId="1" applyNumberFormat="1" applyFont="1" applyBorder="1">
      <alignment vertical="center"/>
    </xf>
    <xf numFmtId="0" fontId="6" fillId="0" borderId="43" xfId="1" applyFont="1" applyBorder="1">
      <alignment vertical="center"/>
    </xf>
    <xf numFmtId="0" fontId="6" fillId="0" borderId="40" xfId="1" applyFont="1" applyBorder="1" applyAlignment="1">
      <alignment vertical="center"/>
    </xf>
    <xf numFmtId="0" fontId="6" fillId="0" borderId="41" xfId="1" applyFont="1" applyBorder="1">
      <alignment vertical="center"/>
    </xf>
    <xf numFmtId="176" fontId="6" fillId="0" borderId="44" xfId="1" applyNumberFormat="1" applyFont="1" applyBorder="1">
      <alignment vertical="center"/>
    </xf>
    <xf numFmtId="0" fontId="6" fillId="0" borderId="0" xfId="1" applyFont="1" applyFill="1" applyBorder="1">
      <alignment vertical="center"/>
    </xf>
    <xf numFmtId="176" fontId="6" fillId="0" borderId="0" xfId="1" applyNumberFormat="1" applyFont="1" applyFill="1" applyBorder="1">
      <alignment vertical="center"/>
    </xf>
    <xf numFmtId="0" fontId="6" fillId="0" borderId="0" xfId="1" quotePrefix="1" applyFont="1" applyFill="1" applyBorder="1" applyAlignment="1">
      <alignment vertical="center"/>
    </xf>
    <xf numFmtId="0" fontId="6" fillId="0" borderId="0" xfId="1" applyFont="1" applyFill="1" applyBorder="1" applyAlignment="1">
      <alignment vertical="center"/>
    </xf>
    <xf numFmtId="0" fontId="6" fillId="0" borderId="0" xfId="1" applyFont="1" applyFill="1">
      <alignment vertical="center"/>
    </xf>
    <xf numFmtId="176" fontId="6" fillId="4" borderId="10" xfId="1" applyNumberFormat="1" applyFont="1" applyFill="1" applyBorder="1">
      <alignment vertical="center"/>
    </xf>
    <xf numFmtId="0" fontId="6" fillId="0" borderId="18" xfId="1" applyFont="1" applyBorder="1">
      <alignment vertical="center"/>
    </xf>
    <xf numFmtId="176" fontId="6" fillId="4" borderId="50" xfId="1" applyNumberFormat="1" applyFont="1" applyFill="1" applyBorder="1">
      <alignment vertical="center"/>
    </xf>
    <xf numFmtId="0" fontId="6" fillId="0" borderId="55" xfId="1" applyFont="1" applyBorder="1">
      <alignment vertical="center"/>
    </xf>
    <xf numFmtId="0" fontId="6" fillId="0" borderId="13" xfId="1" applyFont="1" applyBorder="1" applyAlignment="1">
      <alignment horizontal="center" vertical="center"/>
    </xf>
    <xf numFmtId="176" fontId="6" fillId="2" borderId="10" xfId="1" applyNumberFormat="1" applyFont="1" applyFill="1" applyBorder="1">
      <alignment vertical="center"/>
    </xf>
    <xf numFmtId="38" fontId="6" fillId="0" borderId="0" xfId="4" applyFont="1" applyAlignment="1">
      <alignment vertical="center"/>
    </xf>
    <xf numFmtId="0" fontId="6" fillId="0" borderId="13" xfId="1" applyFont="1" applyBorder="1">
      <alignment vertical="center"/>
    </xf>
    <xf numFmtId="0" fontId="6" fillId="0" borderId="14" xfId="1" applyFont="1" applyBorder="1">
      <alignment vertical="center"/>
    </xf>
    <xf numFmtId="0" fontId="6" fillId="0" borderId="15" xfId="1" applyFont="1" applyBorder="1" applyAlignment="1">
      <alignment horizontal="center" vertical="center"/>
    </xf>
    <xf numFmtId="177" fontId="6" fillId="2" borderId="13" xfId="1" applyNumberFormat="1" applyFont="1" applyFill="1" applyBorder="1">
      <alignment vertical="center"/>
    </xf>
    <xf numFmtId="0" fontId="6" fillId="0" borderId="14" xfId="1" applyFont="1" applyBorder="1" applyAlignment="1">
      <alignment horizontal="center" vertical="center"/>
    </xf>
    <xf numFmtId="0" fontId="6" fillId="0" borderId="15" xfId="1" quotePrefix="1" applyFont="1" applyBorder="1">
      <alignment vertical="center"/>
    </xf>
    <xf numFmtId="176" fontId="6" fillId="4" borderId="14" xfId="1" applyNumberFormat="1" applyFont="1" applyFill="1" applyBorder="1">
      <alignment vertical="center"/>
    </xf>
    <xf numFmtId="177" fontId="6" fillId="4" borderId="13" xfId="1" applyNumberFormat="1" applyFont="1" applyFill="1" applyBorder="1">
      <alignment vertical="center"/>
    </xf>
    <xf numFmtId="0" fontId="6" fillId="0" borderId="19" xfId="1" applyFont="1" applyBorder="1">
      <alignment vertical="center"/>
    </xf>
    <xf numFmtId="0" fontId="6" fillId="0" borderId="57" xfId="1" applyFont="1" applyBorder="1">
      <alignment vertical="center"/>
    </xf>
    <xf numFmtId="0" fontId="6" fillId="0" borderId="6" xfId="1" applyFont="1" applyBorder="1" applyAlignment="1">
      <alignment horizontal="center" vertical="center"/>
    </xf>
    <xf numFmtId="0" fontId="6" fillId="0" borderId="38" xfId="1" applyFont="1" applyBorder="1">
      <alignment vertical="center"/>
    </xf>
    <xf numFmtId="178" fontId="6" fillId="4" borderId="38" xfId="1" applyNumberFormat="1" applyFont="1" applyFill="1" applyBorder="1">
      <alignment vertical="center"/>
    </xf>
    <xf numFmtId="178" fontId="6" fillId="4" borderId="40" xfId="1" applyNumberFormat="1" applyFont="1" applyFill="1" applyBorder="1">
      <alignment vertical="center"/>
    </xf>
    <xf numFmtId="0" fontId="6" fillId="0" borderId="28" xfId="1" applyFont="1" applyBorder="1">
      <alignment vertical="center"/>
    </xf>
    <xf numFmtId="0" fontId="6" fillId="0" borderId="33" xfId="1" applyFont="1" applyBorder="1">
      <alignment vertical="center"/>
    </xf>
    <xf numFmtId="0" fontId="6" fillId="0" borderId="8" xfId="1" applyFont="1" applyBorder="1" applyAlignment="1">
      <alignment horizontal="center" vertical="center"/>
    </xf>
    <xf numFmtId="0" fontId="6" fillId="0" borderId="42" xfId="1" applyFont="1" applyBorder="1">
      <alignment vertical="center"/>
    </xf>
    <xf numFmtId="0" fontId="6" fillId="0" borderId="77" xfId="1" applyFont="1" applyBorder="1">
      <alignment vertical="center"/>
    </xf>
    <xf numFmtId="178" fontId="6" fillId="4" borderId="73" xfId="1" applyNumberFormat="1" applyFont="1" applyFill="1" applyBorder="1">
      <alignment vertical="center"/>
    </xf>
    <xf numFmtId="0" fontId="6" fillId="0" borderId="0" xfId="3" applyFont="1" applyAlignment="1">
      <alignment vertical="center"/>
    </xf>
    <xf numFmtId="0" fontId="11" fillId="0" borderId="0" xfId="3" applyFont="1" applyAlignment="1">
      <alignment vertical="center"/>
    </xf>
    <xf numFmtId="0" fontId="6" fillId="0" borderId="0" xfId="3" applyFont="1" applyAlignment="1">
      <alignment horizontal="right" vertical="center"/>
    </xf>
    <xf numFmtId="0" fontId="6" fillId="6" borderId="60" xfId="3" applyFont="1" applyFill="1" applyBorder="1" applyAlignment="1">
      <alignment horizontal="center" vertical="center"/>
    </xf>
    <xf numFmtId="0" fontId="6" fillId="6" borderId="61" xfId="3" applyFont="1" applyFill="1" applyBorder="1" applyAlignment="1">
      <alignment horizontal="center" vertical="center"/>
    </xf>
    <xf numFmtId="0" fontId="6" fillId="6" borderId="2" xfId="3" applyFont="1" applyFill="1" applyBorder="1" applyAlignment="1">
      <alignment horizontal="center" vertical="center"/>
    </xf>
    <xf numFmtId="0" fontId="6" fillId="6" borderId="62" xfId="3" applyFont="1" applyFill="1" applyBorder="1" applyAlignment="1">
      <alignment horizontal="center" vertical="center"/>
    </xf>
    <xf numFmtId="0" fontId="6" fillId="6" borderId="63" xfId="3" applyFont="1" applyFill="1" applyBorder="1" applyAlignment="1">
      <alignment horizontal="center" vertical="center"/>
    </xf>
    <xf numFmtId="0" fontId="6" fillId="6" borderId="4" xfId="3" applyFont="1" applyFill="1" applyBorder="1" applyAlignment="1">
      <alignment horizontal="center" vertical="center"/>
    </xf>
    <xf numFmtId="0" fontId="6" fillId="6" borderId="64" xfId="3" applyFont="1" applyFill="1" applyBorder="1" applyAlignment="1">
      <alignment horizontal="center" vertical="center"/>
    </xf>
    <xf numFmtId="0" fontId="6" fillId="6" borderId="65" xfId="3" applyFont="1" applyFill="1" applyBorder="1" applyAlignment="1">
      <alignment horizontal="center" vertical="center"/>
    </xf>
    <xf numFmtId="0" fontId="6" fillId="6" borderId="7" xfId="3" applyFont="1" applyFill="1" applyBorder="1" applyAlignment="1">
      <alignment horizontal="center" vertical="center"/>
    </xf>
    <xf numFmtId="0" fontId="6" fillId="6" borderId="7" xfId="3" applyFont="1" applyFill="1" applyBorder="1" applyAlignment="1">
      <alignment horizontal="center" vertical="center" shrinkToFit="1"/>
    </xf>
    <xf numFmtId="0" fontId="11" fillId="0" borderId="3" xfId="3" applyFont="1" applyBorder="1" applyAlignment="1">
      <alignment horizontal="center" vertical="center"/>
    </xf>
    <xf numFmtId="0" fontId="11" fillId="0" borderId="78" xfId="3" applyFont="1" applyBorder="1" applyAlignment="1">
      <alignment horizontal="right" vertical="center" shrinkToFit="1"/>
    </xf>
    <xf numFmtId="0" fontId="11" fillId="0" borderId="78" xfId="3" applyFont="1" applyBorder="1" applyAlignment="1">
      <alignment horizontal="center" vertical="center"/>
    </xf>
    <xf numFmtId="0" fontId="11" fillId="0" borderId="67" xfId="3" applyFont="1" applyBorder="1" applyAlignment="1">
      <alignment horizontal="right" vertical="center"/>
    </xf>
    <xf numFmtId="176" fontId="11" fillId="4" borderId="78" xfId="3" applyNumberFormat="1" applyFont="1" applyFill="1" applyBorder="1" applyAlignment="1">
      <alignment vertical="center"/>
    </xf>
    <xf numFmtId="176" fontId="11" fillId="4" borderId="67" xfId="3" applyNumberFormat="1" applyFont="1" applyFill="1" applyBorder="1" applyAlignment="1">
      <alignment vertical="center"/>
    </xf>
    <xf numFmtId="0" fontId="6" fillId="0" borderId="6" xfId="3" applyFont="1" applyBorder="1" applyAlignment="1">
      <alignment horizontal="center" vertical="center"/>
    </xf>
    <xf numFmtId="0" fontId="11" fillId="0" borderId="69" xfId="3" applyFont="1" applyBorder="1" applyAlignment="1">
      <alignment vertical="center"/>
    </xf>
    <xf numFmtId="0" fontId="6" fillId="0" borderId="1" xfId="3" applyFont="1" applyBorder="1" applyAlignment="1">
      <alignment horizontal="right" vertical="center"/>
    </xf>
    <xf numFmtId="0" fontId="6" fillId="0" borderId="1" xfId="3" applyFont="1" applyBorder="1" applyAlignment="1">
      <alignment horizontal="center" vertical="center"/>
    </xf>
    <xf numFmtId="0" fontId="11" fillId="0" borderId="1" xfId="3" applyFont="1" applyBorder="1" applyAlignment="1">
      <alignment vertical="center"/>
    </xf>
    <xf numFmtId="0" fontId="6" fillId="0" borderId="70" xfId="3" applyFont="1" applyBorder="1" applyAlignment="1">
      <alignment horizontal="right" vertical="center"/>
    </xf>
    <xf numFmtId="0" fontId="6" fillId="0" borderId="39" xfId="3" applyFont="1" applyBorder="1" applyAlignment="1">
      <alignment horizontal="right" vertical="center"/>
    </xf>
    <xf numFmtId="176" fontId="6" fillId="0" borderId="81" xfId="3" applyNumberFormat="1" applyFont="1" applyBorder="1" applyAlignment="1">
      <alignment vertical="center"/>
    </xf>
    <xf numFmtId="176" fontId="6" fillId="0" borderId="82" xfId="3" applyNumberFormat="1" applyFont="1" applyBorder="1" applyAlignment="1">
      <alignment vertical="center"/>
    </xf>
    <xf numFmtId="176" fontId="6" fillId="4" borderId="69" xfId="3" applyNumberFormat="1" applyFont="1" applyFill="1" applyBorder="1" applyAlignment="1">
      <alignment vertical="center"/>
    </xf>
    <xf numFmtId="176" fontId="11" fillId="4" borderId="1" xfId="3" applyNumberFormat="1" applyFont="1" applyFill="1" applyBorder="1" applyAlignment="1">
      <alignment vertical="center"/>
    </xf>
    <xf numFmtId="176" fontId="6" fillId="4" borderId="70" xfId="3" applyNumberFormat="1" applyFont="1" applyFill="1" applyBorder="1" applyAlignment="1">
      <alignment vertical="center"/>
    </xf>
    <xf numFmtId="0" fontId="6" fillId="0" borderId="44" xfId="3" applyFont="1" applyBorder="1" applyAlignment="1">
      <alignment horizontal="center" vertical="center"/>
    </xf>
    <xf numFmtId="176" fontId="6" fillId="0" borderId="86" xfId="3" applyNumberFormat="1" applyFont="1" applyBorder="1" applyAlignment="1">
      <alignment vertical="center"/>
    </xf>
    <xf numFmtId="176" fontId="6" fillId="0" borderId="87" xfId="3" applyNumberFormat="1" applyFont="1" applyBorder="1" applyAlignment="1">
      <alignment vertical="center"/>
    </xf>
    <xf numFmtId="176" fontId="6" fillId="4" borderId="83" xfId="3" applyNumberFormat="1" applyFont="1" applyFill="1" applyBorder="1" applyAlignment="1">
      <alignment vertical="center"/>
    </xf>
    <xf numFmtId="176" fontId="11" fillId="4" borderId="84" xfId="3" applyNumberFormat="1" applyFont="1" applyFill="1" applyBorder="1" applyAlignment="1">
      <alignment vertical="center"/>
    </xf>
    <xf numFmtId="176" fontId="6" fillId="4" borderId="85" xfId="3" applyNumberFormat="1" applyFont="1" applyFill="1" applyBorder="1" applyAlignment="1">
      <alignment vertical="center"/>
    </xf>
    <xf numFmtId="176" fontId="6" fillId="4" borderId="74" xfId="3" applyNumberFormat="1" applyFont="1" applyFill="1" applyBorder="1" applyAlignment="1">
      <alignment vertical="center"/>
    </xf>
    <xf numFmtId="176" fontId="6" fillId="4" borderId="75" xfId="3" applyNumberFormat="1" applyFont="1" applyFill="1" applyBorder="1" applyAlignment="1">
      <alignment vertical="center"/>
    </xf>
    <xf numFmtId="176" fontId="6" fillId="4" borderId="53" xfId="3" applyNumberFormat="1" applyFont="1" applyFill="1" applyBorder="1" applyAlignment="1">
      <alignment vertical="center"/>
    </xf>
    <xf numFmtId="176" fontId="6" fillId="4" borderId="58" xfId="3" applyNumberFormat="1" applyFont="1" applyFill="1" applyBorder="1" applyAlignment="1">
      <alignment vertical="center"/>
    </xf>
    <xf numFmtId="0" fontId="6" fillId="0" borderId="0" xfId="3" applyFont="1" applyAlignment="1">
      <alignment horizontal="center" vertical="center"/>
    </xf>
    <xf numFmtId="176" fontId="6" fillId="0" borderId="0" xfId="3" applyNumberFormat="1" applyFont="1" applyAlignment="1">
      <alignment vertical="center"/>
    </xf>
    <xf numFmtId="0" fontId="11" fillId="0" borderId="0" xfId="3" applyFont="1" applyAlignment="1">
      <alignment horizontal="right" vertical="center"/>
    </xf>
    <xf numFmtId="0" fontId="11" fillId="6" borderId="7" xfId="3" applyFont="1" applyFill="1" applyBorder="1" applyAlignment="1">
      <alignment horizontal="center" vertical="center"/>
    </xf>
    <xf numFmtId="176" fontId="11" fillId="5" borderId="66" xfId="3" applyNumberFormat="1" applyFont="1" applyFill="1" applyBorder="1" applyAlignment="1">
      <alignment vertical="center"/>
    </xf>
    <xf numFmtId="0" fontId="11" fillId="0" borderId="72" xfId="3" applyFont="1" applyBorder="1" applyAlignment="1">
      <alignment horizontal="right" vertical="center"/>
    </xf>
    <xf numFmtId="176" fontId="11" fillId="5" borderId="71" xfId="3" applyNumberFormat="1" applyFont="1" applyFill="1" applyBorder="1" applyAlignment="1">
      <alignment vertical="center"/>
    </xf>
    <xf numFmtId="176" fontId="11" fillId="4" borderId="88" xfId="3" applyNumberFormat="1" applyFont="1" applyFill="1" applyBorder="1" applyAlignment="1">
      <alignment vertical="center"/>
    </xf>
    <xf numFmtId="176" fontId="11" fillId="4" borderId="72" xfId="3" applyNumberFormat="1" applyFont="1" applyFill="1" applyBorder="1" applyAlignment="1">
      <alignment vertical="center"/>
    </xf>
    <xf numFmtId="0" fontId="11" fillId="0" borderId="70" xfId="3" applyFont="1" applyBorder="1" applyAlignment="1">
      <alignment horizontal="right" vertical="center"/>
    </xf>
    <xf numFmtId="176" fontId="11" fillId="5" borderId="69" xfId="3" applyNumberFormat="1" applyFont="1" applyFill="1" applyBorder="1" applyAlignment="1">
      <alignment vertical="center"/>
    </xf>
    <xf numFmtId="176" fontId="11" fillId="4" borderId="70" xfId="3" applyNumberFormat="1" applyFont="1" applyFill="1" applyBorder="1" applyAlignment="1">
      <alignment vertical="center"/>
    </xf>
    <xf numFmtId="0" fontId="11" fillId="0" borderId="1" xfId="3" applyFont="1" applyBorder="1" applyAlignment="1">
      <alignment horizontal="right" vertical="center" shrinkToFit="1"/>
    </xf>
    <xf numFmtId="0" fontId="11" fillId="0" borderId="1" xfId="3" applyFont="1" applyBorder="1" applyAlignment="1">
      <alignment horizontal="center" vertical="center"/>
    </xf>
    <xf numFmtId="0" fontId="11" fillId="0" borderId="85" xfId="3" applyFont="1" applyBorder="1" applyAlignment="1">
      <alignment horizontal="right" vertical="center"/>
    </xf>
    <xf numFmtId="176" fontId="11" fillId="5" borderId="83" xfId="3" applyNumberFormat="1" applyFont="1" applyFill="1" applyBorder="1" applyAlignment="1">
      <alignment vertical="center"/>
    </xf>
    <xf numFmtId="176" fontId="11" fillId="4" borderId="85" xfId="3" applyNumberFormat="1" applyFont="1" applyFill="1" applyBorder="1" applyAlignment="1">
      <alignment vertical="center"/>
    </xf>
    <xf numFmtId="176" fontId="11" fillId="4" borderId="53" xfId="3" applyNumberFormat="1" applyFont="1" applyFill="1" applyBorder="1" applyAlignment="1">
      <alignment vertical="center"/>
    </xf>
    <xf numFmtId="176" fontId="11" fillId="4" borderId="58" xfId="3" applyNumberFormat="1" applyFont="1" applyFill="1" applyBorder="1" applyAlignment="1">
      <alignment vertical="center"/>
    </xf>
    <xf numFmtId="0" fontId="11" fillId="0" borderId="0" xfId="3" applyFont="1" applyAlignment="1">
      <alignment horizontal="center" vertical="center"/>
    </xf>
    <xf numFmtId="176" fontId="11" fillId="0" borderId="0" xfId="3" applyNumberFormat="1" applyFont="1" applyAlignment="1">
      <alignment vertical="center"/>
    </xf>
    <xf numFmtId="0" fontId="11" fillId="0" borderId="0" xfId="3" applyFont="1" applyAlignment="1">
      <alignment vertical="center" wrapText="1"/>
    </xf>
    <xf numFmtId="0" fontId="16" fillId="0" borderId="0" xfId="3" applyFont="1" applyAlignment="1">
      <alignment vertical="center"/>
    </xf>
    <xf numFmtId="38" fontId="20" fillId="0" borderId="70" xfId="5" applyFont="1" applyFill="1" applyBorder="1" applyAlignment="1">
      <alignment vertical="center"/>
    </xf>
    <xf numFmtId="38" fontId="20" fillId="0" borderId="72" xfId="5" applyFont="1" applyFill="1" applyBorder="1" applyAlignment="1">
      <alignment vertical="center"/>
    </xf>
    <xf numFmtId="0" fontId="22" fillId="0" borderId="0" xfId="3" applyFont="1" applyAlignment="1">
      <alignment vertical="center"/>
    </xf>
    <xf numFmtId="0" fontId="11" fillId="0" borderId="57" xfId="3" applyFont="1" applyBorder="1" applyAlignment="1">
      <alignment vertical="center"/>
    </xf>
    <xf numFmtId="0" fontId="5" fillId="0" borderId="0" xfId="1" applyFont="1" applyAlignment="1">
      <alignment horizontal="center" vertical="center"/>
    </xf>
    <xf numFmtId="0" fontId="6" fillId="0" borderId="36" xfId="1" applyFont="1" applyBorder="1" applyAlignment="1">
      <alignment vertical="center"/>
    </xf>
    <xf numFmtId="0" fontId="6" fillId="0" borderId="37" xfId="1" applyFont="1" applyBorder="1" applyAlignment="1">
      <alignment vertical="center"/>
    </xf>
    <xf numFmtId="0" fontId="6" fillId="0" borderId="42" xfId="1" applyFont="1" applyBorder="1" applyAlignment="1">
      <alignment vertical="center"/>
    </xf>
    <xf numFmtId="0" fontId="6" fillId="0" borderId="43" xfId="1" applyFont="1" applyBorder="1" applyAlignment="1">
      <alignment vertical="center"/>
    </xf>
    <xf numFmtId="0" fontId="6" fillId="0" borderId="40" xfId="1" applyFont="1" applyBorder="1" applyAlignment="1">
      <alignment vertical="center"/>
    </xf>
    <xf numFmtId="0" fontId="11" fillId="0" borderId="0" xfId="3" applyFont="1" applyAlignment="1">
      <alignment horizontal="right" vertical="center"/>
    </xf>
    <xf numFmtId="0" fontId="11" fillId="6" borderId="2" xfId="3" applyFont="1" applyFill="1" applyBorder="1" applyAlignment="1">
      <alignment horizontal="center" vertical="center"/>
    </xf>
    <xf numFmtId="0" fontId="11" fillId="6" borderId="4" xfId="3" applyFont="1" applyFill="1" applyBorder="1" applyAlignment="1">
      <alignment horizontal="center" vertical="center"/>
    </xf>
    <xf numFmtId="0" fontId="11" fillId="6" borderId="7" xfId="3" applyFont="1" applyFill="1" applyBorder="1" applyAlignment="1">
      <alignment horizontal="center" vertical="center"/>
    </xf>
    <xf numFmtId="38" fontId="11" fillId="0" borderId="0" xfId="2" applyFont="1" applyFill="1" applyBorder="1" applyAlignment="1">
      <alignment vertical="center"/>
    </xf>
    <xf numFmtId="0" fontId="11" fillId="0" borderId="0" xfId="1" applyFont="1" applyAlignment="1">
      <alignment vertical="center"/>
    </xf>
    <xf numFmtId="0" fontId="11" fillId="0" borderId="0" xfId="1" applyFont="1" applyFill="1" applyBorder="1" applyAlignment="1"/>
    <xf numFmtId="38" fontId="11" fillId="0" borderId="0" xfId="2" applyFont="1" applyFill="1" applyBorder="1" applyAlignment="1"/>
    <xf numFmtId="0" fontId="12" fillId="0" borderId="35" xfId="1" applyFont="1" applyBorder="1" applyAlignment="1">
      <alignment horizontal="center" vertical="center"/>
    </xf>
    <xf numFmtId="0" fontId="11" fillId="6" borderId="2" xfId="1" applyFont="1" applyFill="1" applyBorder="1" applyAlignment="1">
      <alignment horizontal="right" vertical="center" wrapText="1"/>
    </xf>
    <xf numFmtId="0" fontId="11" fillId="6" borderId="12" xfId="1" applyFont="1" applyFill="1" applyBorder="1" applyAlignment="1">
      <alignment horizontal="left" vertical="center"/>
    </xf>
    <xf numFmtId="0" fontId="11" fillId="6" borderId="9" xfId="1" applyFont="1" applyFill="1" applyBorder="1" applyAlignment="1">
      <alignment horizontal="left" vertical="center"/>
    </xf>
    <xf numFmtId="38" fontId="11" fillId="0" borderId="0" xfId="2" applyFont="1" applyFill="1" applyBorder="1" applyAlignment="1">
      <alignment horizontal="center" vertical="center"/>
    </xf>
    <xf numFmtId="0" fontId="11" fillId="6" borderId="4" xfId="1" applyFont="1" applyFill="1" applyBorder="1" applyAlignment="1">
      <alignment horizontal="right" vertical="center" wrapText="1"/>
    </xf>
    <xf numFmtId="0" fontId="11" fillId="6" borderId="76" xfId="1" applyFont="1" applyFill="1" applyBorder="1" applyAlignment="1">
      <alignment vertical="center"/>
    </xf>
    <xf numFmtId="0" fontId="11" fillId="6" borderId="12" xfId="1" applyFont="1" applyFill="1" applyBorder="1" applyAlignment="1">
      <alignment vertical="center"/>
    </xf>
    <xf numFmtId="0" fontId="11" fillId="6" borderId="93" xfId="1" applyFont="1" applyFill="1" applyBorder="1" applyAlignment="1">
      <alignment vertical="center"/>
    </xf>
    <xf numFmtId="0" fontId="11" fillId="6" borderId="7" xfId="1" applyFont="1" applyFill="1" applyBorder="1" applyAlignment="1"/>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11" fillId="6" borderId="76" xfId="1" applyFont="1" applyFill="1" applyBorder="1" applyAlignment="1">
      <alignment horizontal="center" vertical="center"/>
    </xf>
    <xf numFmtId="0" fontId="11" fillId="6" borderId="15" xfId="1" applyFont="1" applyFill="1" applyBorder="1" applyAlignment="1">
      <alignment horizontal="center" vertical="center"/>
    </xf>
    <xf numFmtId="0" fontId="11" fillId="6" borderId="10" xfId="1" applyFont="1" applyFill="1" applyBorder="1" applyAlignment="1">
      <alignment horizontal="center" vertical="center"/>
    </xf>
    <xf numFmtId="0" fontId="11" fillId="6" borderId="9" xfId="1" applyFont="1" applyFill="1" applyBorder="1" applyAlignment="1">
      <alignment horizontal="center" vertical="center"/>
    </xf>
    <xf numFmtId="0" fontId="11" fillId="0" borderId="3" xfId="1" applyFont="1" applyFill="1" applyBorder="1" applyAlignment="1">
      <alignment horizontal="left" vertical="center"/>
    </xf>
    <xf numFmtId="179" fontId="11" fillId="0" borderId="80" xfId="1" applyNumberFormat="1" applyFont="1" applyFill="1" applyBorder="1" applyAlignment="1">
      <alignment horizontal="right" vertical="center"/>
    </xf>
    <xf numFmtId="179" fontId="11" fillId="0" borderId="67" xfId="1" applyNumberFormat="1" applyFont="1" applyFill="1" applyBorder="1" applyAlignment="1">
      <alignment horizontal="right" vertical="center"/>
    </xf>
    <xf numFmtId="179" fontId="11" fillId="0" borderId="66" xfId="1" applyNumberFormat="1" applyFont="1" applyFill="1" applyBorder="1" applyAlignment="1">
      <alignment horizontal="right" vertical="center"/>
    </xf>
    <xf numFmtId="179" fontId="11" fillId="0" borderId="78" xfId="1" applyNumberFormat="1" applyFont="1" applyFill="1" applyBorder="1" applyAlignment="1">
      <alignment horizontal="right" vertical="center"/>
    </xf>
    <xf numFmtId="179" fontId="11" fillId="0" borderId="3" xfId="1" applyNumberFormat="1" applyFont="1" applyFill="1" applyBorder="1" applyAlignment="1">
      <alignment horizontal="right" vertical="center"/>
    </xf>
    <xf numFmtId="0" fontId="11" fillId="0" borderId="6" xfId="1" applyFont="1" applyFill="1" applyBorder="1" applyAlignment="1">
      <alignment horizontal="left" vertical="center"/>
    </xf>
    <xf numFmtId="179" fontId="11" fillId="0" borderId="82" xfId="1" applyNumberFormat="1" applyFont="1" applyFill="1" applyBorder="1" applyAlignment="1">
      <alignment horizontal="right" vertical="center"/>
    </xf>
    <xf numFmtId="179" fontId="11" fillId="0" borderId="70" xfId="1" applyNumberFormat="1" applyFont="1" applyFill="1" applyBorder="1" applyAlignment="1">
      <alignment horizontal="right" vertical="center"/>
    </xf>
    <xf numFmtId="179" fontId="11" fillId="0" borderId="69" xfId="1" applyNumberFormat="1" applyFont="1" applyFill="1" applyBorder="1" applyAlignment="1">
      <alignment horizontal="right" vertical="center"/>
    </xf>
    <xf numFmtId="179" fontId="11" fillId="0" borderId="1" xfId="1" applyNumberFormat="1" applyFont="1" applyFill="1" applyBorder="1" applyAlignment="1">
      <alignment horizontal="right" vertical="center"/>
    </xf>
    <xf numFmtId="179" fontId="11" fillId="0" borderId="6" xfId="1" applyNumberFormat="1" applyFont="1" applyFill="1" applyBorder="1" applyAlignment="1">
      <alignment horizontal="right" vertical="center"/>
    </xf>
    <xf numFmtId="0" fontId="11" fillId="0" borderId="6" xfId="1" applyFont="1" applyFill="1" applyBorder="1" applyAlignment="1">
      <alignment horizontal="left" vertical="center" wrapText="1"/>
    </xf>
    <xf numFmtId="0" fontId="11" fillId="0" borderId="8" xfId="1" applyFont="1" applyFill="1" applyBorder="1" applyAlignment="1">
      <alignment horizontal="left" vertical="center"/>
    </xf>
    <xf numFmtId="179" fontId="11" fillId="0" borderId="95" xfId="1" applyNumberFormat="1" applyFont="1" applyFill="1" applyBorder="1" applyAlignment="1">
      <alignment horizontal="right" vertical="center"/>
    </xf>
    <xf numFmtId="179" fontId="11" fillId="0" borderId="90" xfId="1" applyNumberFormat="1" applyFont="1" applyFill="1" applyBorder="1" applyAlignment="1">
      <alignment horizontal="right" vertical="center"/>
    </xf>
    <xf numFmtId="179" fontId="11" fillId="0" borderId="89" xfId="1" applyNumberFormat="1" applyFont="1" applyFill="1" applyBorder="1" applyAlignment="1">
      <alignment horizontal="right" vertical="center"/>
    </xf>
    <xf numFmtId="179" fontId="11" fillId="0" borderId="94" xfId="1" applyNumberFormat="1" applyFont="1" applyFill="1" applyBorder="1" applyAlignment="1">
      <alignment horizontal="right" vertical="center"/>
    </xf>
    <xf numFmtId="179" fontId="11" fillId="0" borderId="8" xfId="1" applyNumberFormat="1" applyFont="1" applyFill="1" applyBorder="1" applyAlignment="1">
      <alignment horizontal="right" vertical="center"/>
    </xf>
    <xf numFmtId="0" fontId="13" fillId="0" borderId="0" xfId="1" applyFont="1" applyFill="1" applyBorder="1" applyAlignment="1">
      <alignment horizontal="left" vertical="center" indent="1"/>
    </xf>
    <xf numFmtId="0" fontId="11" fillId="0" borderId="0" xfId="1" applyFont="1" applyFill="1" applyBorder="1" applyAlignment="1">
      <alignment vertical="center"/>
    </xf>
    <xf numFmtId="0" fontId="11" fillId="0" borderId="0" xfId="1" applyFont="1" applyAlignment="1"/>
    <xf numFmtId="0" fontId="13" fillId="0" borderId="0" xfId="1" applyFont="1" applyFill="1" applyBorder="1" applyAlignment="1">
      <alignment horizontal="left" indent="1"/>
    </xf>
    <xf numFmtId="0" fontId="11" fillId="0" borderId="0" xfId="1" applyFont="1" applyFill="1" applyBorder="1" applyAlignment="1">
      <alignment horizontal="left" indent="1"/>
    </xf>
    <xf numFmtId="0" fontId="11" fillId="6" borderId="11" xfId="1" applyFont="1" applyFill="1" applyBorder="1" applyAlignment="1">
      <alignment horizontal="center" vertical="center"/>
    </xf>
    <xf numFmtId="38" fontId="11" fillId="0" borderId="0" xfId="2" applyFont="1" applyFill="1" applyBorder="1" applyAlignment="1">
      <alignment horizontal="left" vertical="center"/>
    </xf>
    <xf numFmtId="0" fontId="11" fillId="0" borderId="0" xfId="1" applyFont="1" applyAlignment="1">
      <alignment horizontal="left" vertical="center" indent="1"/>
    </xf>
    <xf numFmtId="38" fontId="11" fillId="0" borderId="9" xfId="2" applyFont="1" applyFill="1" applyBorder="1" applyAlignment="1">
      <alignment horizontal="right" vertical="center"/>
    </xf>
    <xf numFmtId="0" fontId="11" fillId="0" borderId="35" xfId="1" applyFont="1" applyFill="1" applyBorder="1" applyAlignment="1">
      <alignment horizontal="center" vertical="center"/>
    </xf>
    <xf numFmtId="38" fontId="11" fillId="0" borderId="35" xfId="2" applyFont="1" applyFill="1" applyBorder="1" applyAlignment="1">
      <alignment horizontal="right" vertical="center"/>
    </xf>
    <xf numFmtId="38" fontId="11" fillId="6" borderId="9" xfId="2" applyFont="1" applyFill="1" applyBorder="1" applyAlignment="1">
      <alignment horizontal="center" vertical="center"/>
    </xf>
    <xf numFmtId="38" fontId="11" fillId="6" borderId="11" xfId="2" applyFont="1" applyFill="1" applyBorder="1" applyAlignment="1">
      <alignment horizontal="center" vertical="center"/>
    </xf>
    <xf numFmtId="0" fontId="6" fillId="6" borderId="10" xfId="0" applyFont="1" applyFill="1" applyBorder="1" applyAlignment="1">
      <alignment vertical="center"/>
    </xf>
    <xf numFmtId="0" fontId="6" fillId="6" borderId="12" xfId="0" applyFont="1" applyFill="1" applyBorder="1" applyAlignment="1">
      <alignment vertical="center"/>
    </xf>
    <xf numFmtId="179" fontId="11" fillId="4" borderId="5" xfId="1" applyNumberFormat="1" applyFont="1" applyFill="1" applyBorder="1" applyAlignment="1">
      <alignment horizontal="right" shrinkToFit="1"/>
    </xf>
    <xf numFmtId="179" fontId="11" fillId="0" borderId="6" xfId="1" applyNumberFormat="1" applyFont="1" applyFill="1" applyBorder="1" applyAlignment="1">
      <alignment horizontal="right" shrinkToFit="1"/>
    </xf>
    <xf numFmtId="179" fontId="11" fillId="4" borderId="6" xfId="1" applyNumberFormat="1" applyFont="1" applyFill="1" applyBorder="1" applyAlignment="1">
      <alignment horizontal="right" shrinkToFit="1"/>
    </xf>
    <xf numFmtId="179" fontId="11" fillId="0" borderId="39" xfId="2" applyNumberFormat="1" applyFont="1" applyFill="1" applyBorder="1" applyAlignment="1">
      <alignment horizontal="left"/>
    </xf>
    <xf numFmtId="179" fontId="11" fillId="0" borderId="110" xfId="1" applyNumberFormat="1" applyFont="1" applyFill="1" applyBorder="1" applyAlignment="1">
      <alignment horizontal="right" shrinkToFit="1"/>
    </xf>
    <xf numFmtId="179" fontId="11" fillId="4" borderId="110" xfId="1" applyNumberFormat="1" applyFont="1" applyFill="1" applyBorder="1" applyAlignment="1">
      <alignment horizontal="right" shrinkToFit="1"/>
    </xf>
    <xf numFmtId="0" fontId="11" fillId="0" borderId="8" xfId="1" applyFont="1" applyBorder="1" applyAlignment="1">
      <alignment horizontal="justify" vertical="center" shrinkToFit="1"/>
    </xf>
    <xf numFmtId="179" fontId="11" fillId="0" borderId="8" xfId="1" applyNumberFormat="1" applyFont="1" applyFill="1" applyBorder="1" applyAlignment="1">
      <alignment horizontal="right" shrinkToFit="1"/>
    </xf>
    <xf numFmtId="179" fontId="11" fillId="4" borderId="8" xfId="1" applyNumberFormat="1" applyFont="1" applyFill="1" applyBorder="1" applyAlignment="1">
      <alignment horizontal="right" shrinkToFit="1"/>
    </xf>
    <xf numFmtId="179" fontId="11" fillId="0" borderId="43" xfId="2" applyNumberFormat="1" applyFont="1" applyFill="1" applyBorder="1" applyAlignment="1">
      <alignment horizontal="left"/>
    </xf>
    <xf numFmtId="0" fontId="11" fillId="0" borderId="0" xfId="1" applyFont="1" applyBorder="1" applyAlignment="1"/>
    <xf numFmtId="179" fontId="11" fillId="6" borderId="12" xfId="1" applyNumberFormat="1" applyFont="1" applyFill="1" applyBorder="1" applyAlignment="1">
      <alignment horizontal="right" shrinkToFit="1"/>
    </xf>
    <xf numFmtId="179" fontId="11" fillId="6" borderId="11" xfId="2" applyNumberFormat="1" applyFont="1" applyFill="1" applyBorder="1" applyAlignment="1">
      <alignment horizontal="left" wrapText="1"/>
    </xf>
    <xf numFmtId="0" fontId="6" fillId="0" borderId="6" xfId="0" applyFont="1" applyBorder="1" applyAlignment="1">
      <alignment horizontal="center" vertical="center"/>
    </xf>
    <xf numFmtId="0" fontId="6" fillId="0" borderId="6" xfId="0" applyFont="1" applyBorder="1" applyAlignment="1">
      <alignment vertical="center"/>
    </xf>
    <xf numFmtId="179" fontId="11" fillId="0" borderId="39" xfId="2" applyNumberFormat="1" applyFont="1" applyFill="1" applyBorder="1" applyAlignment="1">
      <alignment horizontal="left" wrapText="1"/>
    </xf>
    <xf numFmtId="0" fontId="11" fillId="0" borderId="6" xfId="0" applyFont="1" applyBorder="1" applyAlignment="1">
      <alignment horizontal="center" vertical="center"/>
    </xf>
    <xf numFmtId="0" fontId="11" fillId="0" borderId="6" xfId="0" applyFont="1" applyBorder="1" applyAlignment="1">
      <alignment vertical="center"/>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11" fillId="9" borderId="6" xfId="0" applyFont="1" applyFill="1" applyBorder="1" applyAlignment="1">
      <alignment vertical="center"/>
    </xf>
    <xf numFmtId="0" fontId="6" fillId="9" borderId="6" xfId="0" applyFont="1" applyFill="1" applyBorder="1" applyAlignment="1">
      <alignment vertical="center"/>
    </xf>
    <xf numFmtId="0" fontId="11" fillId="0" borderId="8" xfId="1" applyFont="1" applyFill="1" applyBorder="1" applyAlignment="1">
      <alignment horizontal="left"/>
    </xf>
    <xf numFmtId="0" fontId="6" fillId="0" borderId="5" xfId="0" applyFont="1" applyBorder="1" applyAlignment="1">
      <alignment horizontal="center" vertical="center"/>
    </xf>
    <xf numFmtId="0" fontId="6" fillId="0" borderId="5" xfId="0" applyFont="1" applyBorder="1" applyAlignment="1">
      <alignment vertical="center"/>
    </xf>
    <xf numFmtId="179" fontId="11" fillId="0" borderId="5" xfId="1" applyNumberFormat="1" applyFont="1" applyFill="1" applyBorder="1" applyAlignment="1">
      <alignment horizontal="right" shrinkToFit="1"/>
    </xf>
    <xf numFmtId="179" fontId="11" fillId="0" borderId="56" xfId="2" applyNumberFormat="1" applyFont="1" applyFill="1" applyBorder="1" applyAlignment="1">
      <alignment horizontal="left" wrapText="1"/>
    </xf>
    <xf numFmtId="0" fontId="11" fillId="0" borderId="44" xfId="0" applyFont="1" applyBorder="1" applyAlignment="1">
      <alignment vertical="center"/>
    </xf>
    <xf numFmtId="179" fontId="11" fillId="0" borderId="44" xfId="1" applyNumberFormat="1" applyFont="1" applyFill="1" applyBorder="1" applyAlignment="1">
      <alignment horizontal="right" shrinkToFit="1"/>
    </xf>
    <xf numFmtId="179" fontId="11" fillId="4" borderId="44" xfId="1" applyNumberFormat="1" applyFont="1" applyFill="1" applyBorder="1" applyAlignment="1">
      <alignment horizontal="right" shrinkToFit="1"/>
    </xf>
    <xf numFmtId="179" fontId="11" fillId="0" borderId="41" xfId="2" applyNumberFormat="1" applyFont="1" applyFill="1" applyBorder="1" applyAlignment="1">
      <alignment horizontal="left" wrapText="1"/>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6" fillId="0" borderId="40" xfId="0" applyFont="1" applyBorder="1" applyAlignment="1">
      <alignment horizontal="center" vertical="center"/>
    </xf>
    <xf numFmtId="0" fontId="6" fillId="0" borderId="5" xfId="0" applyFont="1" applyBorder="1" applyAlignment="1">
      <alignment vertical="center" wrapText="1"/>
    </xf>
    <xf numFmtId="0" fontId="6" fillId="0" borderId="44" xfId="0" applyFont="1" applyBorder="1" applyAlignment="1">
      <alignment horizontal="center" vertical="center"/>
    </xf>
    <xf numFmtId="0" fontId="11" fillId="9" borderId="44" xfId="0" applyFont="1" applyFill="1" applyBorder="1" applyAlignment="1">
      <alignment vertical="center" wrapText="1"/>
    </xf>
    <xf numFmtId="179" fontId="11" fillId="0" borderId="41" xfId="2" applyNumberFormat="1" applyFont="1" applyFill="1" applyBorder="1" applyAlignment="1">
      <alignment horizontal="left"/>
    </xf>
    <xf numFmtId="179" fontId="11" fillId="0" borderId="56" xfId="2" applyNumberFormat="1" applyFont="1" applyFill="1" applyBorder="1" applyAlignment="1">
      <alignment horizontal="left"/>
    </xf>
    <xf numFmtId="179" fontId="11" fillId="6" borderId="11" xfId="2" applyNumberFormat="1" applyFont="1" applyFill="1" applyBorder="1" applyAlignment="1">
      <alignment horizontal="left"/>
    </xf>
    <xf numFmtId="0" fontId="6" fillId="0" borderId="44" xfId="0" applyFont="1" applyBorder="1" applyAlignment="1">
      <alignment vertical="center"/>
    </xf>
    <xf numFmtId="0" fontId="6" fillId="9" borderId="5" xfId="0" applyFont="1" applyFill="1" applyBorder="1" applyAlignment="1">
      <alignment vertical="center"/>
    </xf>
    <xf numFmtId="0" fontId="6" fillId="9" borderId="5" xfId="0" applyFont="1" applyFill="1" applyBorder="1" applyAlignment="1">
      <alignment horizontal="center" vertical="center"/>
    </xf>
    <xf numFmtId="179" fontId="11" fillId="9" borderId="5" xfId="1" applyNumberFormat="1" applyFont="1" applyFill="1" applyBorder="1" applyAlignment="1">
      <alignment horizontal="right" shrinkToFit="1"/>
    </xf>
    <xf numFmtId="179" fontId="11" fillId="9" borderId="56" xfId="2" applyNumberFormat="1" applyFont="1" applyFill="1" applyBorder="1" applyAlignment="1">
      <alignment horizontal="left"/>
    </xf>
    <xf numFmtId="0" fontId="6" fillId="9" borderId="6" xfId="0" applyFont="1" applyFill="1" applyBorder="1" applyAlignment="1">
      <alignment horizontal="center" vertical="center"/>
    </xf>
    <xf numFmtId="179" fontId="11" fillId="9" borderId="6" xfId="1" applyNumberFormat="1" applyFont="1" applyFill="1" applyBorder="1" applyAlignment="1">
      <alignment horizontal="right" shrinkToFit="1"/>
    </xf>
    <xf numFmtId="179" fontId="11" fillId="9" borderId="39" xfId="2" applyNumberFormat="1" applyFont="1" applyFill="1" applyBorder="1" applyAlignment="1">
      <alignment horizontal="left"/>
    </xf>
    <xf numFmtId="0" fontId="11" fillId="9" borderId="6" xfId="0" applyFont="1" applyFill="1" applyBorder="1" applyAlignment="1">
      <alignment horizontal="center" vertical="center"/>
    </xf>
    <xf numFmtId="179" fontId="11" fillId="9" borderId="39" xfId="2" applyNumberFormat="1" applyFont="1" applyFill="1" applyBorder="1" applyAlignment="1">
      <alignment horizontal="left" wrapText="1"/>
    </xf>
    <xf numFmtId="0" fontId="6" fillId="9" borderId="44" xfId="0" applyFont="1" applyFill="1" applyBorder="1" applyAlignment="1">
      <alignment horizontal="center" vertical="center"/>
    </xf>
    <xf numFmtId="179" fontId="11" fillId="9" borderId="44" xfId="1" applyNumberFormat="1" applyFont="1" applyFill="1" applyBorder="1" applyAlignment="1">
      <alignment horizontal="right" shrinkToFit="1"/>
    </xf>
    <xf numFmtId="179" fontId="11" fillId="9" borderId="41" xfId="2" applyNumberFormat="1" applyFont="1" applyFill="1" applyBorder="1" applyAlignment="1">
      <alignment horizontal="left"/>
    </xf>
    <xf numFmtId="179" fontId="11" fillId="4" borderId="9" xfId="1" applyNumberFormat="1" applyFont="1" applyFill="1" applyBorder="1" applyAlignment="1">
      <alignment vertical="center"/>
    </xf>
    <xf numFmtId="0" fontId="13" fillId="0" borderId="0" xfId="6" applyFont="1" applyAlignment="1">
      <alignment horizontal="center" vertical="center"/>
    </xf>
    <xf numFmtId="0" fontId="13" fillId="0" borderId="0" xfId="6" applyFont="1">
      <alignment vertical="center"/>
    </xf>
    <xf numFmtId="0" fontId="13" fillId="0" borderId="0" xfId="6" applyFont="1" applyAlignment="1">
      <alignment horizontal="center" vertical="center" wrapText="1"/>
    </xf>
    <xf numFmtId="0" fontId="13" fillId="7" borderId="9" xfId="6" applyFont="1" applyFill="1" applyBorder="1" applyAlignment="1" applyProtection="1">
      <alignment horizontal="center" vertical="center" wrapText="1"/>
      <protection locked="0"/>
    </xf>
    <xf numFmtId="0" fontId="13" fillId="0" borderId="3" xfId="6" applyFont="1" applyBorder="1" applyAlignment="1" applyProtection="1">
      <alignment horizontal="right" vertical="center" wrapText="1"/>
      <protection locked="0"/>
    </xf>
    <xf numFmtId="0" fontId="13" fillId="8" borderId="0" xfId="6" applyFont="1" applyFill="1">
      <alignment vertical="center"/>
    </xf>
    <xf numFmtId="0" fontId="13" fillId="0" borderId="6" xfId="6" applyFont="1" applyBorder="1" applyAlignment="1" applyProtection="1">
      <alignment horizontal="right" vertical="center" wrapText="1"/>
      <protection locked="0"/>
    </xf>
    <xf numFmtId="0" fontId="13" fillId="8" borderId="0" xfId="6" applyFont="1" applyFill="1" applyAlignment="1">
      <alignment horizontal="center" vertical="center" wrapText="1"/>
    </xf>
    <xf numFmtId="0" fontId="13" fillId="0" borderId="8" xfId="6" applyFont="1" applyBorder="1" applyAlignment="1" applyProtection="1">
      <alignment horizontal="right" vertical="center" wrapText="1"/>
      <protection locked="0"/>
    </xf>
    <xf numFmtId="0" fontId="13" fillId="0" borderId="44" xfId="6" applyFont="1" applyBorder="1" applyAlignment="1" applyProtection="1">
      <alignment horizontal="right" vertical="center" wrapText="1"/>
      <protection locked="0"/>
    </xf>
    <xf numFmtId="0" fontId="13" fillId="0" borderId="37" xfId="6" applyFont="1" applyBorder="1" applyAlignment="1" applyProtection="1">
      <alignment horizontal="right" vertical="center" wrapText="1"/>
      <protection locked="0"/>
    </xf>
    <xf numFmtId="0" fontId="13" fillId="0" borderId="39" xfId="6" applyFont="1" applyBorder="1" applyAlignment="1" applyProtection="1">
      <alignment horizontal="right" vertical="center" wrapText="1"/>
      <protection locked="0"/>
    </xf>
    <xf numFmtId="0" fontId="13" fillId="0" borderId="41" xfId="6" applyFont="1" applyBorder="1" applyAlignment="1" applyProtection="1">
      <alignment horizontal="right" vertical="center" wrapText="1"/>
      <protection locked="0"/>
    </xf>
    <xf numFmtId="0" fontId="13" fillId="0" borderId="57" xfId="6" applyFont="1" applyBorder="1" applyAlignment="1" applyProtection="1">
      <alignment horizontal="right" vertical="center" wrapText="1"/>
      <protection locked="0"/>
    </xf>
    <xf numFmtId="0" fontId="13" fillId="0" borderId="43" xfId="6" applyFont="1" applyBorder="1" applyAlignment="1" applyProtection="1">
      <alignment horizontal="right" vertical="center" wrapText="1"/>
      <protection locked="0"/>
    </xf>
    <xf numFmtId="0" fontId="13" fillId="0" borderId="11" xfId="6" applyFont="1" applyBorder="1" applyAlignment="1" applyProtection="1">
      <alignment horizontal="right" vertical="center" wrapText="1"/>
      <protection locked="0"/>
    </xf>
    <xf numFmtId="0" fontId="13" fillId="0" borderId="56" xfId="6" applyFont="1" applyBorder="1" applyAlignment="1" applyProtection="1">
      <alignment horizontal="right" vertical="center" wrapText="1"/>
      <protection locked="0"/>
    </xf>
    <xf numFmtId="0" fontId="13" fillId="0" borderId="0" xfId="6" applyFont="1" applyAlignment="1" applyProtection="1">
      <alignment horizontal="left" vertical="center"/>
      <protection locked="0"/>
    </xf>
    <xf numFmtId="0" fontId="13" fillId="0" borderId="0" xfId="6" applyFont="1" applyAlignment="1" applyProtection="1">
      <alignment horizontal="center" vertical="center" wrapText="1"/>
      <protection locked="0"/>
    </xf>
    <xf numFmtId="0" fontId="13" fillId="0" borderId="0" xfId="6" applyFont="1" applyAlignment="1"/>
    <xf numFmtId="0" fontId="13" fillId="0" borderId="0" xfId="6" quotePrefix="1" applyFont="1" applyAlignment="1">
      <alignment horizontal="center" vertical="center"/>
    </xf>
    <xf numFmtId="0" fontId="9" fillId="0" borderId="0" xfId="6" applyFont="1">
      <alignment vertical="center"/>
    </xf>
    <xf numFmtId="0" fontId="13" fillId="0" borderId="0" xfId="6" applyFont="1" applyFill="1" applyAlignment="1">
      <alignment horizontal="center" vertical="center" wrapText="1"/>
    </xf>
    <xf numFmtId="0" fontId="13" fillId="0" borderId="0" xfId="6" applyFont="1" applyFill="1">
      <alignment vertical="center"/>
    </xf>
    <xf numFmtId="0" fontId="13" fillId="0" borderId="1" xfId="6" applyFont="1" applyBorder="1" applyAlignment="1" applyProtection="1">
      <alignment horizontal="center" vertical="center" wrapText="1"/>
      <protection locked="0"/>
    </xf>
    <xf numFmtId="0" fontId="13" fillId="0" borderId="78" xfId="6" applyFont="1" applyBorder="1" applyAlignment="1" applyProtection="1">
      <alignment horizontal="center" vertical="center" wrapText="1"/>
      <protection locked="0"/>
    </xf>
    <xf numFmtId="0" fontId="13" fillId="0" borderId="67" xfId="6" applyFont="1" applyBorder="1" applyAlignment="1" applyProtection="1">
      <alignment horizontal="right" vertical="center" wrapText="1"/>
      <protection locked="0"/>
    </xf>
    <xf numFmtId="0" fontId="13" fillId="0" borderId="70" xfId="6" applyFont="1" applyBorder="1" applyAlignment="1" applyProtection="1">
      <alignment horizontal="right" vertical="center" wrapText="1"/>
      <protection locked="0"/>
    </xf>
    <xf numFmtId="0" fontId="13" fillId="0" borderId="94" xfId="6" applyFont="1" applyBorder="1" applyAlignment="1" applyProtection="1">
      <alignment horizontal="center" vertical="center" wrapText="1"/>
      <protection locked="0"/>
    </xf>
    <xf numFmtId="0" fontId="13" fillId="0" borderId="90" xfId="6" applyFont="1" applyBorder="1" applyAlignment="1" applyProtection="1">
      <alignment horizontal="right" vertical="center" wrapText="1"/>
      <protection locked="0"/>
    </xf>
    <xf numFmtId="0" fontId="13" fillId="0" borderId="88" xfId="6" applyFont="1" applyBorder="1" applyAlignment="1" applyProtection="1">
      <alignment horizontal="center" vertical="center" wrapText="1"/>
      <protection locked="0"/>
    </xf>
    <xf numFmtId="0" fontId="13" fillId="0" borderId="72" xfId="6" applyFont="1" applyBorder="1" applyAlignment="1" applyProtection="1">
      <alignment horizontal="right" vertical="center" wrapText="1"/>
      <protection locked="0"/>
    </xf>
    <xf numFmtId="0" fontId="13" fillId="0" borderId="97" xfId="6" applyFont="1" applyBorder="1" applyAlignment="1" applyProtection="1">
      <alignment horizontal="center" vertical="center" wrapText="1"/>
      <protection locked="0"/>
    </xf>
    <xf numFmtId="0" fontId="13" fillId="0" borderId="92" xfId="6" applyFont="1" applyBorder="1" applyAlignment="1" applyProtection="1">
      <alignment horizontal="right" vertical="center" wrapText="1"/>
      <protection locked="0"/>
    </xf>
    <xf numFmtId="0" fontId="13" fillId="0" borderId="14" xfId="6" applyFont="1" applyBorder="1" applyAlignment="1" applyProtection="1">
      <alignment horizontal="center" vertical="center" wrapText="1"/>
      <protection locked="0"/>
    </xf>
    <xf numFmtId="0" fontId="13" fillId="0" borderId="15" xfId="6" applyFont="1" applyBorder="1" applyAlignment="1" applyProtection="1">
      <alignment horizontal="right" vertical="center" wrapText="1"/>
      <protection locked="0"/>
    </xf>
    <xf numFmtId="0" fontId="13" fillId="10" borderId="14" xfId="6" applyFont="1" applyFill="1" applyBorder="1" applyAlignment="1" applyProtection="1">
      <alignment horizontal="center" vertical="center" wrapText="1"/>
      <protection locked="0"/>
    </xf>
    <xf numFmtId="0" fontId="13" fillId="10" borderId="15" xfId="6" applyFont="1" applyFill="1" applyBorder="1" applyAlignment="1" applyProtection="1">
      <alignment horizontal="right" vertical="center" wrapText="1"/>
      <protection locked="0"/>
    </xf>
    <xf numFmtId="0" fontId="13" fillId="10" borderId="9" xfId="6" applyFont="1" applyFill="1" applyBorder="1" applyAlignment="1" applyProtection="1">
      <alignment vertical="center" wrapText="1"/>
      <protection locked="0"/>
    </xf>
    <xf numFmtId="0" fontId="13" fillId="7" borderId="13" xfId="6" applyFont="1" applyFill="1" applyBorder="1" applyAlignment="1" applyProtection="1">
      <alignment horizontal="center" vertical="center" wrapText="1"/>
      <protection locked="0"/>
    </xf>
    <xf numFmtId="0" fontId="13" fillId="7" borderId="15" xfId="6" applyFont="1" applyFill="1" applyBorder="1" applyAlignment="1" applyProtection="1">
      <alignment horizontal="center" vertical="center" wrapText="1"/>
      <protection locked="0"/>
    </xf>
    <xf numFmtId="0" fontId="13" fillId="10" borderId="9" xfId="6" applyFont="1" applyFill="1" applyBorder="1" applyAlignment="1" applyProtection="1">
      <alignment horizontal="right" vertical="center" wrapText="1"/>
      <protection locked="0"/>
    </xf>
    <xf numFmtId="0" fontId="13" fillId="0" borderId="5" xfId="6" applyFont="1" applyBorder="1" applyAlignment="1" applyProtection="1">
      <alignment horizontal="right" vertical="center" wrapText="1"/>
      <protection locked="0"/>
    </xf>
    <xf numFmtId="0" fontId="13" fillId="7" borderId="11" xfId="6" applyFont="1" applyFill="1" applyBorder="1" applyAlignment="1" applyProtection="1">
      <alignment horizontal="center" vertical="center" wrapText="1"/>
      <protection locked="0"/>
    </xf>
    <xf numFmtId="0" fontId="13" fillId="10" borderId="11" xfId="6" applyFont="1" applyFill="1" applyBorder="1" applyAlignment="1" applyProtection="1">
      <alignment horizontal="right" vertical="center" wrapText="1"/>
      <protection locked="0"/>
    </xf>
    <xf numFmtId="0" fontId="13" fillId="10" borderId="111" xfId="6" applyFont="1" applyFill="1" applyBorder="1" applyAlignment="1" applyProtection="1">
      <alignment vertical="center" wrapText="1"/>
      <protection locked="0"/>
    </xf>
    <xf numFmtId="0" fontId="13" fillId="10" borderId="13" xfId="6" applyFont="1" applyFill="1" applyBorder="1" applyAlignment="1" applyProtection="1">
      <alignment horizontal="right" vertical="center" wrapText="1"/>
      <protection locked="0"/>
    </xf>
    <xf numFmtId="0" fontId="13" fillId="0" borderId="91" xfId="6" applyFont="1" applyBorder="1" applyAlignment="1" applyProtection="1">
      <alignment horizontal="right" vertical="center" wrapText="1"/>
      <protection locked="0"/>
    </xf>
    <xf numFmtId="0" fontId="13" fillId="0" borderId="69" xfId="6" applyFont="1" applyBorder="1" applyAlignment="1" applyProtection="1">
      <alignment horizontal="right" vertical="center" wrapText="1"/>
      <protection locked="0"/>
    </xf>
    <xf numFmtId="0" fontId="13" fillId="0" borderId="71" xfId="6" applyFont="1" applyBorder="1" applyAlignment="1" applyProtection="1">
      <alignment horizontal="right" vertical="center" wrapText="1"/>
      <protection locked="0"/>
    </xf>
    <xf numFmtId="0" fontId="13" fillId="10" borderId="112" xfId="6" applyFont="1" applyFill="1" applyBorder="1" applyAlignment="1" applyProtection="1">
      <alignment vertical="center" wrapText="1"/>
      <protection locked="0"/>
    </xf>
    <xf numFmtId="0" fontId="13" fillId="10" borderId="113" xfId="6" applyFont="1" applyFill="1" applyBorder="1" applyAlignment="1" applyProtection="1">
      <alignment vertical="center" wrapText="1"/>
      <protection locked="0"/>
    </xf>
    <xf numFmtId="0" fontId="13" fillId="0" borderId="66" xfId="6" applyFont="1" applyBorder="1" applyAlignment="1" applyProtection="1">
      <alignment horizontal="right" vertical="center" wrapText="1"/>
      <protection locked="0"/>
    </xf>
    <xf numFmtId="0" fontId="13" fillId="0" borderId="89" xfId="6" applyFont="1" applyBorder="1" applyAlignment="1" applyProtection="1">
      <alignment horizontal="right" vertical="center" wrapText="1"/>
      <protection locked="0"/>
    </xf>
    <xf numFmtId="0" fontId="13" fillId="0" borderId="13" xfId="6" applyFont="1" applyBorder="1" applyAlignment="1" applyProtection="1">
      <alignment horizontal="right" vertical="center" wrapText="1"/>
      <protection locked="0"/>
    </xf>
    <xf numFmtId="0" fontId="13" fillId="0" borderId="9" xfId="6" applyFont="1" applyBorder="1" applyAlignment="1" applyProtection="1">
      <alignment horizontal="right" vertical="center" wrapText="1"/>
      <protection locked="0"/>
    </xf>
    <xf numFmtId="0" fontId="13" fillId="0" borderId="114" xfId="6" applyFont="1" applyBorder="1" applyAlignment="1" applyProtection="1">
      <alignment horizontal="center" vertical="center" wrapText="1"/>
      <protection locked="0"/>
    </xf>
    <xf numFmtId="0" fontId="13" fillId="0" borderId="62" xfId="6" applyFont="1" applyBorder="1" applyAlignment="1" applyProtection="1">
      <alignment horizontal="right" vertical="center" wrapText="1"/>
      <protection locked="0"/>
    </xf>
    <xf numFmtId="0" fontId="13" fillId="0" borderId="63" xfId="6" applyFont="1" applyBorder="1" applyAlignment="1" applyProtection="1">
      <alignment horizontal="right" vertical="center" wrapText="1"/>
      <protection locked="0"/>
    </xf>
    <xf numFmtId="0" fontId="13" fillId="0" borderId="4" xfId="6" applyFont="1" applyBorder="1" applyAlignment="1" applyProtection="1">
      <alignment horizontal="right" vertical="center" wrapText="1"/>
      <protection locked="0"/>
    </xf>
    <xf numFmtId="0" fontId="24" fillId="10" borderId="10" xfId="0" applyFont="1" applyFill="1" applyBorder="1" applyAlignment="1">
      <alignment horizontal="left" vertical="center"/>
    </xf>
    <xf numFmtId="0" fontId="24" fillId="10" borderId="12" xfId="0" applyFont="1" applyFill="1" applyBorder="1" applyAlignment="1">
      <alignment horizontal="center" vertical="center"/>
    </xf>
    <xf numFmtId="0" fontId="24" fillId="10" borderId="11" xfId="0" applyFont="1" applyFill="1" applyBorder="1" applyAlignment="1">
      <alignment horizontal="center" vertical="center"/>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44" xfId="0" applyFont="1" applyFill="1" applyBorder="1" applyAlignment="1">
      <alignment vertical="center" wrapText="1"/>
    </xf>
    <xf numFmtId="0" fontId="24" fillId="0" borderId="3"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24" fillId="0" borderId="4" xfId="0" applyFont="1" applyFill="1" applyBorder="1" applyAlignment="1">
      <alignment vertical="center" wrapText="1"/>
    </xf>
    <xf numFmtId="0" fontId="24" fillId="0" borderId="7" xfId="0" applyFont="1" applyFill="1" applyBorder="1" applyAlignment="1">
      <alignment vertical="center" wrapText="1"/>
    </xf>
    <xf numFmtId="0" fontId="13" fillId="0" borderId="3" xfId="0" applyFont="1" applyFill="1" applyBorder="1" applyAlignment="1">
      <alignment vertical="center" wrapText="1"/>
    </xf>
    <xf numFmtId="0" fontId="13" fillId="0" borderId="6" xfId="0" applyFont="1" applyFill="1" applyBorder="1" applyAlignment="1">
      <alignment vertical="center" wrapText="1"/>
    </xf>
    <xf numFmtId="0" fontId="24" fillId="0" borderId="9" xfId="0" applyFont="1" applyFill="1" applyBorder="1" applyAlignment="1">
      <alignment vertical="center" wrapText="1"/>
    </xf>
    <xf numFmtId="0" fontId="24" fillId="10" borderId="10" xfId="0" applyFont="1" applyFill="1" applyBorder="1" applyAlignment="1">
      <alignment vertical="center"/>
    </xf>
    <xf numFmtId="0" fontId="24" fillId="10" borderId="12" xfId="0" applyFont="1" applyFill="1" applyBorder="1" applyAlignment="1">
      <alignment vertical="center" wrapText="1"/>
    </xf>
    <xf numFmtId="0" fontId="24" fillId="10" borderId="11" xfId="0" applyFont="1" applyFill="1" applyBorder="1" applyAlignment="1">
      <alignment vertical="center" wrapText="1"/>
    </xf>
    <xf numFmtId="0" fontId="24" fillId="0" borderId="3"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0" xfId="0" applyFont="1" applyFill="1" applyBorder="1" applyAlignment="1">
      <alignment vertical="center" wrapText="1"/>
    </xf>
    <xf numFmtId="0" fontId="13" fillId="0" borderId="0" xfId="6" quotePrefix="1" applyFont="1" applyAlignment="1">
      <alignment horizontal="left" vertical="center"/>
    </xf>
    <xf numFmtId="0" fontId="13" fillId="7" borderId="60" xfId="6" applyFont="1" applyFill="1" applyBorder="1" applyAlignment="1" applyProtection="1">
      <alignment horizontal="center" vertical="center" wrapText="1"/>
      <protection locked="0"/>
    </xf>
    <xf numFmtId="0" fontId="13" fillId="7" borderId="100" xfId="6" applyFont="1" applyFill="1" applyBorder="1" applyAlignment="1" applyProtection="1">
      <alignment horizontal="center" vertical="center" wrapText="1"/>
      <protection locked="0"/>
    </xf>
    <xf numFmtId="0" fontId="13" fillId="7" borderId="61" xfId="6" applyFont="1" applyFill="1" applyBorder="1" applyAlignment="1" applyProtection="1">
      <alignment horizontal="center" vertical="center" wrapText="1"/>
      <protection locked="0"/>
    </xf>
    <xf numFmtId="0" fontId="13" fillId="10" borderId="13" xfId="6" applyFont="1" applyFill="1" applyBorder="1" applyAlignment="1" applyProtection="1">
      <alignment horizontal="center" vertical="center" wrapText="1"/>
      <protection locked="0"/>
    </xf>
    <xf numFmtId="0" fontId="13" fillId="10" borderId="15" xfId="6" applyFont="1" applyFill="1" applyBorder="1" applyAlignment="1" applyProtection="1">
      <alignment horizontal="center" vertical="center" wrapText="1"/>
      <protection locked="0"/>
    </xf>
    <xf numFmtId="0" fontId="13" fillId="0" borderId="91" xfId="6" applyFont="1" applyBorder="1" applyAlignment="1" applyProtection="1">
      <alignment horizontal="center" vertical="center" wrapText="1"/>
      <protection locked="0"/>
    </xf>
    <xf numFmtId="0" fontId="13" fillId="0" borderId="92" xfId="6" applyFont="1" applyBorder="1" applyAlignment="1" applyProtection="1">
      <alignment horizontal="center" vertical="center" wrapText="1"/>
      <protection locked="0"/>
    </xf>
    <xf numFmtId="0" fontId="13" fillId="0" borderId="69" xfId="6" applyFont="1" applyBorder="1" applyAlignment="1" applyProtection="1">
      <alignment horizontal="center" vertical="center" wrapText="1"/>
      <protection locked="0"/>
    </xf>
    <xf numFmtId="0" fontId="13" fillId="0" borderId="70" xfId="6" applyFont="1" applyBorder="1" applyAlignment="1" applyProtection="1">
      <alignment horizontal="center" vertical="center" wrapText="1"/>
      <protection locked="0"/>
    </xf>
    <xf numFmtId="0" fontId="13" fillId="0" borderId="71" xfId="6" applyFont="1" applyBorder="1" applyAlignment="1" applyProtection="1">
      <alignment horizontal="center" vertical="center" wrapText="1"/>
      <protection locked="0"/>
    </xf>
    <xf numFmtId="0" fontId="13" fillId="0" borderId="72" xfId="6" applyFont="1" applyBorder="1" applyAlignment="1" applyProtection="1">
      <alignment horizontal="center" vertical="center" wrapText="1"/>
      <protection locked="0"/>
    </xf>
    <xf numFmtId="0" fontId="13" fillId="0" borderId="66" xfId="6" applyFont="1" applyBorder="1" applyAlignment="1" applyProtection="1">
      <alignment horizontal="center" vertical="center" wrapText="1"/>
      <protection locked="0"/>
    </xf>
    <xf numFmtId="0" fontId="13" fillId="0" borderId="67" xfId="6" applyFont="1" applyBorder="1" applyAlignment="1" applyProtection="1">
      <alignment horizontal="center" vertical="center" wrapText="1"/>
      <protection locked="0"/>
    </xf>
    <xf numFmtId="0" fontId="13" fillId="0" borderId="89" xfId="6" applyFont="1" applyBorder="1" applyAlignment="1" applyProtection="1">
      <alignment horizontal="center" vertical="center" wrapText="1"/>
      <protection locked="0"/>
    </xf>
    <xf numFmtId="0" fontId="13" fillId="0" borderId="90" xfId="6" applyFont="1" applyBorder="1" applyAlignment="1" applyProtection="1">
      <alignment horizontal="center" vertical="center" wrapText="1"/>
      <protection locked="0"/>
    </xf>
    <xf numFmtId="0" fontId="13" fillId="0" borderId="13" xfId="6" applyFont="1" applyBorder="1" applyAlignment="1" applyProtection="1">
      <alignment horizontal="center" vertical="center" wrapText="1"/>
      <protection locked="0"/>
    </xf>
    <xf numFmtId="0" fontId="13" fillId="0" borderId="15" xfId="6" applyFont="1" applyBorder="1" applyAlignment="1" applyProtection="1">
      <alignment horizontal="center" vertical="center" wrapText="1"/>
      <protection locked="0"/>
    </xf>
    <xf numFmtId="0" fontId="13" fillId="0" borderId="62" xfId="6" applyFont="1" applyBorder="1" applyAlignment="1" applyProtection="1">
      <alignment horizontal="center" vertical="center" wrapText="1"/>
      <protection locked="0"/>
    </xf>
    <xf numFmtId="0" fontId="13" fillId="0" borderId="63" xfId="6" applyFont="1" applyBorder="1" applyAlignment="1" applyProtection="1">
      <alignment horizontal="center" vertical="center" wrapText="1"/>
      <protection locked="0"/>
    </xf>
    <xf numFmtId="0" fontId="13" fillId="10" borderId="112" xfId="6" applyFont="1" applyFill="1" applyBorder="1" applyAlignment="1" applyProtection="1">
      <alignment horizontal="center" vertical="center" wrapText="1"/>
      <protection locked="0"/>
    </xf>
    <xf numFmtId="0" fontId="13" fillId="10" borderId="115" xfId="6" applyFont="1" applyFill="1" applyBorder="1" applyAlignment="1" applyProtection="1">
      <alignment horizontal="center" vertical="center" wrapText="1"/>
      <protection locked="0"/>
    </xf>
    <xf numFmtId="0" fontId="13" fillId="10" borderId="113" xfId="6" applyFont="1" applyFill="1" applyBorder="1" applyAlignment="1" applyProtection="1">
      <alignment horizontal="center" vertical="center" wrapText="1"/>
      <protection locked="0"/>
    </xf>
    <xf numFmtId="0" fontId="13" fillId="0" borderId="0" xfId="3" applyFont="1"/>
    <xf numFmtId="0" fontId="13" fillId="0" borderId="0" xfId="3" applyFont="1" applyAlignment="1">
      <alignment horizontal="right"/>
    </xf>
    <xf numFmtId="0" fontId="13" fillId="0" borderId="0" xfId="3" applyFont="1" applyAlignment="1">
      <alignment vertical="center"/>
    </xf>
    <xf numFmtId="0" fontId="13" fillId="6" borderId="16" xfId="3" applyFont="1" applyFill="1" applyBorder="1" applyAlignment="1">
      <alignment shrinkToFit="1"/>
    </xf>
    <xf numFmtId="0" fontId="13" fillId="6" borderId="34" xfId="3" applyFont="1" applyFill="1" applyBorder="1" applyAlignment="1">
      <alignment shrinkToFit="1"/>
    </xf>
    <xf numFmtId="0" fontId="13" fillId="6" borderId="18" xfId="3" applyFont="1" applyFill="1" applyBorder="1" applyAlignment="1">
      <alignment horizontal="right" shrinkToFit="1"/>
    </xf>
    <xf numFmtId="0" fontId="13" fillId="6" borderId="9" xfId="3" applyFont="1" applyFill="1" applyBorder="1" applyAlignment="1">
      <alignment horizontal="center" shrinkToFit="1"/>
    </xf>
    <xf numFmtId="0" fontId="13" fillId="6" borderId="2" xfId="3" applyFont="1" applyFill="1" applyBorder="1" applyAlignment="1">
      <alignment horizontal="center" shrinkToFit="1"/>
    </xf>
    <xf numFmtId="0" fontId="13" fillId="6" borderId="14" xfId="3" applyFont="1" applyFill="1" applyBorder="1" applyAlignment="1">
      <alignment horizontal="center" shrinkToFit="1"/>
    </xf>
    <xf numFmtId="0" fontId="13" fillId="0" borderId="0" xfId="3" applyFont="1" applyAlignment="1">
      <alignment horizontal="center" shrinkToFit="1"/>
    </xf>
    <xf numFmtId="0" fontId="13" fillId="0" borderId="0" xfId="3" applyFont="1" applyAlignment="1">
      <alignment shrinkToFit="1"/>
    </xf>
    <xf numFmtId="0" fontId="13" fillId="6" borderId="19" xfId="3" applyFont="1" applyFill="1" applyBorder="1" applyAlignment="1">
      <alignment horizontal="left"/>
    </xf>
    <xf numFmtId="0" fontId="13" fillId="6" borderId="0" xfId="3" applyFont="1" applyFill="1" applyAlignment="1">
      <alignment horizontal="left" shrinkToFit="1"/>
    </xf>
    <xf numFmtId="0" fontId="13" fillId="6" borderId="57" xfId="3" applyFont="1" applyFill="1" applyBorder="1" applyAlignment="1">
      <alignment shrinkToFit="1"/>
    </xf>
    <xf numFmtId="0" fontId="13" fillId="6" borderId="4" xfId="3" applyFont="1" applyFill="1" applyBorder="1" applyAlignment="1">
      <alignment horizontal="center" shrinkToFit="1"/>
    </xf>
    <xf numFmtId="0" fontId="13" fillId="6" borderId="100" xfId="3" applyFont="1" applyFill="1" applyBorder="1" applyAlignment="1">
      <alignment horizontal="center" shrinkToFit="1"/>
    </xf>
    <xf numFmtId="0" fontId="13" fillId="0" borderId="16" xfId="3" applyFont="1" applyBorder="1" applyAlignment="1">
      <alignment horizontal="left" vertical="center"/>
    </xf>
    <xf numFmtId="0" fontId="13" fillId="0" borderId="34" xfId="3" applyFont="1" applyBorder="1"/>
    <xf numFmtId="0" fontId="13" fillId="0" borderId="11" xfId="3" applyFont="1" applyBorder="1"/>
    <xf numFmtId="176" fontId="13" fillId="4" borderId="9" xfId="3" applyNumberFormat="1" applyFont="1" applyFill="1" applyBorder="1" applyAlignment="1">
      <alignment shrinkToFit="1"/>
    </xf>
    <xf numFmtId="176" fontId="13" fillId="0" borderId="0" xfId="3" applyNumberFormat="1" applyFont="1"/>
    <xf numFmtId="0" fontId="13" fillId="0" borderId="19" xfId="3" applyFont="1" applyBorder="1" applyAlignment="1">
      <alignment horizontal="left" vertical="center"/>
    </xf>
    <xf numFmtId="0" fontId="13" fillId="0" borderId="16" xfId="3" applyFont="1" applyBorder="1" applyAlignment="1">
      <alignment vertical="center"/>
    </xf>
    <xf numFmtId="0" fontId="13" fillId="0" borderId="57" xfId="3" applyFont="1" applyBorder="1"/>
    <xf numFmtId="176" fontId="13" fillId="0" borderId="4" xfId="3" applyNumberFormat="1" applyFont="1" applyBorder="1" applyAlignment="1">
      <alignment shrinkToFit="1"/>
    </xf>
    <xf numFmtId="176" fontId="13" fillId="0" borderId="7" xfId="3" applyNumberFormat="1" applyFont="1" applyBorder="1" applyAlignment="1">
      <alignment shrinkToFit="1"/>
    </xf>
    <xf numFmtId="0" fontId="13" fillId="0" borderId="4" xfId="3" applyFont="1" applyBorder="1"/>
    <xf numFmtId="0" fontId="13" fillId="0" borderId="3" xfId="3" applyFont="1" applyBorder="1"/>
    <xf numFmtId="176" fontId="13" fillId="0" borderId="3" xfId="3" applyNumberFormat="1" applyFont="1" applyBorder="1" applyAlignment="1">
      <alignment shrinkToFit="1"/>
    </xf>
    <xf numFmtId="176" fontId="13" fillId="4" borderId="3" xfId="3" applyNumberFormat="1" applyFont="1" applyFill="1" applyBorder="1" applyAlignment="1">
      <alignment shrinkToFit="1"/>
    </xf>
    <xf numFmtId="0" fontId="13" fillId="0" borderId="5" xfId="3" applyFont="1" applyBorder="1"/>
    <xf numFmtId="176" fontId="13" fillId="0" borderId="5" xfId="3" applyNumberFormat="1" applyFont="1" applyBorder="1" applyAlignment="1">
      <alignment shrinkToFit="1"/>
    </xf>
    <xf numFmtId="176" fontId="13" fillId="4" borderId="5" xfId="3" applyNumberFormat="1" applyFont="1" applyFill="1" applyBorder="1" applyAlignment="1">
      <alignment shrinkToFit="1"/>
    </xf>
    <xf numFmtId="176" fontId="13" fillId="4" borderId="6" xfId="3" applyNumberFormat="1" applyFont="1" applyFill="1" applyBorder="1" applyAlignment="1">
      <alignment shrinkToFit="1"/>
    </xf>
    <xf numFmtId="0" fontId="13" fillId="0" borderId="6" xfId="3" applyFont="1" applyBorder="1"/>
    <xf numFmtId="176" fontId="13" fillId="0" borderId="6" xfId="3" applyNumberFormat="1" applyFont="1" applyBorder="1" applyAlignment="1">
      <alignment shrinkToFit="1"/>
    </xf>
    <xf numFmtId="0" fontId="13" fillId="0" borderId="7" xfId="3" applyFont="1" applyBorder="1"/>
    <xf numFmtId="0" fontId="13" fillId="0" borderId="7" xfId="3" applyFont="1" applyBorder="1" applyAlignment="1">
      <alignment horizontal="right"/>
    </xf>
    <xf numFmtId="176" fontId="13" fillId="4" borderId="7" xfId="3" applyNumberFormat="1" applyFont="1" applyFill="1" applyBorder="1" applyAlignment="1">
      <alignment shrinkToFit="1"/>
    </xf>
    <xf numFmtId="176" fontId="13" fillId="4" borderId="8" xfId="3" applyNumberFormat="1" applyFont="1" applyFill="1" applyBorder="1" applyAlignment="1">
      <alignment shrinkToFit="1"/>
    </xf>
    <xf numFmtId="0" fontId="13" fillId="0" borderId="3" xfId="3" applyFont="1" applyBorder="1" applyAlignment="1">
      <alignment wrapText="1"/>
    </xf>
    <xf numFmtId="0" fontId="13" fillId="0" borderId="5" xfId="3" applyFont="1" applyBorder="1" applyAlignment="1">
      <alignment wrapText="1"/>
    </xf>
    <xf numFmtId="0" fontId="13" fillId="0" borderId="44" xfId="3" applyFont="1" applyBorder="1"/>
    <xf numFmtId="176" fontId="13" fillId="0" borderId="44" xfId="3" applyNumberFormat="1" applyFont="1" applyBorder="1" applyAlignment="1">
      <alignment shrinkToFit="1"/>
    </xf>
    <xf numFmtId="176" fontId="13" fillId="4" borderId="4" xfId="3" applyNumberFormat="1" applyFont="1" applyFill="1" applyBorder="1" applyAlignment="1">
      <alignment shrinkToFit="1"/>
    </xf>
    <xf numFmtId="176" fontId="13" fillId="4" borderId="44" xfId="3" applyNumberFormat="1" applyFont="1" applyFill="1" applyBorder="1" applyAlignment="1">
      <alignment shrinkToFit="1"/>
    </xf>
    <xf numFmtId="0" fontId="13" fillId="0" borderId="28" xfId="3" applyFont="1" applyBorder="1"/>
    <xf numFmtId="0" fontId="13" fillId="0" borderId="11" xfId="3" applyFont="1" applyBorder="1" applyAlignment="1">
      <alignment horizontal="right"/>
    </xf>
    <xf numFmtId="176" fontId="13" fillId="0" borderId="9" xfId="3" applyNumberFormat="1" applyFont="1" applyBorder="1" applyAlignment="1">
      <alignment shrinkToFit="1"/>
    </xf>
    <xf numFmtId="0" fontId="13" fillId="0" borderId="2" xfId="3" applyFont="1" applyBorder="1"/>
    <xf numFmtId="0" fontId="13" fillId="0" borderId="19" xfId="3" applyFont="1" applyBorder="1"/>
    <xf numFmtId="0" fontId="13" fillId="0" borderId="16" xfId="3" applyFont="1" applyBorder="1"/>
    <xf numFmtId="0" fontId="13" fillId="0" borderId="38" xfId="3" applyFont="1" applyBorder="1"/>
    <xf numFmtId="0" fontId="24" fillId="0" borderId="38" xfId="3" applyFont="1" applyBorder="1"/>
    <xf numFmtId="0" fontId="13" fillId="0" borderId="40" xfId="3" applyFont="1" applyBorder="1"/>
    <xf numFmtId="0" fontId="13" fillId="0" borderId="102" xfId="3" applyFont="1" applyBorder="1" applyAlignment="1">
      <alignment vertical="center"/>
    </xf>
    <xf numFmtId="0" fontId="13" fillId="0" borderId="103" xfId="3" applyFont="1" applyBorder="1"/>
    <xf numFmtId="0" fontId="13" fillId="0" borderId="104" xfId="3" applyFont="1" applyBorder="1"/>
    <xf numFmtId="176" fontId="13" fillId="0" borderId="105" xfId="3" applyNumberFormat="1" applyFont="1" applyBorder="1" applyAlignment="1">
      <alignment shrinkToFit="1"/>
    </xf>
    <xf numFmtId="176" fontId="13" fillId="4" borderId="105" xfId="3" applyNumberFormat="1" applyFont="1" applyFill="1" applyBorder="1" applyAlignment="1">
      <alignment shrinkToFit="1"/>
    </xf>
    <xf numFmtId="0" fontId="13" fillId="0" borderId="106" xfId="3" applyFont="1" applyBorder="1"/>
    <xf numFmtId="0" fontId="13" fillId="0" borderId="107" xfId="3" applyFont="1" applyBorder="1"/>
    <xf numFmtId="0" fontId="13" fillId="0" borderId="108" xfId="3" applyFont="1" applyBorder="1" applyAlignment="1">
      <alignment horizontal="right"/>
    </xf>
    <xf numFmtId="176" fontId="13" fillId="4" borderId="109" xfId="3" applyNumberFormat="1" applyFont="1" applyFill="1" applyBorder="1" applyAlignment="1">
      <alignment shrinkToFit="1"/>
    </xf>
    <xf numFmtId="0" fontId="13" fillId="0" borderId="6" xfId="3" applyFont="1" applyBorder="1" applyAlignment="1">
      <alignment wrapText="1"/>
    </xf>
    <xf numFmtId="0" fontId="13" fillId="0" borderId="44" xfId="3" applyFont="1" applyBorder="1" applyAlignment="1">
      <alignment wrapText="1"/>
    </xf>
    <xf numFmtId="0" fontId="13" fillId="0" borderId="8" xfId="3" applyFont="1" applyBorder="1"/>
    <xf numFmtId="176" fontId="13" fillId="0" borderId="8" xfId="3" applyNumberFormat="1" applyFont="1" applyBorder="1" applyAlignment="1">
      <alignment shrinkToFit="1"/>
    </xf>
    <xf numFmtId="0" fontId="13" fillId="0" borderId="4" xfId="3" applyFont="1" applyBorder="1" applyAlignment="1">
      <alignment vertical="center"/>
    </xf>
    <xf numFmtId="0" fontId="24" fillId="0" borderId="4" xfId="3" applyFont="1" applyBorder="1"/>
    <xf numFmtId="0" fontId="9" fillId="0" borderId="0" xfId="3" applyFont="1" applyBorder="1" applyAlignment="1">
      <alignment vertical="center"/>
    </xf>
    <xf numFmtId="176" fontId="11" fillId="5" borderId="79" xfId="3" applyNumberFormat="1" applyFont="1" applyFill="1" applyBorder="1" applyAlignment="1">
      <alignment vertical="center"/>
    </xf>
    <xf numFmtId="176" fontId="11" fillId="5" borderId="86" xfId="3" applyNumberFormat="1" applyFont="1" applyFill="1" applyBorder="1" applyAlignment="1">
      <alignment vertical="center"/>
    </xf>
    <xf numFmtId="176" fontId="11" fillId="5" borderId="81" xfId="3" applyNumberFormat="1" applyFont="1" applyFill="1" applyBorder="1" applyAlignment="1">
      <alignment vertical="center"/>
    </xf>
    <xf numFmtId="176" fontId="11" fillId="5" borderId="116" xfId="3" applyNumberFormat="1" applyFont="1" applyFill="1" applyBorder="1" applyAlignment="1">
      <alignment vertical="center"/>
    </xf>
    <xf numFmtId="0" fontId="11" fillId="0" borderId="0" xfId="3" applyFont="1" applyAlignment="1">
      <alignment horizontal="left" vertical="center"/>
    </xf>
    <xf numFmtId="0" fontId="11" fillId="0" borderId="66" xfId="3" applyFont="1" applyBorder="1" applyAlignment="1">
      <alignment horizontal="right" vertical="center"/>
    </xf>
    <xf numFmtId="0" fontId="11" fillId="0" borderId="69" xfId="3" applyFont="1" applyBorder="1" applyAlignment="1">
      <alignment horizontal="right" vertical="center"/>
    </xf>
    <xf numFmtId="0" fontId="11" fillId="0" borderId="0" xfId="3" applyFont="1" applyAlignment="1">
      <alignment horizontal="right" vertical="center" wrapText="1"/>
    </xf>
    <xf numFmtId="0" fontId="11" fillId="0" borderId="78" xfId="3" applyFont="1" applyBorder="1" applyAlignment="1">
      <alignment horizontal="right" vertical="center"/>
    </xf>
    <xf numFmtId="0" fontId="11" fillId="0" borderId="81" xfId="3" applyFont="1" applyBorder="1" applyAlignment="1">
      <alignment horizontal="right" vertical="center"/>
    </xf>
    <xf numFmtId="0" fontId="11" fillId="0" borderId="1" xfId="3" applyFont="1" applyBorder="1" applyAlignment="1">
      <alignment horizontal="right" vertical="center"/>
    </xf>
    <xf numFmtId="0" fontId="11" fillId="0" borderId="71" xfId="3" applyFont="1" applyBorder="1" applyAlignment="1">
      <alignment horizontal="right" vertical="center"/>
    </xf>
    <xf numFmtId="0" fontId="11" fillId="0" borderId="83" xfId="3" applyFont="1" applyBorder="1" applyAlignment="1">
      <alignment horizontal="right" vertical="center"/>
    </xf>
    <xf numFmtId="176" fontId="11" fillId="4" borderId="79" xfId="3" applyNumberFormat="1" applyFont="1" applyFill="1" applyBorder="1" applyAlignment="1">
      <alignment vertical="center"/>
    </xf>
    <xf numFmtId="176" fontId="11" fillId="4" borderId="86" xfId="3" applyNumberFormat="1" applyFont="1" applyFill="1" applyBorder="1" applyAlignment="1">
      <alignment vertical="center"/>
    </xf>
    <xf numFmtId="176" fontId="11" fillId="4" borderId="81" xfId="3" applyNumberFormat="1" applyFont="1" applyFill="1" applyBorder="1" applyAlignment="1">
      <alignment vertical="center"/>
    </xf>
    <xf numFmtId="176" fontId="11" fillId="4" borderId="116" xfId="3" applyNumberFormat="1" applyFont="1" applyFill="1" applyBorder="1" applyAlignment="1">
      <alignment vertical="center"/>
    </xf>
    <xf numFmtId="0" fontId="11" fillId="0" borderId="0" xfId="3" applyFont="1" applyAlignment="1">
      <alignment horizontal="left" vertical="top"/>
    </xf>
    <xf numFmtId="0" fontId="6" fillId="0" borderId="9" xfId="3" applyFont="1" applyBorder="1" applyAlignment="1">
      <alignment horizontal="center" vertical="center"/>
    </xf>
    <xf numFmtId="0" fontId="6" fillId="0" borderId="50" xfId="1" applyFont="1" applyBorder="1">
      <alignment vertical="center"/>
    </xf>
    <xf numFmtId="0" fontId="6" fillId="0" borderId="51" xfId="1" applyFont="1" applyBorder="1">
      <alignment vertical="center"/>
    </xf>
    <xf numFmtId="176" fontId="6" fillId="4" borderId="73" xfId="1" applyNumberFormat="1" applyFont="1" applyFill="1" applyBorder="1">
      <alignment vertical="center"/>
    </xf>
    <xf numFmtId="176" fontId="11" fillId="0" borderId="9" xfId="1" applyNumberFormat="1" applyFont="1" applyFill="1" applyBorder="1">
      <alignment vertical="center"/>
    </xf>
    <xf numFmtId="0" fontId="11" fillId="0" borderId="18" xfId="1" applyFont="1" applyBorder="1">
      <alignment vertical="center"/>
    </xf>
    <xf numFmtId="0" fontId="11" fillId="0" borderId="6" xfId="1" applyFont="1" applyBorder="1" applyAlignment="1">
      <alignment vertical="center"/>
    </xf>
    <xf numFmtId="176" fontId="11" fillId="0" borderId="10" xfId="1" applyNumberFormat="1" applyFont="1" applyBorder="1" applyAlignment="1">
      <alignment vertical="center" wrapText="1"/>
    </xf>
    <xf numFmtId="176" fontId="11" fillId="0" borderId="11" xfId="1" applyNumberFormat="1" applyFont="1" applyBorder="1" applyAlignment="1">
      <alignment vertical="center" wrapText="1"/>
    </xf>
    <xf numFmtId="176" fontId="11" fillId="0" borderId="2" xfId="1" applyNumberFormat="1" applyFont="1" applyBorder="1">
      <alignment vertical="center"/>
    </xf>
    <xf numFmtId="0" fontId="4" fillId="0" borderId="0" xfId="1" applyFont="1" applyBorder="1">
      <alignment vertical="center"/>
    </xf>
    <xf numFmtId="0" fontId="4" fillId="0" borderId="9" xfId="1" applyFont="1" applyBorder="1">
      <alignment vertical="center"/>
    </xf>
    <xf numFmtId="0" fontId="6" fillId="0" borderId="0" xfId="1" applyFont="1" applyBorder="1" applyAlignment="1">
      <alignment horizontal="left" vertical="center"/>
    </xf>
    <xf numFmtId="0" fontId="4" fillId="0" borderId="0" xfId="1" applyFont="1" applyAlignment="1">
      <alignment vertical="center"/>
    </xf>
    <xf numFmtId="0" fontId="4" fillId="0" borderId="0" xfId="1" applyFont="1" applyFill="1" applyAlignment="1">
      <alignment vertical="top"/>
    </xf>
    <xf numFmtId="0" fontId="11" fillId="0" borderId="2" xfId="3" applyFont="1" applyBorder="1" applyAlignment="1">
      <alignment horizontal="center" vertical="center"/>
    </xf>
    <xf numFmtId="0" fontId="11" fillId="0" borderId="60" xfId="3" applyFont="1" applyBorder="1" applyAlignment="1">
      <alignment vertical="center"/>
    </xf>
    <xf numFmtId="0" fontId="11" fillId="0" borderId="100" xfId="3" applyFont="1" applyBorder="1" applyAlignment="1">
      <alignment horizontal="right" vertical="center" shrinkToFit="1"/>
    </xf>
    <xf numFmtId="0" fontId="11" fillId="0" borderId="100" xfId="3" applyFont="1" applyBorder="1" applyAlignment="1">
      <alignment horizontal="center" vertical="center"/>
    </xf>
    <xf numFmtId="0" fontId="11" fillId="0" borderId="100" xfId="3" applyFont="1" applyBorder="1" applyAlignment="1">
      <alignment vertical="center"/>
    </xf>
    <xf numFmtId="0" fontId="11" fillId="0" borderId="61" xfId="3" applyFont="1" applyBorder="1" applyAlignment="1">
      <alignment horizontal="right" vertical="center"/>
    </xf>
    <xf numFmtId="0" fontId="11" fillId="0" borderId="18" xfId="3" applyFont="1" applyBorder="1" applyAlignment="1">
      <alignment horizontal="right" vertical="center"/>
    </xf>
    <xf numFmtId="176" fontId="11" fillId="0" borderId="101" xfId="3" applyNumberFormat="1" applyFont="1" applyBorder="1" applyAlignment="1">
      <alignment vertical="center"/>
    </xf>
    <xf numFmtId="176" fontId="11" fillId="0" borderId="99" xfId="3" applyNumberFormat="1" applyFont="1" applyBorder="1" applyAlignment="1">
      <alignment vertical="center"/>
    </xf>
    <xf numFmtId="176" fontId="11" fillId="4" borderId="60" xfId="3" applyNumberFormat="1" applyFont="1" applyFill="1" applyBorder="1" applyAlignment="1">
      <alignment vertical="center"/>
    </xf>
    <xf numFmtId="176" fontId="11" fillId="4" borderId="100" xfId="3" applyNumberFormat="1" applyFont="1" applyFill="1" applyBorder="1" applyAlignment="1">
      <alignment vertical="center"/>
    </xf>
    <xf numFmtId="176" fontId="11" fillId="4" borderId="61" xfId="3" applyNumberFormat="1" applyFont="1" applyFill="1" applyBorder="1" applyAlignment="1">
      <alignment vertical="center"/>
    </xf>
    <xf numFmtId="0" fontId="11" fillId="0" borderId="6" xfId="3" applyFont="1" applyBorder="1" applyAlignment="1">
      <alignment horizontal="center" vertical="center"/>
    </xf>
    <xf numFmtId="0" fontId="11" fillId="0" borderId="39" xfId="3" applyFont="1" applyBorder="1" applyAlignment="1">
      <alignment horizontal="right" vertical="center"/>
    </xf>
    <xf numFmtId="176" fontId="11" fillId="0" borderId="81" xfId="3" applyNumberFormat="1" applyFont="1" applyBorder="1" applyAlignment="1">
      <alignment vertical="center"/>
    </xf>
    <xf numFmtId="176" fontId="11" fillId="0" borderId="82" xfId="3" applyNumberFormat="1" applyFont="1" applyBorder="1" applyAlignment="1">
      <alignment vertical="center"/>
    </xf>
    <xf numFmtId="176" fontId="11" fillId="4" borderId="69" xfId="3" applyNumberFormat="1" applyFont="1" applyFill="1" applyBorder="1" applyAlignment="1">
      <alignment vertical="center"/>
    </xf>
    <xf numFmtId="0" fontId="11" fillId="0" borderId="71" xfId="3" applyFont="1" applyBorder="1" applyAlignment="1">
      <alignment vertical="center"/>
    </xf>
    <xf numFmtId="0" fontId="6" fillId="0" borderId="88" xfId="3" applyFont="1" applyBorder="1" applyAlignment="1">
      <alignment horizontal="right" vertical="center"/>
    </xf>
    <xf numFmtId="0" fontId="6" fillId="0" borderId="88" xfId="3" applyFont="1" applyBorder="1" applyAlignment="1">
      <alignment horizontal="center" vertical="center"/>
    </xf>
    <xf numFmtId="0" fontId="11" fillId="0" borderId="88" xfId="3" applyFont="1" applyBorder="1" applyAlignment="1">
      <alignment vertical="center"/>
    </xf>
    <xf numFmtId="0" fontId="6" fillId="0" borderId="72" xfId="3" applyFont="1" applyBorder="1" applyAlignment="1">
      <alignment horizontal="right" vertical="center"/>
    </xf>
    <xf numFmtId="0" fontId="6" fillId="0" borderId="41" xfId="3" applyFont="1" applyBorder="1" applyAlignment="1">
      <alignment horizontal="right" vertical="center"/>
    </xf>
    <xf numFmtId="0" fontId="11" fillId="0" borderId="8" xfId="3" applyFont="1" applyBorder="1" applyAlignment="1">
      <alignment horizontal="center" vertical="center"/>
    </xf>
    <xf numFmtId="0" fontId="13" fillId="7" borderId="11" xfId="6" applyFont="1" applyFill="1" applyBorder="1" applyAlignment="1" applyProtection="1">
      <alignment horizontal="center" vertical="center" wrapText="1"/>
      <protection locked="0"/>
    </xf>
    <xf numFmtId="0" fontId="26" fillId="0" borderId="0" xfId="3" applyFont="1" applyAlignment="1">
      <alignment vertical="center"/>
    </xf>
    <xf numFmtId="0" fontId="27" fillId="0" borderId="0" xfId="7" applyFont="1" applyFill="1" applyAlignment="1">
      <alignment vertical="center"/>
    </xf>
    <xf numFmtId="0" fontId="28" fillId="0" borderId="0" xfId="1" applyFont="1" applyAlignment="1">
      <alignment vertical="center"/>
    </xf>
    <xf numFmtId="0" fontId="29" fillId="0" borderId="0" xfId="1" applyFont="1" applyAlignment="1">
      <alignment vertical="center"/>
    </xf>
    <xf numFmtId="0" fontId="6" fillId="2" borderId="10" xfId="1" applyFont="1" applyFill="1" applyBorder="1" applyAlignment="1">
      <alignment vertical="center"/>
    </xf>
    <xf numFmtId="176" fontId="6" fillId="2" borderId="10" xfId="1" applyNumberFormat="1" applyFont="1" applyFill="1" applyBorder="1" applyAlignment="1">
      <alignment vertical="center"/>
    </xf>
    <xf numFmtId="0" fontId="12" fillId="0" borderId="0" xfId="3" applyFont="1" applyAlignment="1">
      <alignment horizontal="center" vertical="center"/>
    </xf>
    <xf numFmtId="178" fontId="6" fillId="0" borderId="0" xfId="1" applyNumberFormat="1" applyFont="1" applyFill="1">
      <alignment vertical="center"/>
    </xf>
    <xf numFmtId="0" fontId="6" fillId="0" borderId="5" xfId="1" applyFont="1" applyBorder="1" applyAlignment="1">
      <alignment horizontal="center" vertical="center"/>
    </xf>
    <xf numFmtId="38" fontId="6" fillId="4" borderId="10" xfId="4" applyFont="1" applyFill="1" applyBorder="1" applyAlignment="1">
      <alignment vertical="center"/>
    </xf>
    <xf numFmtId="0" fontId="30" fillId="0" borderId="0" xfId="3" applyFont="1" applyAlignment="1">
      <alignment vertical="center"/>
    </xf>
    <xf numFmtId="0" fontId="31" fillId="0" borderId="0" xfId="3" applyFont="1" applyAlignment="1">
      <alignment vertical="center"/>
    </xf>
    <xf numFmtId="0" fontId="32" fillId="0" borderId="0" xfId="3" applyFont="1" applyAlignment="1">
      <alignment vertical="center"/>
    </xf>
    <xf numFmtId="0" fontId="32" fillId="6" borderId="10" xfId="3" applyFont="1" applyFill="1" applyBorder="1" applyAlignment="1">
      <alignment vertical="center"/>
    </xf>
    <xf numFmtId="0" fontId="32" fillId="6" borderId="12" xfId="3" applyFont="1" applyFill="1" applyBorder="1" applyAlignment="1">
      <alignment vertical="center"/>
    </xf>
    <xf numFmtId="0" fontId="32" fillId="6" borderId="11" xfId="3" applyFont="1" applyFill="1" applyBorder="1" applyAlignment="1">
      <alignment vertical="center"/>
    </xf>
    <xf numFmtId="0" fontId="32" fillId="6" borderId="14" xfId="3" applyFont="1" applyFill="1" applyBorder="1" applyAlignment="1">
      <alignment horizontal="center" vertical="center"/>
    </xf>
    <xf numFmtId="0" fontId="32" fillId="6" borderId="9" xfId="3" applyFont="1" applyFill="1" applyBorder="1" applyAlignment="1">
      <alignment horizontal="center" vertical="center"/>
    </xf>
    <xf numFmtId="0" fontId="32" fillId="4" borderId="16" xfId="3" applyFont="1" applyFill="1" applyBorder="1" applyAlignment="1">
      <alignment vertical="center"/>
    </xf>
    <xf numFmtId="0" fontId="32" fillId="4" borderId="12" xfId="3" applyFont="1" applyFill="1" applyBorder="1" applyAlignment="1">
      <alignment vertical="center"/>
    </xf>
    <xf numFmtId="0" fontId="32" fillId="4" borderId="11" xfId="3" applyFont="1" applyFill="1" applyBorder="1" applyAlignment="1">
      <alignment vertical="center"/>
    </xf>
    <xf numFmtId="176" fontId="32" fillId="4" borderId="76" xfId="3" applyNumberFormat="1" applyFont="1" applyFill="1" applyBorder="1" applyAlignment="1">
      <alignment vertical="center"/>
    </xf>
    <xf numFmtId="176" fontId="32" fillId="4" borderId="14" xfId="3" applyNumberFormat="1" applyFont="1" applyFill="1" applyBorder="1" applyAlignment="1">
      <alignment vertical="center"/>
    </xf>
    <xf numFmtId="176" fontId="32" fillId="4" borderId="93" xfId="3" applyNumberFormat="1" applyFont="1" applyFill="1" applyBorder="1" applyAlignment="1">
      <alignment vertical="center"/>
    </xf>
    <xf numFmtId="176" fontId="32" fillId="4" borderId="9" xfId="3" applyNumberFormat="1" applyFont="1" applyFill="1" applyBorder="1" applyAlignment="1">
      <alignment vertical="center"/>
    </xf>
    <xf numFmtId="0" fontId="32" fillId="0" borderId="4" xfId="3" applyFont="1" applyBorder="1" applyAlignment="1">
      <alignment vertical="center"/>
    </xf>
    <xf numFmtId="0" fontId="32" fillId="0" borderId="3" xfId="3" applyFont="1" applyBorder="1" applyAlignment="1">
      <alignment vertical="center"/>
    </xf>
    <xf numFmtId="176" fontId="32" fillId="0" borderId="80" xfId="3" applyNumberFormat="1" applyFont="1" applyBorder="1" applyAlignment="1">
      <alignment vertical="center"/>
    </xf>
    <xf numFmtId="176" fontId="32" fillId="0" borderId="78" xfId="3" applyNumberFormat="1" applyFont="1" applyBorder="1" applyAlignment="1">
      <alignment vertical="center"/>
    </xf>
    <xf numFmtId="176" fontId="32" fillId="0" borderId="79" xfId="3" applyNumberFormat="1" applyFont="1" applyBorder="1" applyAlignment="1">
      <alignment vertical="center"/>
    </xf>
    <xf numFmtId="0" fontId="32" fillId="0" borderId="6" xfId="3" applyFont="1" applyBorder="1" applyAlignment="1">
      <alignment vertical="center"/>
    </xf>
    <xf numFmtId="176" fontId="32" fillId="0" borderId="82" xfId="3" applyNumberFormat="1" applyFont="1" applyBorder="1" applyAlignment="1">
      <alignment vertical="center"/>
    </xf>
    <xf numFmtId="176" fontId="32" fillId="0" borderId="1" xfId="3" applyNumberFormat="1" applyFont="1" applyBorder="1" applyAlignment="1">
      <alignment vertical="center"/>
    </xf>
    <xf numFmtId="176" fontId="32" fillId="0" borderId="81" xfId="3" applyNumberFormat="1" applyFont="1" applyBorder="1" applyAlignment="1">
      <alignment vertical="center"/>
    </xf>
    <xf numFmtId="0" fontId="32" fillId="0" borderId="7" xfId="3" applyFont="1" applyBorder="1" applyAlignment="1">
      <alignment vertical="center"/>
    </xf>
    <xf numFmtId="0" fontId="32" fillId="0" borderId="8" xfId="3" applyFont="1" applyBorder="1" applyAlignment="1">
      <alignment vertical="center"/>
    </xf>
    <xf numFmtId="176" fontId="32" fillId="0" borderId="95" xfId="3" applyNumberFormat="1" applyFont="1" applyBorder="1" applyAlignment="1">
      <alignment vertical="center"/>
    </xf>
    <xf numFmtId="176" fontId="32" fillId="0" borderId="94" xfId="3" applyNumberFormat="1" applyFont="1" applyBorder="1" applyAlignment="1">
      <alignment vertical="center"/>
    </xf>
    <xf numFmtId="176" fontId="32" fillId="0" borderId="96" xfId="3" applyNumberFormat="1" applyFont="1" applyBorder="1" applyAlignment="1">
      <alignment vertical="center"/>
    </xf>
    <xf numFmtId="176" fontId="32" fillId="4" borderId="3" xfId="3" applyNumberFormat="1" applyFont="1" applyFill="1" applyBorder="1" applyAlignment="1">
      <alignment vertical="center"/>
    </xf>
    <xf numFmtId="0" fontId="32" fillId="0" borderId="19" xfId="3" applyFont="1" applyBorder="1" applyAlignment="1">
      <alignment vertical="center"/>
    </xf>
    <xf numFmtId="176" fontId="32" fillId="4" borderId="6" xfId="3" applyNumberFormat="1" applyFont="1" applyFill="1" applyBorder="1" applyAlignment="1">
      <alignment vertical="center"/>
    </xf>
    <xf numFmtId="176" fontId="32" fillId="4" borderId="8" xfId="3" applyNumberFormat="1" applyFont="1" applyFill="1" applyBorder="1" applyAlignment="1">
      <alignment vertical="center"/>
    </xf>
    <xf numFmtId="0" fontId="32" fillId="0" borderId="36" xfId="3" applyFont="1" applyBorder="1" applyAlignment="1">
      <alignment vertical="center"/>
    </xf>
    <xf numFmtId="0" fontId="32" fillId="0" borderId="37" xfId="3" applyFont="1" applyBorder="1" applyAlignment="1">
      <alignment vertical="center"/>
    </xf>
    <xf numFmtId="0" fontId="32" fillId="0" borderId="42" xfId="3" applyFont="1" applyBorder="1" applyAlignment="1">
      <alignment vertical="center"/>
    </xf>
    <xf numFmtId="0" fontId="32" fillId="0" borderId="43" xfId="3" applyFont="1" applyBorder="1" applyAlignment="1">
      <alignment vertical="center"/>
    </xf>
    <xf numFmtId="0" fontId="32" fillId="4" borderId="10" xfId="3" applyFont="1" applyFill="1" applyBorder="1" applyAlignment="1">
      <alignment vertical="center"/>
    </xf>
    <xf numFmtId="176" fontId="32" fillId="4" borderId="12" xfId="3" applyNumberFormat="1" applyFont="1" applyFill="1" applyBorder="1" applyAlignment="1">
      <alignment vertical="center"/>
    </xf>
    <xf numFmtId="0" fontId="32" fillId="0" borderId="98" xfId="3" applyFont="1" applyBorder="1" applyAlignment="1">
      <alignment vertical="center"/>
    </xf>
    <xf numFmtId="0" fontId="32" fillId="0" borderId="77" xfId="3" applyFont="1" applyBorder="1" applyAlignment="1">
      <alignment vertical="center"/>
    </xf>
    <xf numFmtId="0" fontId="32" fillId="0" borderId="38" xfId="3" applyFont="1" applyBorder="1" applyAlignment="1">
      <alignment vertical="center"/>
    </xf>
    <xf numFmtId="0" fontId="32" fillId="0" borderId="68" xfId="3" applyFont="1" applyBorder="1" applyAlignment="1">
      <alignment vertical="center"/>
    </xf>
    <xf numFmtId="0" fontId="32" fillId="0" borderId="39" xfId="3" applyFont="1" applyBorder="1" applyAlignment="1">
      <alignment vertical="center"/>
    </xf>
    <xf numFmtId="176" fontId="32" fillId="4" borderId="15" xfId="3" applyNumberFormat="1" applyFont="1" applyFill="1" applyBorder="1" applyAlignment="1">
      <alignment vertical="center"/>
    </xf>
    <xf numFmtId="0" fontId="32" fillId="6" borderId="15" xfId="3" applyFont="1" applyFill="1" applyBorder="1" applyAlignment="1">
      <alignment horizontal="center" vertical="center"/>
    </xf>
    <xf numFmtId="0" fontId="32" fillId="0" borderId="10" xfId="3" applyFont="1" applyBorder="1" applyAlignment="1">
      <alignment vertical="center"/>
    </xf>
    <xf numFmtId="0" fontId="32" fillId="0" borderId="12" xfId="3" applyFont="1" applyBorder="1" applyAlignment="1">
      <alignment vertical="center"/>
    </xf>
    <xf numFmtId="0" fontId="32" fillId="0" borderId="11" xfId="3" applyFont="1" applyBorder="1" applyAlignment="1">
      <alignment vertical="center"/>
    </xf>
    <xf numFmtId="176" fontId="32" fillId="0" borderId="14" xfId="3" applyNumberFormat="1" applyFont="1" applyBorder="1" applyAlignment="1">
      <alignment vertical="center"/>
    </xf>
    <xf numFmtId="176" fontId="32" fillId="0" borderId="15" xfId="3" applyNumberFormat="1" applyFont="1" applyBorder="1" applyAlignment="1">
      <alignment vertical="center"/>
    </xf>
    <xf numFmtId="176" fontId="32" fillId="0" borderId="76" xfId="3" applyNumberFormat="1" applyFont="1" applyBorder="1" applyAlignment="1">
      <alignment vertical="center"/>
    </xf>
    <xf numFmtId="176" fontId="32" fillId="0" borderId="93" xfId="3" applyNumberFormat="1" applyFont="1" applyBorder="1" applyAlignment="1">
      <alignment vertical="center"/>
    </xf>
    <xf numFmtId="38" fontId="20" fillId="0" borderId="82" xfId="5" applyFont="1" applyFill="1" applyBorder="1">
      <alignment vertical="center"/>
    </xf>
    <xf numFmtId="176" fontId="32" fillId="0" borderId="87" xfId="3" applyNumberFormat="1" applyFont="1" applyBorder="1" applyAlignment="1">
      <alignment vertical="center"/>
    </xf>
    <xf numFmtId="176" fontId="32" fillId="0" borderId="88" xfId="3" applyNumberFormat="1" applyFont="1" applyBorder="1" applyAlignment="1">
      <alignment vertical="center"/>
    </xf>
    <xf numFmtId="176" fontId="32" fillId="0" borderId="86" xfId="3" applyNumberFormat="1" applyFont="1" applyBorder="1" applyAlignment="1">
      <alignment vertical="center"/>
    </xf>
    <xf numFmtId="176" fontId="32" fillId="4" borderId="44" xfId="3" applyNumberFormat="1" applyFont="1" applyFill="1" applyBorder="1" applyAlignment="1">
      <alignment vertical="center"/>
    </xf>
    <xf numFmtId="0" fontId="32" fillId="4" borderId="2" xfId="3" applyFont="1" applyFill="1" applyBorder="1" applyAlignment="1">
      <alignment vertical="center"/>
    </xf>
    <xf numFmtId="0" fontId="32" fillId="4" borderId="9" xfId="3" applyFont="1" applyFill="1" applyBorder="1" applyAlignment="1">
      <alignment vertical="center"/>
    </xf>
    <xf numFmtId="176" fontId="32" fillId="4" borderId="13" xfId="3" applyNumberFormat="1" applyFont="1" applyFill="1" applyBorder="1" applyAlignment="1">
      <alignment vertical="center"/>
    </xf>
    <xf numFmtId="176" fontId="32" fillId="0" borderId="16" xfId="3" applyNumberFormat="1" applyFont="1" applyFill="1" applyBorder="1" applyAlignment="1">
      <alignment vertical="center"/>
    </xf>
    <xf numFmtId="176" fontId="32" fillId="0" borderId="67" xfId="3" applyNumberFormat="1" applyFont="1" applyBorder="1" applyAlignment="1">
      <alignment vertical="center"/>
    </xf>
    <xf numFmtId="176" fontId="32" fillId="0" borderId="70" xfId="3" applyNumberFormat="1" applyFont="1" applyBorder="1" applyAlignment="1">
      <alignment vertical="center"/>
    </xf>
    <xf numFmtId="176" fontId="32" fillId="0" borderId="90" xfId="3" applyNumberFormat="1" applyFont="1" applyBorder="1" applyAlignment="1">
      <alignment vertical="center"/>
    </xf>
    <xf numFmtId="0" fontId="32" fillId="0" borderId="0" xfId="3" applyFont="1" applyBorder="1" applyAlignment="1">
      <alignment vertical="center"/>
    </xf>
    <xf numFmtId="176" fontId="32" fillId="0" borderId="0" xfId="3" applyNumberFormat="1" applyFont="1" applyBorder="1" applyAlignment="1">
      <alignment vertical="center"/>
    </xf>
    <xf numFmtId="0" fontId="32" fillId="6" borderId="100" xfId="3" applyFont="1" applyFill="1" applyBorder="1" applyAlignment="1">
      <alignment horizontal="center" vertical="center"/>
    </xf>
    <xf numFmtId="0" fontId="32" fillId="6" borderId="61" xfId="3" applyFont="1" applyFill="1" applyBorder="1" applyAlignment="1">
      <alignment horizontal="center" vertical="center"/>
    </xf>
    <xf numFmtId="0" fontId="32" fillId="4" borderId="18" xfId="3" applyFont="1" applyFill="1" applyBorder="1" applyAlignment="1">
      <alignment vertical="center"/>
    </xf>
    <xf numFmtId="0" fontId="32" fillId="0" borderId="73" xfId="3" applyFont="1" applyFill="1" applyBorder="1" applyAlignment="1">
      <alignment vertical="center"/>
    </xf>
    <xf numFmtId="176" fontId="32" fillId="0" borderId="120" xfId="3" applyNumberFormat="1" applyFont="1" applyBorder="1" applyAlignment="1">
      <alignment vertical="center"/>
    </xf>
    <xf numFmtId="176" fontId="32" fillId="0" borderId="115" xfId="3" applyNumberFormat="1" applyFont="1" applyBorder="1" applyAlignment="1">
      <alignment vertical="center"/>
    </xf>
    <xf numFmtId="176" fontId="32" fillId="0" borderId="119" xfId="3" applyNumberFormat="1" applyFont="1" applyBorder="1" applyAlignment="1">
      <alignment vertical="center"/>
    </xf>
    <xf numFmtId="176" fontId="32" fillId="0" borderId="113" xfId="3" applyNumberFormat="1" applyFont="1" applyBorder="1" applyAlignment="1">
      <alignment vertical="center"/>
    </xf>
    <xf numFmtId="0" fontId="32" fillId="4" borderId="0" xfId="3" applyFont="1" applyFill="1" applyBorder="1" applyAlignment="1">
      <alignment vertical="center"/>
    </xf>
    <xf numFmtId="176" fontId="32" fillId="0" borderId="13" xfId="3" applyNumberFormat="1" applyFont="1" applyBorder="1" applyAlignment="1">
      <alignment vertical="center"/>
    </xf>
    <xf numFmtId="176" fontId="32" fillId="0" borderId="63" xfId="3" applyNumberFormat="1" applyFont="1" applyBorder="1" applyAlignment="1">
      <alignment vertical="center"/>
    </xf>
    <xf numFmtId="0" fontId="32" fillId="4" borderId="35" xfId="3" applyFont="1" applyFill="1" applyBorder="1" applyAlignment="1">
      <alignment vertical="center"/>
    </xf>
    <xf numFmtId="176" fontId="32" fillId="0" borderId="62" xfId="3" applyNumberFormat="1" applyFont="1" applyBorder="1" applyAlignment="1">
      <alignment vertical="center"/>
    </xf>
    <xf numFmtId="176" fontId="32" fillId="0" borderId="114" xfId="3" applyNumberFormat="1" applyFont="1" applyBorder="1" applyAlignment="1">
      <alignment vertical="center"/>
    </xf>
    <xf numFmtId="176" fontId="32" fillId="0" borderId="74" xfId="3" applyNumberFormat="1" applyFont="1" applyBorder="1" applyAlignment="1">
      <alignment vertical="center"/>
    </xf>
    <xf numFmtId="176" fontId="32" fillId="0" borderId="117" xfId="3" applyNumberFormat="1" applyFont="1" applyBorder="1" applyAlignment="1">
      <alignment vertical="center"/>
    </xf>
    <xf numFmtId="176" fontId="32" fillId="0" borderId="118" xfId="3" applyNumberFormat="1" applyFont="1" applyBorder="1" applyAlignment="1">
      <alignment vertical="center"/>
    </xf>
    <xf numFmtId="0" fontId="30" fillId="0" borderId="0" xfId="3" applyFont="1" applyAlignment="1">
      <alignment horizontal="center" vertical="center"/>
    </xf>
    <xf numFmtId="0" fontId="11" fillId="6" borderId="2" xfId="3" applyFont="1" applyFill="1" applyBorder="1" applyAlignment="1">
      <alignment horizontal="center" vertical="center"/>
    </xf>
    <xf numFmtId="0" fontId="11" fillId="6" borderId="4" xfId="3" applyFont="1" applyFill="1" applyBorder="1" applyAlignment="1">
      <alignment horizontal="center" vertical="center"/>
    </xf>
    <xf numFmtId="0" fontId="11" fillId="6" borderId="7" xfId="3" applyFont="1" applyFill="1" applyBorder="1" applyAlignment="1">
      <alignment horizontal="center" vertical="center"/>
    </xf>
    <xf numFmtId="0" fontId="32" fillId="4" borderId="101" xfId="3" applyFont="1" applyFill="1" applyBorder="1" applyAlignment="1">
      <alignment horizontal="center" vertical="center"/>
    </xf>
    <xf numFmtId="0" fontId="32" fillId="4" borderId="100" xfId="3" applyFont="1" applyFill="1" applyBorder="1" applyAlignment="1">
      <alignment horizontal="center" vertical="center"/>
    </xf>
    <xf numFmtId="0" fontId="32" fillId="4" borderId="99" xfId="3" applyFont="1" applyFill="1" applyBorder="1" applyAlignment="1">
      <alignment horizontal="center" vertical="center"/>
    </xf>
    <xf numFmtId="0" fontId="32" fillId="4" borderId="61" xfId="3" applyFont="1" applyFill="1" applyBorder="1" applyAlignment="1">
      <alignment horizontal="center" vertical="center"/>
    </xf>
    <xf numFmtId="0" fontId="11" fillId="6" borderId="33" xfId="3" applyFont="1" applyFill="1" applyBorder="1" applyAlignment="1">
      <alignment horizontal="center" vertical="center"/>
    </xf>
    <xf numFmtId="176" fontId="11" fillId="4" borderId="52" xfId="3" applyNumberFormat="1" applyFont="1" applyFill="1" applyBorder="1" applyAlignment="1">
      <alignment vertical="center"/>
    </xf>
    <xf numFmtId="176" fontId="11" fillId="5" borderId="37" xfId="3" applyNumberFormat="1" applyFont="1" applyFill="1" applyBorder="1" applyAlignment="1">
      <alignment vertical="center"/>
    </xf>
    <xf numFmtId="176" fontId="11" fillId="5" borderId="41" xfId="3" applyNumberFormat="1" applyFont="1" applyFill="1" applyBorder="1" applyAlignment="1">
      <alignment vertical="center"/>
    </xf>
    <xf numFmtId="176" fontId="11" fillId="5" borderId="39" xfId="3" applyNumberFormat="1" applyFont="1" applyFill="1" applyBorder="1" applyAlignment="1">
      <alignment vertical="center"/>
    </xf>
    <xf numFmtId="176" fontId="11" fillId="5" borderId="121" xfId="3" applyNumberFormat="1" applyFont="1" applyFill="1" applyBorder="1" applyAlignment="1">
      <alignment vertical="center"/>
    </xf>
    <xf numFmtId="0" fontId="4" fillId="0" borderId="0" xfId="1" applyFont="1" applyAlignment="1">
      <alignment horizontal="left" vertical="center"/>
    </xf>
    <xf numFmtId="0" fontId="4" fillId="0" borderId="0" xfId="1" applyFont="1" applyAlignment="1">
      <alignment horizontal="right" vertical="center"/>
    </xf>
    <xf numFmtId="0" fontId="5" fillId="0" borderId="0" xfId="1" applyFont="1" applyAlignment="1">
      <alignment horizontal="center" vertical="center"/>
    </xf>
    <xf numFmtId="0" fontId="4" fillId="0" borderId="0" xfId="1" applyFont="1" applyAlignment="1">
      <alignment vertical="center" wrapText="1"/>
    </xf>
    <xf numFmtId="0" fontId="6" fillId="0" borderId="0" xfId="1" applyFont="1" applyFill="1" applyAlignment="1">
      <alignment horizontal="left" vertical="center" wrapText="1"/>
    </xf>
    <xf numFmtId="0" fontId="4" fillId="0" borderId="9" xfId="1" applyFont="1" applyBorder="1" applyAlignment="1">
      <alignment horizontal="center" vertical="center" wrapText="1"/>
    </xf>
    <xf numFmtId="0" fontId="4" fillId="0" borderId="2"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1" applyFont="1" applyFill="1" applyAlignment="1">
      <alignment horizontal="left" vertical="top" wrapTex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9" xfId="1" applyFont="1" applyFill="1" applyBorder="1" applyAlignment="1">
      <alignment horizontal="left" vertical="top" wrapText="1"/>
    </xf>
    <xf numFmtId="0" fontId="4" fillId="0" borderId="38" xfId="1" applyFont="1" applyFill="1" applyBorder="1" applyAlignment="1">
      <alignment horizontal="center" vertical="center" wrapText="1"/>
    </xf>
    <xf numFmtId="0" fontId="4" fillId="0" borderId="68"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77"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9" fillId="0" borderId="0" xfId="1" applyFont="1" applyAlignment="1">
      <alignment horizontal="left" vertical="top" wrapText="1"/>
    </xf>
    <xf numFmtId="0" fontId="4" fillId="0" borderId="35" xfId="1" applyFont="1" applyBorder="1">
      <alignment vertical="center"/>
    </xf>
    <xf numFmtId="0" fontId="4" fillId="0" borderId="3" xfId="1" applyFont="1" applyFill="1" applyBorder="1" applyAlignment="1">
      <alignment vertical="center" wrapText="1"/>
    </xf>
    <xf numFmtId="0" fontId="4" fillId="0" borderId="6" xfId="1" applyFont="1" applyFill="1" applyBorder="1" applyAlignment="1">
      <alignment vertical="center" wrapText="1"/>
    </xf>
    <xf numFmtId="0" fontId="11" fillId="0" borderId="0" xfId="1" applyFont="1" applyAlignment="1">
      <alignment horizontal="left"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6" xfId="1" applyFont="1" applyBorder="1" applyAlignment="1">
      <alignment vertical="center" wrapText="1"/>
    </xf>
    <xf numFmtId="0" fontId="11" fillId="0" borderId="18" xfId="1" applyFont="1" applyBorder="1" applyAlignment="1">
      <alignment vertical="center" wrapText="1"/>
    </xf>
    <xf numFmtId="0" fontId="12" fillId="0" borderId="0" xfId="1" applyFont="1" applyAlignment="1">
      <alignment horizontal="center" vertical="center"/>
    </xf>
    <xf numFmtId="0" fontId="11" fillId="3" borderId="10" xfId="1" applyFont="1" applyFill="1" applyBorder="1" applyAlignment="1">
      <alignment horizontal="center" vertical="center"/>
    </xf>
    <xf numFmtId="0" fontId="11" fillId="3" borderId="12" xfId="1" applyFont="1" applyFill="1" applyBorder="1" applyAlignment="1">
      <alignment horizontal="center" vertical="center"/>
    </xf>
    <xf numFmtId="0" fontId="11" fillId="3" borderId="11" xfId="1" applyFont="1" applyFill="1" applyBorder="1" applyAlignment="1">
      <alignment horizontal="center" vertical="center"/>
    </xf>
    <xf numFmtId="0" fontId="11" fillId="3" borderId="9" xfId="1" applyFont="1" applyFill="1" applyBorder="1" applyAlignment="1">
      <alignment horizontal="center" vertical="center"/>
    </xf>
    <xf numFmtId="176" fontId="11" fillId="0" borderId="38" xfId="1" applyNumberFormat="1" applyFont="1" applyBorder="1" applyAlignment="1">
      <alignment horizontal="center" vertical="center"/>
    </xf>
    <xf numFmtId="176" fontId="11" fillId="0" borderId="39"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1" fillId="0" borderId="36" xfId="1" applyNumberFormat="1" applyFont="1" applyBorder="1" applyAlignment="1">
      <alignment horizontal="center" vertical="center"/>
    </xf>
    <xf numFmtId="176" fontId="11" fillId="0" borderId="37" xfId="1" applyNumberFormat="1" applyFont="1" applyBorder="1" applyAlignment="1">
      <alignment horizontal="center" vertical="center"/>
    </xf>
    <xf numFmtId="176" fontId="11" fillId="0" borderId="42" xfId="1" applyNumberFormat="1" applyFont="1" applyBorder="1" applyAlignment="1">
      <alignment horizontal="center" vertical="center"/>
    </xf>
    <xf numFmtId="176" fontId="11" fillId="0" borderId="43" xfId="1" applyNumberFormat="1" applyFont="1" applyBorder="1" applyAlignment="1">
      <alignment horizontal="center" vertical="center"/>
    </xf>
    <xf numFmtId="176" fontId="13" fillId="0" borderId="10" xfId="1" applyNumberFormat="1" applyFont="1" applyBorder="1" applyAlignment="1">
      <alignment horizontal="left" vertical="center"/>
    </xf>
    <xf numFmtId="176" fontId="13" fillId="0" borderId="11" xfId="1" applyNumberFormat="1" applyFont="1" applyBorder="1" applyAlignment="1">
      <alignment horizontal="left" vertical="center"/>
    </xf>
    <xf numFmtId="176" fontId="13" fillId="0" borderId="42" xfId="1" applyNumberFormat="1" applyFont="1" applyBorder="1" applyAlignment="1">
      <alignment horizontal="left" vertical="center" shrinkToFit="1"/>
    </xf>
    <xf numFmtId="176" fontId="13" fillId="0" borderId="43" xfId="1" applyNumberFormat="1" applyFont="1" applyBorder="1" applyAlignment="1">
      <alignment horizontal="left" vertical="center" shrinkToFit="1"/>
    </xf>
    <xf numFmtId="0" fontId="11" fillId="0" borderId="35" xfId="1" applyFont="1" applyBorder="1" applyAlignment="1">
      <alignment horizontal="right" vertical="center"/>
    </xf>
    <xf numFmtId="176" fontId="11" fillId="0" borderId="46" xfId="1" applyNumberFormat="1" applyFont="1" applyBorder="1" applyAlignment="1">
      <alignment horizontal="center" vertical="center"/>
    </xf>
    <xf numFmtId="176" fontId="11" fillId="0" borderId="48" xfId="1" applyNumberFormat="1" applyFont="1" applyBorder="1" applyAlignment="1">
      <alignment horizontal="center" vertical="center"/>
    </xf>
    <xf numFmtId="176" fontId="11" fillId="0" borderId="54" xfId="1" applyNumberFormat="1" applyFont="1" applyBorder="1" applyAlignment="1">
      <alignment horizontal="center" vertical="center"/>
    </xf>
    <xf numFmtId="176" fontId="11" fillId="0" borderId="55" xfId="1" applyNumberFormat="1" applyFont="1" applyBorder="1" applyAlignment="1">
      <alignment horizontal="center" vertical="center"/>
    </xf>
    <xf numFmtId="0" fontId="6" fillId="0" borderId="10" xfId="1" applyFont="1" applyBorder="1" applyAlignment="1">
      <alignment vertical="center"/>
    </xf>
    <xf numFmtId="0" fontId="6" fillId="0" borderId="11" xfId="1" applyFont="1" applyBorder="1" applyAlignment="1">
      <alignment vertical="center"/>
    </xf>
    <xf numFmtId="0" fontId="6" fillId="0" borderId="36" xfId="1" applyFont="1" applyBorder="1" applyAlignment="1">
      <alignment vertical="center"/>
    </xf>
    <xf numFmtId="0" fontId="6" fillId="0" borderId="37" xfId="1" applyFont="1" applyBorder="1" applyAlignment="1">
      <alignment vertical="center"/>
    </xf>
    <xf numFmtId="0" fontId="6" fillId="0" borderId="40" xfId="1" applyFont="1" applyBorder="1" applyAlignment="1">
      <alignment vertical="center"/>
    </xf>
    <xf numFmtId="0" fontId="6" fillId="0" borderId="41" xfId="1" applyFont="1" applyBorder="1" applyAlignment="1">
      <alignment vertical="center"/>
    </xf>
    <xf numFmtId="0" fontId="6" fillId="0" borderId="16" xfId="1" applyFont="1" applyBorder="1" applyAlignment="1">
      <alignment horizontal="left" vertical="center" wrapText="1"/>
    </xf>
    <xf numFmtId="0" fontId="6" fillId="0" borderId="34" xfId="1" applyFont="1" applyBorder="1" applyAlignment="1">
      <alignment horizontal="left" vertical="center" wrapText="1"/>
    </xf>
    <xf numFmtId="0" fontId="6" fillId="0" borderId="18" xfId="1" applyFont="1" applyBorder="1" applyAlignment="1">
      <alignment horizontal="left" vertical="center" wrapText="1"/>
    </xf>
    <xf numFmtId="0" fontId="6" fillId="0" borderId="42" xfId="1" applyFont="1" applyBorder="1" applyAlignment="1">
      <alignment vertical="center"/>
    </xf>
    <xf numFmtId="0" fontId="6" fillId="0" borderId="43" xfId="1" applyFont="1" applyBorder="1" applyAlignment="1">
      <alignment vertical="center"/>
    </xf>
    <xf numFmtId="0" fontId="6" fillId="6" borderId="2" xfId="1" applyFont="1" applyFill="1" applyBorder="1" applyAlignment="1">
      <alignment horizontal="center" vertical="center"/>
    </xf>
    <xf numFmtId="0" fontId="6" fillId="0" borderId="16" xfId="1" applyFont="1" applyBorder="1" applyAlignment="1">
      <alignment vertical="center" wrapText="1"/>
    </xf>
    <xf numFmtId="0" fontId="6" fillId="0" borderId="18" xfId="1" applyFont="1" applyBorder="1" applyAlignment="1">
      <alignment vertical="center" wrapText="1"/>
    </xf>
    <xf numFmtId="0" fontId="6" fillId="0" borderId="19" xfId="1" applyFont="1" applyBorder="1" applyAlignment="1">
      <alignment vertical="center" wrapText="1"/>
    </xf>
    <xf numFmtId="0" fontId="6" fillId="0" borderId="57" xfId="1" applyFont="1" applyBorder="1" applyAlignment="1">
      <alignment vertical="center" wrapText="1"/>
    </xf>
    <xf numFmtId="0" fontId="6" fillId="0" borderId="28" xfId="1" applyFont="1" applyBorder="1" applyAlignment="1">
      <alignment vertical="center" wrapText="1"/>
    </xf>
    <xf numFmtId="0" fontId="6" fillId="0" borderId="33" xfId="1" applyFont="1" applyBorder="1" applyAlignment="1">
      <alignment vertical="center" wrapText="1"/>
    </xf>
    <xf numFmtId="0" fontId="6" fillId="0" borderId="51" xfId="1" quotePrefix="1" applyFont="1" applyBorder="1" applyAlignment="1">
      <alignment vertical="center" shrinkToFit="1"/>
    </xf>
    <xf numFmtId="0" fontId="6" fillId="0" borderId="55" xfId="1" applyFont="1" applyBorder="1" applyAlignment="1">
      <alignment vertical="center" shrinkToFit="1"/>
    </xf>
    <xf numFmtId="0" fontId="9" fillId="0" borderId="9"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1" applyFont="1" applyBorder="1" applyAlignment="1">
      <alignment vertical="center"/>
    </xf>
    <xf numFmtId="0" fontId="6" fillId="6" borderId="10" xfId="1" applyFont="1" applyFill="1" applyBorder="1" applyAlignment="1">
      <alignment horizontal="center" vertical="center"/>
    </xf>
    <xf numFmtId="0" fontId="6" fillId="6" borderId="12" xfId="1" applyFont="1" applyFill="1" applyBorder="1" applyAlignment="1">
      <alignment horizontal="center" vertical="center"/>
    </xf>
    <xf numFmtId="0" fontId="6" fillId="6" borderId="11" xfId="1" applyFont="1" applyFill="1" applyBorder="1" applyAlignment="1">
      <alignment horizontal="center" vertical="center"/>
    </xf>
    <xf numFmtId="0" fontId="6" fillId="6" borderId="9" xfId="1" applyFont="1" applyFill="1" applyBorder="1" applyAlignment="1">
      <alignment horizontal="center" vertical="center"/>
    </xf>
    <xf numFmtId="0" fontId="6" fillId="0" borderId="73" xfId="1" applyFont="1" applyBorder="1" applyAlignment="1">
      <alignment horizontal="center" vertical="center"/>
    </xf>
    <xf numFmtId="0" fontId="9" fillId="6" borderId="9" xfId="3" applyFont="1" applyFill="1" applyBorder="1" applyAlignment="1">
      <alignment horizontal="center" vertical="center"/>
    </xf>
    <xf numFmtId="0" fontId="6" fillId="0" borderId="76"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6" fillId="0" borderId="12" xfId="1" applyFont="1" applyBorder="1" applyAlignment="1">
      <alignment vertical="center" shrinkToFit="1"/>
    </xf>
    <xf numFmtId="0" fontId="6" fillId="0" borderId="9" xfId="1" applyFont="1" applyBorder="1" applyAlignment="1">
      <alignment vertical="center"/>
    </xf>
    <xf numFmtId="0" fontId="9" fillId="0" borderId="9" xfId="3" applyFont="1" applyBorder="1" applyAlignment="1">
      <alignment vertical="center"/>
    </xf>
    <xf numFmtId="0" fontId="9" fillId="0" borderId="10" xfId="3" applyFont="1" applyBorder="1" applyAlignment="1">
      <alignment vertical="center"/>
    </xf>
    <xf numFmtId="0" fontId="6" fillId="5" borderId="38" xfId="1" quotePrefix="1" applyFont="1" applyFill="1" applyBorder="1" applyAlignment="1">
      <alignment vertical="center"/>
    </xf>
    <xf numFmtId="0" fontId="6" fillId="5" borderId="68" xfId="1" quotePrefix="1" applyFont="1" applyFill="1" applyBorder="1" applyAlignment="1">
      <alignment vertical="center"/>
    </xf>
    <xf numFmtId="0" fontId="6" fillId="5" borderId="39" xfId="1" quotePrefix="1" applyFont="1" applyFill="1" applyBorder="1" applyAlignment="1">
      <alignment vertical="center"/>
    </xf>
    <xf numFmtId="0" fontId="6" fillId="0" borderId="38" xfId="1" quotePrefix="1" applyFont="1" applyBorder="1" applyAlignment="1">
      <alignment vertical="center"/>
    </xf>
    <xf numFmtId="0" fontId="6" fillId="0" borderId="68" xfId="1" quotePrefix="1" applyFont="1" applyBorder="1" applyAlignment="1">
      <alignment vertical="center"/>
    </xf>
    <xf numFmtId="0" fontId="6" fillId="0" borderId="39" xfId="1" quotePrefix="1" applyFont="1" applyBorder="1" applyAlignment="1">
      <alignment vertical="center"/>
    </xf>
    <xf numFmtId="0" fontId="6" fillId="5" borderId="42" xfId="1" applyFont="1" applyFill="1" applyBorder="1" applyAlignment="1">
      <alignment vertical="center"/>
    </xf>
    <xf numFmtId="0" fontId="6" fillId="5" borderId="77" xfId="1" applyFont="1" applyFill="1" applyBorder="1" applyAlignment="1">
      <alignment vertical="center"/>
    </xf>
    <xf numFmtId="0" fontId="6" fillId="5" borderId="43" xfId="1" applyFont="1" applyFill="1" applyBorder="1" applyAlignment="1">
      <alignment vertical="center"/>
    </xf>
    <xf numFmtId="0" fontId="6" fillId="0" borderId="73" xfId="3" applyFont="1" applyBorder="1" applyAlignment="1">
      <alignment horizontal="center" vertical="center"/>
    </xf>
    <xf numFmtId="0" fontId="5" fillId="0" borderId="0" xfId="3" applyFont="1" applyAlignment="1">
      <alignment horizontal="center" vertical="center"/>
    </xf>
    <xf numFmtId="0" fontId="6" fillId="0" borderId="0" xfId="3" applyFont="1" applyAlignment="1">
      <alignment horizontal="right" vertical="center"/>
    </xf>
    <xf numFmtId="0" fontId="6" fillId="6" borderId="2" xfId="3" applyFont="1" applyFill="1" applyBorder="1" applyAlignment="1">
      <alignment horizontal="center" vertical="center"/>
    </xf>
    <xf numFmtId="0" fontId="6" fillId="6" borderId="4" xfId="3" applyFont="1" applyFill="1" applyBorder="1" applyAlignment="1">
      <alignment horizontal="center" vertical="center"/>
    </xf>
    <xf numFmtId="0" fontId="6" fillId="6" borderId="7" xfId="3" applyFont="1" applyFill="1" applyBorder="1" applyAlignment="1">
      <alignment horizontal="center" vertical="center"/>
    </xf>
    <xf numFmtId="0" fontId="11" fillId="0" borderId="9" xfId="3" applyFont="1" applyBorder="1" applyAlignment="1">
      <alignment horizontal="center" vertical="center"/>
    </xf>
    <xf numFmtId="0" fontId="11" fillId="6" borderId="18" xfId="3" applyFont="1" applyFill="1" applyBorder="1" applyAlignment="1">
      <alignment horizontal="center" vertical="center"/>
    </xf>
    <xf numFmtId="0" fontId="11" fillId="6" borderId="57" xfId="3" applyFont="1" applyFill="1" applyBorder="1" applyAlignment="1">
      <alignment horizontal="center" vertical="center"/>
    </xf>
    <xf numFmtId="0" fontId="11" fillId="0" borderId="10" xfId="3" applyFont="1" applyBorder="1" applyAlignment="1">
      <alignment horizontal="center" vertical="center"/>
    </xf>
    <xf numFmtId="0" fontId="11" fillId="0" borderId="11" xfId="3" applyFont="1" applyBorder="1" applyAlignment="1">
      <alignment horizontal="center" vertical="center"/>
    </xf>
    <xf numFmtId="0" fontId="11" fillId="0" borderId="59" xfId="3" applyFont="1" applyBorder="1" applyAlignment="1">
      <alignment horizontal="center" vertical="center"/>
    </xf>
    <xf numFmtId="0" fontId="11" fillId="0" borderId="51" xfId="3" applyFont="1" applyBorder="1" applyAlignment="1">
      <alignment horizontal="center" vertical="center"/>
    </xf>
    <xf numFmtId="0" fontId="11" fillId="0" borderId="55" xfId="3" applyFont="1" applyBorder="1" applyAlignment="1">
      <alignment horizontal="center" vertical="center"/>
    </xf>
    <xf numFmtId="0" fontId="12" fillId="0" borderId="0" xfId="3" applyFont="1" applyAlignment="1">
      <alignment horizontal="center" vertical="center"/>
    </xf>
    <xf numFmtId="0" fontId="11" fillId="0" borderId="0" xfId="3" applyFont="1" applyAlignment="1">
      <alignment horizontal="right" vertical="center"/>
    </xf>
    <xf numFmtId="0" fontId="11" fillId="6" borderId="2" xfId="3" applyFont="1" applyFill="1" applyBorder="1" applyAlignment="1">
      <alignment horizontal="center" vertical="center"/>
    </xf>
    <xf numFmtId="0" fontId="11" fillId="6" borderId="4" xfId="3" applyFont="1" applyFill="1" applyBorder="1" applyAlignment="1">
      <alignment horizontal="center" vertical="center"/>
    </xf>
    <xf numFmtId="0" fontId="11" fillId="6" borderId="7" xfId="3" applyFont="1" applyFill="1" applyBorder="1" applyAlignment="1">
      <alignment horizontal="center" vertical="center"/>
    </xf>
    <xf numFmtId="0" fontId="11" fillId="6" borderId="2" xfId="3" applyFont="1" applyFill="1" applyBorder="1" applyAlignment="1">
      <alignment horizontal="center" vertical="center" wrapText="1"/>
    </xf>
    <xf numFmtId="38" fontId="20" fillId="0" borderId="38" xfId="5" applyFont="1" applyFill="1" applyBorder="1" applyAlignment="1">
      <alignment vertical="center"/>
    </xf>
    <xf numFmtId="0" fontId="21" fillId="0" borderId="39" xfId="3" applyFont="1" applyBorder="1" applyAlignment="1">
      <alignment vertical="center"/>
    </xf>
    <xf numFmtId="38" fontId="20" fillId="0" borderId="42" xfId="5" applyFont="1" applyFill="1" applyBorder="1" applyAlignment="1">
      <alignment vertical="center"/>
    </xf>
    <xf numFmtId="0" fontId="21" fillId="0" borderId="43" xfId="3" applyFont="1" applyBorder="1" applyAlignment="1">
      <alignment vertical="center"/>
    </xf>
    <xf numFmtId="0" fontId="11" fillId="0" borderId="12" xfId="3" applyFont="1" applyBorder="1" applyAlignment="1">
      <alignment horizontal="center" vertical="center"/>
    </xf>
    <xf numFmtId="0" fontId="11" fillId="6" borderId="10"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1" xfId="1" applyFont="1" applyFill="1" applyBorder="1" applyAlignment="1">
      <alignment horizontal="center" vertical="center"/>
    </xf>
    <xf numFmtId="0" fontId="11" fillId="0" borderId="12" xfId="1" applyFont="1" applyBorder="1" applyAlignment="1">
      <alignment horizontal="center" vertical="center"/>
    </xf>
    <xf numFmtId="0" fontId="12" fillId="0" borderId="0" xfId="1" applyFont="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11" fillId="6" borderId="15" xfId="1" applyFont="1" applyFill="1" applyBorder="1" applyAlignment="1">
      <alignment horizontal="center" vertical="center"/>
    </xf>
    <xf numFmtId="0" fontId="13" fillId="0" borderId="0" xfId="3" applyFont="1" applyAlignment="1">
      <alignment horizontal="center" vertical="center"/>
    </xf>
    <xf numFmtId="0" fontId="13" fillId="0" borderId="10" xfId="3" applyFont="1" applyBorder="1" applyAlignment="1">
      <alignment horizontal="center"/>
    </xf>
    <xf numFmtId="0" fontId="13" fillId="0" borderId="11" xfId="3" applyFont="1" applyBorder="1" applyAlignment="1">
      <alignment horizontal="center"/>
    </xf>
    <xf numFmtId="0" fontId="11" fillId="6" borderId="9" xfId="1" applyFont="1" applyFill="1" applyBorder="1" applyAlignment="1">
      <alignment horizontal="center" vertical="center" shrinkToFit="1"/>
    </xf>
    <xf numFmtId="0" fontId="11" fillId="0" borderId="10" xfId="1" applyFont="1" applyFill="1" applyBorder="1" applyAlignment="1">
      <alignment horizontal="center"/>
    </xf>
    <xf numFmtId="0" fontId="11" fillId="0" borderId="12" xfId="1" applyFont="1" applyFill="1" applyBorder="1" applyAlignment="1">
      <alignment horizontal="center"/>
    </xf>
    <xf numFmtId="0" fontId="11" fillId="0" borderId="11" xfId="1" applyFont="1" applyFill="1" applyBorder="1" applyAlignment="1">
      <alignment horizontal="center"/>
    </xf>
    <xf numFmtId="0" fontId="12" fillId="0" borderId="0" xfId="1" applyFont="1" applyFill="1" applyBorder="1" applyAlignment="1">
      <alignment horizontal="center" vertical="center"/>
    </xf>
    <xf numFmtId="0" fontId="13" fillId="0" borderId="9" xfId="6" applyFont="1" applyBorder="1" applyAlignment="1">
      <alignment horizontal="left" vertical="center" wrapText="1"/>
    </xf>
    <xf numFmtId="0" fontId="9" fillId="0" borderId="9" xfId="3" applyFont="1" applyBorder="1" applyAlignment="1">
      <alignment horizontal="left" vertical="center" wrapText="1"/>
    </xf>
    <xf numFmtId="38" fontId="12" fillId="0" borderId="0" xfId="2" applyFont="1" applyFill="1" applyBorder="1" applyAlignment="1">
      <alignment horizontal="center" vertical="center"/>
    </xf>
    <xf numFmtId="0" fontId="13" fillId="7" borderId="12" xfId="6" applyFont="1" applyFill="1" applyBorder="1" applyAlignment="1" applyProtection="1">
      <alignment horizontal="center" vertical="center" wrapText="1"/>
      <protection locked="0"/>
    </xf>
    <xf numFmtId="0" fontId="13" fillId="7" borderId="11" xfId="6" applyFont="1" applyFill="1" applyBorder="1" applyAlignment="1" applyProtection="1">
      <alignment horizontal="center" vertical="center" wrapText="1"/>
      <protection locked="0"/>
    </xf>
    <xf numFmtId="0" fontId="13" fillId="10" borderId="10" xfId="6" applyFont="1" applyFill="1" applyBorder="1" applyAlignment="1" applyProtection="1">
      <alignment horizontal="center" vertical="center" wrapText="1"/>
      <protection locked="0"/>
    </xf>
    <xf numFmtId="0" fontId="13" fillId="10" borderId="12" xfId="6" applyFont="1" applyFill="1" applyBorder="1" applyAlignment="1" applyProtection="1">
      <alignment horizontal="center" vertical="center" wrapText="1"/>
      <protection locked="0"/>
    </xf>
    <xf numFmtId="0" fontId="13" fillId="10" borderId="11" xfId="6" applyFont="1" applyFill="1" applyBorder="1" applyAlignment="1" applyProtection="1">
      <alignment horizontal="center" vertical="center" wrapText="1"/>
      <protection locked="0"/>
    </xf>
    <xf numFmtId="0" fontId="24" fillId="0" borderId="2"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7" xfId="0" applyFont="1" applyFill="1" applyBorder="1" applyAlignment="1">
      <alignment horizontal="left" vertical="top" wrapText="1"/>
    </xf>
    <xf numFmtId="0" fontId="13" fillId="7" borderId="2" xfId="6" applyFont="1" applyFill="1" applyBorder="1" applyAlignment="1" applyProtection="1">
      <alignment horizontal="center" vertical="center" wrapText="1"/>
      <protection locked="0"/>
    </xf>
    <xf numFmtId="0" fontId="13" fillId="7" borderId="7" xfId="6" applyFont="1" applyFill="1" applyBorder="1" applyAlignment="1" applyProtection="1">
      <alignment horizontal="center" vertical="center" wrapText="1"/>
      <protection locked="0"/>
    </xf>
  </cellXfs>
  <cellStyles count="8">
    <cellStyle name="桁区切り 2" xfId="2" xr:uid="{00000000-0005-0000-0000-000000000000}"/>
    <cellStyle name="桁区切り 2 5" xfId="5" xr:uid="{00000000-0005-0000-0000-000001000000}"/>
    <cellStyle name="桁区切り 3" xfId="4" xr:uid="{00000000-0005-0000-0000-000002000000}"/>
    <cellStyle name="標準" xfId="0" builtinId="0"/>
    <cellStyle name="標準 2" xfId="1" xr:uid="{00000000-0005-0000-0000-000004000000}"/>
    <cellStyle name="標準 3" xfId="3" xr:uid="{00000000-0005-0000-0000-000005000000}"/>
    <cellStyle name="標準 4" xfId="6" xr:uid="{00000000-0005-0000-0000-000006000000}"/>
    <cellStyle name="標準_様式集２" xfId="7" xr:uid="{00000000-0005-0000-0000-00000700000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197827</xdr:colOff>
      <xdr:row>9</xdr:row>
      <xdr:rowOff>100264</xdr:rowOff>
    </xdr:from>
    <xdr:to>
      <xdr:col>13</xdr:col>
      <xdr:colOff>135694</xdr:colOff>
      <xdr:row>13</xdr:row>
      <xdr:rowOff>133057</xdr:rowOff>
    </xdr:to>
    <xdr:sp macro="" textlink="">
      <xdr:nvSpPr>
        <xdr:cNvPr id="2" name="テキスト ボックス 1">
          <a:extLst>
            <a:ext uri="{FF2B5EF4-FFF2-40B4-BE49-F238E27FC236}">
              <a16:creationId xmlns:a16="http://schemas.microsoft.com/office/drawing/2014/main" id="{36533728-CF0E-4D15-96C8-D88926D5F415}"/>
            </a:ext>
          </a:extLst>
        </xdr:cNvPr>
        <xdr:cNvSpPr txBox="1"/>
      </xdr:nvSpPr>
      <xdr:spPr>
        <a:xfrm>
          <a:off x="3285932" y="1363580"/>
          <a:ext cx="4429657" cy="63437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300"/>
            </a:lnSpc>
          </a:pPr>
          <a:r>
            <a:rPr kumimoji="1" lang="ja-JP" altLang="en-US" sz="1100">
              <a:latin typeface="BIZ UDP明朝 Medium" panose="02020500000000000000" pitchFamily="18" charset="-128"/>
              <a:ea typeface="BIZ UDP明朝 Medium" panose="02020500000000000000" pitchFamily="18" charset="-128"/>
            </a:rPr>
            <a:t>修繕更新計画の提案に基づき、実施時期及び金額の考え方等について、各金額部分を適宜枠線で囲み説明書きを記載するなど、修繕更新計画表全体についての説明資料としてください。</a:t>
          </a:r>
          <a:endParaRPr kumimoji="1" lang="en-US" altLang="ja-JP" sz="1100">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1:D33"/>
  <sheetViews>
    <sheetView showGridLines="0" view="pageBreakPreview" zoomScaleNormal="100" zoomScaleSheetLayoutView="100" workbookViewId="0">
      <selection activeCell="B10" sqref="B10"/>
    </sheetView>
  </sheetViews>
  <sheetFormatPr defaultRowHeight="13.5" x14ac:dyDescent="0.4"/>
  <cols>
    <col min="1" max="1" width="1.5" style="1" customWidth="1"/>
    <col min="2" max="2" width="14.375" style="1" customWidth="1"/>
    <col min="3" max="3" width="13.25" style="1" bestFit="1" customWidth="1"/>
    <col min="4" max="4" width="54.875" style="1" customWidth="1"/>
    <col min="5" max="5" width="1.5" style="1" customWidth="1"/>
    <col min="6" max="16384" width="9" style="1"/>
  </cols>
  <sheetData>
    <row r="1" spans="2:4" x14ac:dyDescent="0.4">
      <c r="B1" s="684" t="s">
        <v>44</v>
      </c>
      <c r="C1" s="684"/>
      <c r="D1" s="684"/>
    </row>
    <row r="3" spans="2:4" x14ac:dyDescent="0.4">
      <c r="B3" s="685" t="s">
        <v>50</v>
      </c>
      <c r="C3" s="685"/>
      <c r="D3" s="685"/>
    </row>
    <row r="5" spans="2:4" ht="16.5" x14ac:dyDescent="0.4">
      <c r="B5" s="686" t="s">
        <v>42</v>
      </c>
      <c r="C5" s="686"/>
      <c r="D5" s="686"/>
    </row>
    <row r="7" spans="2:4" x14ac:dyDescent="0.4">
      <c r="B7" s="1" t="s">
        <v>43</v>
      </c>
    </row>
    <row r="9" spans="2:4" ht="28.5" customHeight="1" x14ac:dyDescent="0.4">
      <c r="B9" s="687" t="s">
        <v>767</v>
      </c>
      <c r="C9" s="687"/>
      <c r="D9" s="687"/>
    </row>
    <row r="11" spans="2:4" ht="21" customHeight="1" x14ac:dyDescent="0.4">
      <c r="B11" s="689" t="s">
        <v>680</v>
      </c>
      <c r="C11" s="32" t="s">
        <v>681</v>
      </c>
      <c r="D11" s="547" t="s">
        <v>685</v>
      </c>
    </row>
    <row r="12" spans="2:4" ht="21" customHeight="1" x14ac:dyDescent="0.4">
      <c r="B12" s="689"/>
      <c r="C12" s="32" t="s">
        <v>681</v>
      </c>
      <c r="D12" s="547" t="s">
        <v>686</v>
      </c>
    </row>
    <row r="13" spans="2:4" ht="21" customHeight="1" x14ac:dyDescent="0.4">
      <c r="B13" s="689"/>
      <c r="C13" s="32" t="s">
        <v>681</v>
      </c>
      <c r="D13" s="547" t="s">
        <v>679</v>
      </c>
    </row>
    <row r="15" spans="2:4" ht="21" customHeight="1" x14ac:dyDescent="0.4">
      <c r="B15" s="2" t="s">
        <v>1</v>
      </c>
      <c r="C15" s="3" t="s">
        <v>2</v>
      </c>
      <c r="D15" s="3"/>
    </row>
    <row r="16" spans="2:4" ht="21" customHeight="1" x14ac:dyDescent="0.4">
      <c r="B16" s="4"/>
      <c r="C16" s="5" t="s">
        <v>3</v>
      </c>
      <c r="D16" s="5"/>
    </row>
    <row r="17" spans="2:4" ht="21" customHeight="1" x14ac:dyDescent="0.4">
      <c r="B17" s="4"/>
      <c r="C17" s="6" t="s">
        <v>4</v>
      </c>
      <c r="D17" s="6"/>
    </row>
    <row r="18" spans="2:4" ht="21" customHeight="1" x14ac:dyDescent="0.4">
      <c r="B18" s="4"/>
      <c r="C18" s="6" t="s">
        <v>5</v>
      </c>
      <c r="D18" s="6"/>
    </row>
    <row r="19" spans="2:4" ht="21" customHeight="1" x14ac:dyDescent="0.4">
      <c r="B19" s="7"/>
      <c r="C19" s="8" t="s">
        <v>6</v>
      </c>
      <c r="D19" s="8"/>
    </row>
    <row r="20" spans="2:4" ht="21" customHeight="1" x14ac:dyDescent="0.4">
      <c r="B20" s="2" t="s">
        <v>7</v>
      </c>
      <c r="C20" s="3" t="s">
        <v>2</v>
      </c>
      <c r="D20" s="3"/>
    </row>
    <row r="21" spans="2:4" ht="21" customHeight="1" x14ac:dyDescent="0.4">
      <c r="B21" s="4"/>
      <c r="C21" s="5" t="s">
        <v>3</v>
      </c>
      <c r="D21" s="5"/>
    </row>
    <row r="22" spans="2:4" ht="21" customHeight="1" x14ac:dyDescent="0.4">
      <c r="B22" s="4"/>
      <c r="C22" s="6" t="s">
        <v>4</v>
      </c>
      <c r="D22" s="6"/>
    </row>
    <row r="23" spans="2:4" ht="21" customHeight="1" x14ac:dyDescent="0.4">
      <c r="B23" s="4"/>
      <c r="C23" s="6" t="s">
        <v>5</v>
      </c>
      <c r="D23" s="6"/>
    </row>
    <row r="24" spans="2:4" ht="21" customHeight="1" x14ac:dyDescent="0.4">
      <c r="B24" s="4"/>
      <c r="C24" s="8" t="s">
        <v>6</v>
      </c>
      <c r="D24" s="8"/>
    </row>
    <row r="25" spans="2:4" ht="21" customHeight="1" x14ac:dyDescent="0.4">
      <c r="B25" s="2" t="s">
        <v>7</v>
      </c>
      <c r="C25" s="3" t="s">
        <v>2</v>
      </c>
      <c r="D25" s="3"/>
    </row>
    <row r="26" spans="2:4" ht="21" customHeight="1" x14ac:dyDescent="0.4">
      <c r="B26" s="4"/>
      <c r="C26" s="5" t="s">
        <v>3</v>
      </c>
      <c r="D26" s="5"/>
    </row>
    <row r="27" spans="2:4" ht="21" customHeight="1" x14ac:dyDescent="0.4">
      <c r="B27" s="4"/>
      <c r="C27" s="6" t="s">
        <v>4</v>
      </c>
      <c r="D27" s="6"/>
    </row>
    <row r="28" spans="2:4" ht="21" customHeight="1" x14ac:dyDescent="0.4">
      <c r="B28" s="4"/>
      <c r="C28" s="6" t="s">
        <v>5</v>
      </c>
      <c r="D28" s="6"/>
    </row>
    <row r="29" spans="2:4" ht="21" customHeight="1" x14ac:dyDescent="0.4">
      <c r="B29" s="7"/>
      <c r="C29" s="8" t="s">
        <v>6</v>
      </c>
      <c r="D29" s="8"/>
    </row>
    <row r="31" spans="2:4" x14ac:dyDescent="0.4">
      <c r="B31" s="548" t="s">
        <v>687</v>
      </c>
      <c r="C31" s="546"/>
      <c r="D31" s="546"/>
    </row>
    <row r="32" spans="2:4" s="9" customFormat="1" ht="12" x14ac:dyDescent="0.4">
      <c r="B32" s="9" t="s">
        <v>682</v>
      </c>
    </row>
    <row r="33" spans="2:4" s="9" customFormat="1" ht="30" customHeight="1" x14ac:dyDescent="0.4">
      <c r="B33" s="688" t="s">
        <v>683</v>
      </c>
      <c r="C33" s="688"/>
      <c r="D33" s="688"/>
    </row>
  </sheetData>
  <mergeCells count="6">
    <mergeCell ref="B1:D1"/>
    <mergeCell ref="B3:D3"/>
    <mergeCell ref="B5:D5"/>
    <mergeCell ref="B9:D9"/>
    <mergeCell ref="B33:D33"/>
    <mergeCell ref="B11:B13"/>
  </mergeCells>
  <phoneticPr fontId="1"/>
  <pageMargins left="0.7" right="0.7" top="0.75" bottom="0.75" header="0.3" footer="0.3"/>
  <pageSetup paperSize="9" scale="94"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AB80"/>
  <sheetViews>
    <sheetView view="pageBreakPreview" zoomScale="89" zoomScaleNormal="100" zoomScaleSheetLayoutView="89" workbookViewId="0">
      <selection activeCell="B2" sqref="B2:O2"/>
    </sheetView>
  </sheetViews>
  <sheetFormatPr defaultColWidth="8" defaultRowHeight="12" x14ac:dyDescent="0.4"/>
  <cols>
    <col min="1" max="1" width="2.625" style="159" customWidth="1"/>
    <col min="2" max="2" width="3.75" style="159" customWidth="1"/>
    <col min="3" max="3" width="7.875" style="232" customWidth="1"/>
    <col min="4" max="4" width="4.625" style="159" customWidth="1"/>
    <col min="5" max="5" width="3" style="159" bestFit="1" customWidth="1"/>
    <col min="6" max="6" width="7.875" style="232" customWidth="1"/>
    <col min="7" max="7" width="4.625" style="159" customWidth="1"/>
    <col min="8" max="8" width="7.875" style="232" customWidth="1"/>
    <col min="9" max="9" width="4.625" style="159" customWidth="1"/>
    <col min="10" max="13" width="11.125" style="159" customWidth="1"/>
    <col min="14" max="14" width="9.375" style="159" customWidth="1"/>
    <col min="15" max="15" width="11.125" style="159" customWidth="1"/>
    <col min="16" max="16" width="2.625" style="159" customWidth="1"/>
    <col min="17" max="16384" width="8" style="159"/>
  </cols>
  <sheetData>
    <row r="1" spans="2:28" ht="13.5" x14ac:dyDescent="0.4">
      <c r="B1" s="159" t="s">
        <v>590</v>
      </c>
      <c r="L1" s="799" t="s">
        <v>788</v>
      </c>
      <c r="M1" s="800"/>
      <c r="N1" s="796"/>
      <c r="O1" s="796"/>
      <c r="P1" s="517"/>
      <c r="Q1" s="517"/>
    </row>
    <row r="2" spans="2:28" ht="28.5" customHeight="1" x14ac:dyDescent="0.4">
      <c r="B2" s="804" t="s">
        <v>591</v>
      </c>
      <c r="C2" s="804"/>
      <c r="D2" s="804"/>
      <c r="E2" s="804"/>
      <c r="F2" s="804"/>
      <c r="G2" s="804"/>
      <c r="H2" s="804"/>
      <c r="I2" s="804"/>
      <c r="J2" s="804"/>
      <c r="K2" s="804"/>
      <c r="L2" s="804"/>
      <c r="M2" s="804"/>
      <c r="N2" s="804"/>
      <c r="O2" s="804"/>
      <c r="P2" s="805"/>
      <c r="Q2" s="805"/>
      <c r="R2" s="805"/>
      <c r="S2" s="805"/>
      <c r="T2" s="805"/>
      <c r="U2" s="805"/>
      <c r="V2" s="805"/>
      <c r="W2" s="805"/>
      <c r="X2" s="805"/>
      <c r="Y2" s="805"/>
      <c r="Z2" s="805"/>
      <c r="AA2" s="805"/>
      <c r="AB2" s="805"/>
    </row>
    <row r="3" spans="2:28" x14ac:dyDescent="0.4">
      <c r="O3" s="201" t="s">
        <v>75</v>
      </c>
    </row>
    <row r="4" spans="2:28" x14ac:dyDescent="0.4">
      <c r="B4" s="806" t="s">
        <v>114</v>
      </c>
      <c r="C4" s="806" t="s">
        <v>115</v>
      </c>
      <c r="D4" s="806"/>
      <c r="E4" s="806"/>
      <c r="F4" s="806"/>
      <c r="G4" s="806"/>
      <c r="H4" s="806" t="s">
        <v>116</v>
      </c>
      <c r="I4" s="806"/>
      <c r="J4" s="233" t="s">
        <v>592</v>
      </c>
      <c r="K4" s="233" t="s">
        <v>592</v>
      </c>
      <c r="L4" s="671" t="s">
        <v>592</v>
      </c>
      <c r="M4" s="797" t="s">
        <v>105</v>
      </c>
      <c r="N4" s="809" t="s">
        <v>224</v>
      </c>
      <c r="O4" s="806" t="s">
        <v>105</v>
      </c>
    </row>
    <row r="5" spans="2:28" x14ac:dyDescent="0.4">
      <c r="B5" s="807"/>
      <c r="C5" s="807"/>
      <c r="D5" s="807"/>
      <c r="E5" s="807"/>
      <c r="F5" s="807"/>
      <c r="G5" s="807"/>
      <c r="H5" s="807"/>
      <c r="I5" s="807"/>
      <c r="J5" s="234" t="s">
        <v>593</v>
      </c>
      <c r="K5" s="234" t="s">
        <v>594</v>
      </c>
      <c r="L5" s="672" t="s">
        <v>595</v>
      </c>
      <c r="M5" s="798"/>
      <c r="N5" s="807"/>
      <c r="O5" s="807"/>
    </row>
    <row r="6" spans="2:28" x14ac:dyDescent="0.4">
      <c r="B6" s="808"/>
      <c r="C6" s="808"/>
      <c r="D6" s="808"/>
      <c r="E6" s="808"/>
      <c r="F6" s="808"/>
      <c r="G6" s="808"/>
      <c r="H6" s="808"/>
      <c r="I6" s="808"/>
      <c r="J6" s="235" t="s">
        <v>121</v>
      </c>
      <c r="K6" s="235" t="s">
        <v>121</v>
      </c>
      <c r="L6" s="673" t="s">
        <v>121</v>
      </c>
      <c r="M6" s="678" t="s">
        <v>121</v>
      </c>
      <c r="N6" s="808"/>
      <c r="O6" s="202" t="s">
        <v>123</v>
      </c>
    </row>
    <row r="7" spans="2:28" ht="15.95" customHeight="1" x14ac:dyDescent="0.4">
      <c r="B7" s="171">
        <v>1</v>
      </c>
      <c r="C7" s="523" t="s">
        <v>596</v>
      </c>
      <c r="D7" s="172" t="s">
        <v>125</v>
      </c>
      <c r="E7" s="173" t="s">
        <v>124</v>
      </c>
      <c r="F7" s="526" t="s">
        <v>596</v>
      </c>
      <c r="G7" s="174" t="s">
        <v>225</v>
      </c>
      <c r="H7" s="523" t="s">
        <v>596</v>
      </c>
      <c r="I7" s="174" t="s">
        <v>226</v>
      </c>
      <c r="J7" s="203"/>
      <c r="K7" s="518"/>
      <c r="L7" s="680"/>
      <c r="M7" s="531">
        <f>SUM(J7:L7)</f>
        <v>0</v>
      </c>
      <c r="N7" s="175">
        <f>ROUNDDOWN(M7*10%,0)</f>
        <v>0</v>
      </c>
      <c r="O7" s="176">
        <f>SUM(M7:N7)</f>
        <v>0</v>
      </c>
    </row>
    <row r="8" spans="2:28" ht="15.95" customHeight="1" x14ac:dyDescent="0.4">
      <c r="B8" s="563">
        <f>B7+1</f>
        <v>2</v>
      </c>
      <c r="C8" s="524" t="s">
        <v>596</v>
      </c>
      <c r="D8" s="179" t="s">
        <v>227</v>
      </c>
      <c r="E8" s="180" t="s">
        <v>124</v>
      </c>
      <c r="F8" s="527" t="s">
        <v>596</v>
      </c>
      <c r="G8" s="182" t="s">
        <v>206</v>
      </c>
      <c r="H8" s="529" t="s">
        <v>597</v>
      </c>
      <c r="I8" s="204" t="s">
        <v>228</v>
      </c>
      <c r="J8" s="205"/>
      <c r="K8" s="519"/>
      <c r="L8" s="681"/>
      <c r="M8" s="532">
        <f t="shared" ref="M8:M66" si="0">SUM(J8:L8)</f>
        <v>0</v>
      </c>
      <c r="N8" s="206">
        <f t="shared" ref="N8:N66" si="1">ROUNDDOWN(M8*10%,0)</f>
        <v>0</v>
      </c>
      <c r="O8" s="207">
        <f t="shared" ref="O8:O66" si="2">SUM(J8:N8)</f>
        <v>0</v>
      </c>
    </row>
    <row r="9" spans="2:28" ht="15.95" customHeight="1" x14ac:dyDescent="0.4">
      <c r="B9" s="563">
        <f t="shared" ref="B9:B25" si="3">B8+1</f>
        <v>3</v>
      </c>
      <c r="C9" s="524" t="s">
        <v>596</v>
      </c>
      <c r="D9" s="179" t="s">
        <v>207</v>
      </c>
      <c r="E9" s="180" t="s">
        <v>124</v>
      </c>
      <c r="F9" s="527" t="s">
        <v>596</v>
      </c>
      <c r="G9" s="182" t="s">
        <v>229</v>
      </c>
      <c r="H9" s="524" t="s">
        <v>598</v>
      </c>
      <c r="I9" s="208" t="s">
        <v>231</v>
      </c>
      <c r="J9" s="209"/>
      <c r="K9" s="520"/>
      <c r="L9" s="682"/>
      <c r="M9" s="533">
        <f t="shared" si="0"/>
        <v>0</v>
      </c>
      <c r="N9" s="187">
        <f t="shared" si="1"/>
        <v>0</v>
      </c>
      <c r="O9" s="210">
        <f t="shared" si="2"/>
        <v>0</v>
      </c>
    </row>
    <row r="10" spans="2:28" ht="15.95" customHeight="1" x14ac:dyDescent="0.4">
      <c r="B10" s="563">
        <f t="shared" si="3"/>
        <v>4</v>
      </c>
      <c r="C10" s="524" t="s">
        <v>599</v>
      </c>
      <c r="D10" s="179" t="s">
        <v>233</v>
      </c>
      <c r="E10" s="180" t="s">
        <v>124</v>
      </c>
      <c r="F10" s="528" t="s">
        <v>599</v>
      </c>
      <c r="G10" s="182" t="s">
        <v>125</v>
      </c>
      <c r="H10" s="524" t="s">
        <v>598</v>
      </c>
      <c r="I10" s="208" t="s">
        <v>234</v>
      </c>
      <c r="J10" s="209"/>
      <c r="K10" s="520"/>
      <c r="L10" s="682"/>
      <c r="M10" s="533">
        <f t="shared" si="0"/>
        <v>0</v>
      </c>
      <c r="N10" s="187">
        <f t="shared" si="1"/>
        <v>0</v>
      </c>
      <c r="O10" s="210">
        <f t="shared" si="2"/>
        <v>0</v>
      </c>
    </row>
    <row r="11" spans="2:28" ht="15.95" customHeight="1" x14ac:dyDescent="0.4">
      <c r="B11" s="563">
        <f t="shared" si="3"/>
        <v>5</v>
      </c>
      <c r="C11" s="524" t="s">
        <v>598</v>
      </c>
      <c r="D11" s="211" t="s">
        <v>126</v>
      </c>
      <c r="E11" s="180" t="s">
        <v>124</v>
      </c>
      <c r="F11" s="528" t="s">
        <v>598</v>
      </c>
      <c r="G11" s="208" t="s">
        <v>225</v>
      </c>
      <c r="H11" s="524" t="s">
        <v>598</v>
      </c>
      <c r="I11" s="208" t="s">
        <v>226</v>
      </c>
      <c r="J11" s="209"/>
      <c r="K11" s="520"/>
      <c r="L11" s="682"/>
      <c r="M11" s="533">
        <f t="shared" si="0"/>
        <v>0</v>
      </c>
      <c r="N11" s="187">
        <f t="shared" si="1"/>
        <v>0</v>
      </c>
      <c r="O11" s="210">
        <f t="shared" si="2"/>
        <v>0</v>
      </c>
    </row>
    <row r="12" spans="2:28" ht="15.95" customHeight="1" x14ac:dyDescent="0.4">
      <c r="B12" s="563">
        <f t="shared" si="3"/>
        <v>6</v>
      </c>
      <c r="C12" s="524" t="s">
        <v>598</v>
      </c>
      <c r="D12" s="179" t="s">
        <v>227</v>
      </c>
      <c r="E12" s="180" t="s">
        <v>124</v>
      </c>
      <c r="F12" s="528" t="s">
        <v>598</v>
      </c>
      <c r="G12" s="182" t="s">
        <v>206</v>
      </c>
      <c r="H12" s="529" t="s">
        <v>598</v>
      </c>
      <c r="I12" s="204" t="s">
        <v>228</v>
      </c>
      <c r="J12" s="205"/>
      <c r="K12" s="519"/>
      <c r="L12" s="681"/>
      <c r="M12" s="532">
        <f t="shared" si="0"/>
        <v>0</v>
      </c>
      <c r="N12" s="206">
        <f t="shared" si="1"/>
        <v>0</v>
      </c>
      <c r="O12" s="207">
        <f t="shared" si="2"/>
        <v>0</v>
      </c>
    </row>
    <row r="13" spans="2:28" ht="15.95" customHeight="1" x14ac:dyDescent="0.4">
      <c r="B13" s="563">
        <f t="shared" si="3"/>
        <v>7</v>
      </c>
      <c r="C13" s="524" t="s">
        <v>599</v>
      </c>
      <c r="D13" s="179" t="s">
        <v>207</v>
      </c>
      <c r="E13" s="180" t="s">
        <v>124</v>
      </c>
      <c r="F13" s="528" t="s">
        <v>599</v>
      </c>
      <c r="G13" s="182" t="s">
        <v>229</v>
      </c>
      <c r="H13" s="524" t="s">
        <v>205</v>
      </c>
      <c r="I13" s="208" t="s">
        <v>231</v>
      </c>
      <c r="J13" s="209"/>
      <c r="K13" s="520"/>
      <c r="L13" s="682"/>
      <c r="M13" s="533">
        <f t="shared" si="0"/>
        <v>0</v>
      </c>
      <c r="N13" s="187">
        <f t="shared" si="1"/>
        <v>0</v>
      </c>
      <c r="O13" s="210">
        <f t="shared" si="2"/>
        <v>0</v>
      </c>
    </row>
    <row r="14" spans="2:28" ht="15.95" customHeight="1" x14ac:dyDescent="0.4">
      <c r="B14" s="563">
        <f t="shared" si="3"/>
        <v>8</v>
      </c>
      <c r="C14" s="524" t="s">
        <v>232</v>
      </c>
      <c r="D14" s="179" t="s">
        <v>233</v>
      </c>
      <c r="E14" s="180" t="s">
        <v>124</v>
      </c>
      <c r="F14" s="528" t="s">
        <v>232</v>
      </c>
      <c r="G14" s="182" t="s">
        <v>125</v>
      </c>
      <c r="H14" s="524" t="s">
        <v>205</v>
      </c>
      <c r="I14" s="208" t="s">
        <v>234</v>
      </c>
      <c r="J14" s="209"/>
      <c r="K14" s="520"/>
      <c r="L14" s="682"/>
      <c r="M14" s="533">
        <f t="shared" si="0"/>
        <v>0</v>
      </c>
      <c r="N14" s="187">
        <f t="shared" si="1"/>
        <v>0</v>
      </c>
      <c r="O14" s="210">
        <f t="shared" si="2"/>
        <v>0</v>
      </c>
    </row>
    <row r="15" spans="2:28" ht="15.95" customHeight="1" x14ac:dyDescent="0.4">
      <c r="B15" s="563">
        <f t="shared" si="3"/>
        <v>9</v>
      </c>
      <c r="C15" s="524" t="s">
        <v>230</v>
      </c>
      <c r="D15" s="211" t="s">
        <v>126</v>
      </c>
      <c r="E15" s="180" t="s">
        <v>124</v>
      </c>
      <c r="F15" s="528" t="s">
        <v>230</v>
      </c>
      <c r="G15" s="208" t="s">
        <v>225</v>
      </c>
      <c r="H15" s="524" t="s">
        <v>205</v>
      </c>
      <c r="I15" s="208" t="s">
        <v>226</v>
      </c>
      <c r="J15" s="209"/>
      <c r="K15" s="520"/>
      <c r="L15" s="682"/>
      <c r="M15" s="533">
        <f t="shared" si="0"/>
        <v>0</v>
      </c>
      <c r="N15" s="187">
        <f t="shared" si="1"/>
        <v>0</v>
      </c>
      <c r="O15" s="210">
        <f t="shared" si="2"/>
        <v>0</v>
      </c>
    </row>
    <row r="16" spans="2:28" ht="15.95" customHeight="1" x14ac:dyDescent="0.4">
      <c r="B16" s="563">
        <f t="shared" si="3"/>
        <v>10</v>
      </c>
      <c r="C16" s="524" t="s">
        <v>230</v>
      </c>
      <c r="D16" s="179" t="s">
        <v>227</v>
      </c>
      <c r="E16" s="180" t="s">
        <v>124</v>
      </c>
      <c r="F16" s="528" t="s">
        <v>230</v>
      </c>
      <c r="G16" s="182" t="s">
        <v>206</v>
      </c>
      <c r="H16" s="529" t="s">
        <v>205</v>
      </c>
      <c r="I16" s="204" t="s">
        <v>228</v>
      </c>
      <c r="J16" s="205"/>
      <c r="K16" s="519"/>
      <c r="L16" s="681"/>
      <c r="M16" s="532">
        <f t="shared" si="0"/>
        <v>0</v>
      </c>
      <c r="N16" s="206">
        <f t="shared" si="1"/>
        <v>0</v>
      </c>
      <c r="O16" s="207">
        <f t="shared" si="2"/>
        <v>0</v>
      </c>
    </row>
    <row r="17" spans="2:15" ht="15.95" customHeight="1" x14ac:dyDescent="0.4">
      <c r="B17" s="563">
        <f t="shared" si="3"/>
        <v>11</v>
      </c>
      <c r="C17" s="524" t="s">
        <v>232</v>
      </c>
      <c r="D17" s="179" t="s">
        <v>207</v>
      </c>
      <c r="E17" s="180" t="s">
        <v>124</v>
      </c>
      <c r="F17" s="528" t="s">
        <v>232</v>
      </c>
      <c r="G17" s="182" t="s">
        <v>229</v>
      </c>
      <c r="H17" s="524" t="s">
        <v>208</v>
      </c>
      <c r="I17" s="208" t="s">
        <v>231</v>
      </c>
      <c r="J17" s="209"/>
      <c r="K17" s="520"/>
      <c r="L17" s="682"/>
      <c r="M17" s="533">
        <f t="shared" si="0"/>
        <v>0</v>
      </c>
      <c r="N17" s="187">
        <f t="shared" si="1"/>
        <v>0</v>
      </c>
      <c r="O17" s="210">
        <f t="shared" si="2"/>
        <v>0</v>
      </c>
    </row>
    <row r="18" spans="2:15" ht="15.95" customHeight="1" x14ac:dyDescent="0.4">
      <c r="B18" s="563">
        <f t="shared" si="3"/>
        <v>12</v>
      </c>
      <c r="C18" s="524" t="s">
        <v>208</v>
      </c>
      <c r="D18" s="179" t="s">
        <v>233</v>
      </c>
      <c r="E18" s="180" t="s">
        <v>124</v>
      </c>
      <c r="F18" s="528" t="s">
        <v>208</v>
      </c>
      <c r="G18" s="182" t="s">
        <v>125</v>
      </c>
      <c r="H18" s="524" t="s">
        <v>208</v>
      </c>
      <c r="I18" s="208" t="s">
        <v>234</v>
      </c>
      <c r="J18" s="209"/>
      <c r="K18" s="520"/>
      <c r="L18" s="682"/>
      <c r="M18" s="533">
        <f t="shared" si="0"/>
        <v>0</v>
      </c>
      <c r="N18" s="187">
        <f t="shared" si="1"/>
        <v>0</v>
      </c>
      <c r="O18" s="210">
        <f t="shared" si="2"/>
        <v>0</v>
      </c>
    </row>
    <row r="19" spans="2:15" ht="15.95" customHeight="1" x14ac:dyDescent="0.4">
      <c r="B19" s="563">
        <f t="shared" si="3"/>
        <v>13</v>
      </c>
      <c r="C19" s="524" t="s">
        <v>208</v>
      </c>
      <c r="D19" s="211" t="s">
        <v>126</v>
      </c>
      <c r="E19" s="180" t="s">
        <v>124</v>
      </c>
      <c r="F19" s="528" t="s">
        <v>208</v>
      </c>
      <c r="G19" s="208" t="s">
        <v>225</v>
      </c>
      <c r="H19" s="524" t="s">
        <v>208</v>
      </c>
      <c r="I19" s="208" t="s">
        <v>226</v>
      </c>
      <c r="J19" s="209"/>
      <c r="K19" s="520"/>
      <c r="L19" s="682"/>
      <c r="M19" s="533">
        <f t="shared" si="0"/>
        <v>0</v>
      </c>
      <c r="N19" s="187">
        <f t="shared" si="1"/>
        <v>0</v>
      </c>
      <c r="O19" s="210">
        <f t="shared" si="2"/>
        <v>0</v>
      </c>
    </row>
    <row r="20" spans="2:15" ht="15.95" customHeight="1" x14ac:dyDescent="0.4">
      <c r="B20" s="563">
        <f t="shared" si="3"/>
        <v>14</v>
      </c>
      <c r="C20" s="524" t="s">
        <v>208</v>
      </c>
      <c r="D20" s="179" t="s">
        <v>227</v>
      </c>
      <c r="E20" s="180" t="s">
        <v>124</v>
      </c>
      <c r="F20" s="528" t="s">
        <v>208</v>
      </c>
      <c r="G20" s="182" t="s">
        <v>206</v>
      </c>
      <c r="H20" s="529" t="s">
        <v>208</v>
      </c>
      <c r="I20" s="204" t="s">
        <v>228</v>
      </c>
      <c r="J20" s="205"/>
      <c r="K20" s="519"/>
      <c r="L20" s="681"/>
      <c r="M20" s="532">
        <f t="shared" si="0"/>
        <v>0</v>
      </c>
      <c r="N20" s="206">
        <f t="shared" si="1"/>
        <v>0</v>
      </c>
      <c r="O20" s="207">
        <f t="shared" si="2"/>
        <v>0</v>
      </c>
    </row>
    <row r="21" spans="2:15" ht="15.95" customHeight="1" x14ac:dyDescent="0.4">
      <c r="B21" s="563">
        <f t="shared" si="3"/>
        <v>15</v>
      </c>
      <c r="C21" s="524" t="s">
        <v>208</v>
      </c>
      <c r="D21" s="179" t="s">
        <v>207</v>
      </c>
      <c r="E21" s="180" t="s">
        <v>124</v>
      </c>
      <c r="F21" s="528" t="s">
        <v>208</v>
      </c>
      <c r="G21" s="182" t="s">
        <v>229</v>
      </c>
      <c r="H21" s="524" t="s">
        <v>209</v>
      </c>
      <c r="I21" s="208" t="s">
        <v>231</v>
      </c>
      <c r="J21" s="209"/>
      <c r="K21" s="520"/>
      <c r="L21" s="682"/>
      <c r="M21" s="533">
        <f t="shared" si="0"/>
        <v>0</v>
      </c>
      <c r="N21" s="187">
        <f t="shared" si="1"/>
        <v>0</v>
      </c>
      <c r="O21" s="210">
        <f t="shared" si="2"/>
        <v>0</v>
      </c>
    </row>
    <row r="22" spans="2:15" ht="15.95" customHeight="1" x14ac:dyDescent="0.4">
      <c r="B22" s="563">
        <f t="shared" si="3"/>
        <v>16</v>
      </c>
      <c r="C22" s="524" t="s">
        <v>209</v>
      </c>
      <c r="D22" s="179" t="s">
        <v>233</v>
      </c>
      <c r="E22" s="180" t="s">
        <v>124</v>
      </c>
      <c r="F22" s="528" t="s">
        <v>209</v>
      </c>
      <c r="G22" s="182" t="s">
        <v>125</v>
      </c>
      <c r="H22" s="524" t="s">
        <v>209</v>
      </c>
      <c r="I22" s="208" t="s">
        <v>234</v>
      </c>
      <c r="J22" s="209"/>
      <c r="K22" s="520"/>
      <c r="L22" s="682"/>
      <c r="M22" s="533">
        <f t="shared" si="0"/>
        <v>0</v>
      </c>
      <c r="N22" s="187">
        <f t="shared" si="1"/>
        <v>0</v>
      </c>
      <c r="O22" s="210">
        <f t="shared" si="2"/>
        <v>0</v>
      </c>
    </row>
    <row r="23" spans="2:15" ht="15.95" customHeight="1" x14ac:dyDescent="0.4">
      <c r="B23" s="563">
        <f t="shared" si="3"/>
        <v>17</v>
      </c>
      <c r="C23" s="524" t="s">
        <v>209</v>
      </c>
      <c r="D23" s="211" t="s">
        <v>126</v>
      </c>
      <c r="E23" s="180" t="s">
        <v>124</v>
      </c>
      <c r="F23" s="528" t="s">
        <v>209</v>
      </c>
      <c r="G23" s="208" t="s">
        <v>225</v>
      </c>
      <c r="H23" s="524" t="s">
        <v>209</v>
      </c>
      <c r="I23" s="208" t="s">
        <v>226</v>
      </c>
      <c r="J23" s="209"/>
      <c r="K23" s="520"/>
      <c r="L23" s="682"/>
      <c r="M23" s="533">
        <f t="shared" si="0"/>
        <v>0</v>
      </c>
      <c r="N23" s="187">
        <f t="shared" si="1"/>
        <v>0</v>
      </c>
      <c r="O23" s="210">
        <f t="shared" si="2"/>
        <v>0</v>
      </c>
    </row>
    <row r="24" spans="2:15" ht="15.95" customHeight="1" x14ac:dyDescent="0.4">
      <c r="B24" s="563">
        <f t="shared" si="3"/>
        <v>18</v>
      </c>
      <c r="C24" s="524" t="s">
        <v>209</v>
      </c>
      <c r="D24" s="179" t="s">
        <v>227</v>
      </c>
      <c r="E24" s="180" t="s">
        <v>124</v>
      </c>
      <c r="F24" s="528" t="s">
        <v>209</v>
      </c>
      <c r="G24" s="182" t="s">
        <v>206</v>
      </c>
      <c r="H24" s="529" t="s">
        <v>209</v>
      </c>
      <c r="I24" s="204" t="s">
        <v>228</v>
      </c>
      <c r="J24" s="205"/>
      <c r="K24" s="519"/>
      <c r="L24" s="681"/>
      <c r="M24" s="532">
        <f t="shared" si="0"/>
        <v>0</v>
      </c>
      <c r="N24" s="206">
        <f t="shared" si="1"/>
        <v>0</v>
      </c>
      <c r="O24" s="207">
        <f t="shared" si="2"/>
        <v>0</v>
      </c>
    </row>
    <row r="25" spans="2:15" ht="15.95" customHeight="1" x14ac:dyDescent="0.4">
      <c r="B25" s="563">
        <f t="shared" si="3"/>
        <v>19</v>
      </c>
      <c r="C25" s="524" t="s">
        <v>209</v>
      </c>
      <c r="D25" s="179" t="s">
        <v>207</v>
      </c>
      <c r="E25" s="180" t="s">
        <v>124</v>
      </c>
      <c r="F25" s="528" t="s">
        <v>209</v>
      </c>
      <c r="G25" s="182" t="s">
        <v>229</v>
      </c>
      <c r="H25" s="524" t="s">
        <v>210</v>
      </c>
      <c r="I25" s="208" t="s">
        <v>231</v>
      </c>
      <c r="J25" s="209"/>
      <c r="K25" s="520"/>
      <c r="L25" s="682"/>
      <c r="M25" s="533">
        <f t="shared" si="0"/>
        <v>0</v>
      </c>
      <c r="N25" s="187">
        <f t="shared" si="1"/>
        <v>0</v>
      </c>
      <c r="O25" s="210">
        <f t="shared" si="2"/>
        <v>0</v>
      </c>
    </row>
    <row r="26" spans="2:15" ht="15.95" customHeight="1" x14ac:dyDescent="0.4">
      <c r="B26" s="563">
        <f>B25+1</f>
        <v>20</v>
      </c>
      <c r="C26" s="524" t="s">
        <v>210</v>
      </c>
      <c r="D26" s="179" t="s">
        <v>233</v>
      </c>
      <c r="E26" s="180" t="s">
        <v>124</v>
      </c>
      <c r="F26" s="528" t="s">
        <v>210</v>
      </c>
      <c r="G26" s="182" t="s">
        <v>125</v>
      </c>
      <c r="H26" s="524" t="s">
        <v>210</v>
      </c>
      <c r="I26" s="208" t="s">
        <v>234</v>
      </c>
      <c r="J26" s="209"/>
      <c r="K26" s="520"/>
      <c r="L26" s="682"/>
      <c r="M26" s="533">
        <f t="shared" si="0"/>
        <v>0</v>
      </c>
      <c r="N26" s="187">
        <f t="shared" si="1"/>
        <v>0</v>
      </c>
      <c r="O26" s="210">
        <f t="shared" si="2"/>
        <v>0</v>
      </c>
    </row>
    <row r="27" spans="2:15" ht="15.95" customHeight="1" x14ac:dyDescent="0.4">
      <c r="B27" s="563">
        <f t="shared" ref="B27:B66" si="4">B26+1</f>
        <v>21</v>
      </c>
      <c r="C27" s="524" t="s">
        <v>210</v>
      </c>
      <c r="D27" s="211" t="s">
        <v>126</v>
      </c>
      <c r="E27" s="180" t="s">
        <v>124</v>
      </c>
      <c r="F27" s="528" t="s">
        <v>210</v>
      </c>
      <c r="G27" s="208" t="s">
        <v>225</v>
      </c>
      <c r="H27" s="524" t="s">
        <v>210</v>
      </c>
      <c r="I27" s="208" t="s">
        <v>226</v>
      </c>
      <c r="J27" s="209"/>
      <c r="K27" s="520"/>
      <c r="L27" s="682"/>
      <c r="M27" s="533">
        <f t="shared" si="0"/>
        <v>0</v>
      </c>
      <c r="N27" s="187">
        <f t="shared" si="1"/>
        <v>0</v>
      </c>
      <c r="O27" s="210">
        <f t="shared" si="2"/>
        <v>0</v>
      </c>
    </row>
    <row r="28" spans="2:15" ht="15.95" customHeight="1" x14ac:dyDescent="0.4">
      <c r="B28" s="563">
        <f t="shared" si="4"/>
        <v>22</v>
      </c>
      <c r="C28" s="524" t="s">
        <v>210</v>
      </c>
      <c r="D28" s="179" t="s">
        <v>227</v>
      </c>
      <c r="E28" s="180" t="s">
        <v>124</v>
      </c>
      <c r="F28" s="528" t="s">
        <v>210</v>
      </c>
      <c r="G28" s="182" t="s">
        <v>206</v>
      </c>
      <c r="H28" s="529" t="s">
        <v>210</v>
      </c>
      <c r="I28" s="204" t="s">
        <v>228</v>
      </c>
      <c r="J28" s="205"/>
      <c r="K28" s="519"/>
      <c r="L28" s="681"/>
      <c r="M28" s="532">
        <f t="shared" si="0"/>
        <v>0</v>
      </c>
      <c r="N28" s="206">
        <f t="shared" si="1"/>
        <v>0</v>
      </c>
      <c r="O28" s="207">
        <f t="shared" si="2"/>
        <v>0</v>
      </c>
    </row>
    <row r="29" spans="2:15" ht="15.95" customHeight="1" x14ac:dyDescent="0.4">
      <c r="B29" s="563">
        <f t="shared" si="4"/>
        <v>23</v>
      </c>
      <c r="C29" s="524" t="s">
        <v>210</v>
      </c>
      <c r="D29" s="179" t="s">
        <v>207</v>
      </c>
      <c r="E29" s="180" t="s">
        <v>124</v>
      </c>
      <c r="F29" s="528" t="s">
        <v>210</v>
      </c>
      <c r="G29" s="182" t="s">
        <v>229</v>
      </c>
      <c r="H29" s="524" t="s">
        <v>211</v>
      </c>
      <c r="I29" s="208" t="s">
        <v>231</v>
      </c>
      <c r="J29" s="209"/>
      <c r="K29" s="520"/>
      <c r="L29" s="682"/>
      <c r="M29" s="533">
        <f t="shared" si="0"/>
        <v>0</v>
      </c>
      <c r="N29" s="187">
        <f t="shared" si="1"/>
        <v>0</v>
      </c>
      <c r="O29" s="210">
        <f t="shared" si="2"/>
        <v>0</v>
      </c>
    </row>
    <row r="30" spans="2:15" ht="15.95" customHeight="1" x14ac:dyDescent="0.4">
      <c r="B30" s="563">
        <f t="shared" si="4"/>
        <v>24</v>
      </c>
      <c r="C30" s="524" t="s">
        <v>211</v>
      </c>
      <c r="D30" s="179" t="s">
        <v>233</v>
      </c>
      <c r="E30" s="180" t="s">
        <v>124</v>
      </c>
      <c r="F30" s="528" t="s">
        <v>211</v>
      </c>
      <c r="G30" s="182" t="s">
        <v>125</v>
      </c>
      <c r="H30" s="524" t="s">
        <v>211</v>
      </c>
      <c r="I30" s="208" t="s">
        <v>234</v>
      </c>
      <c r="J30" s="209"/>
      <c r="K30" s="520"/>
      <c r="L30" s="682"/>
      <c r="M30" s="533">
        <f t="shared" si="0"/>
        <v>0</v>
      </c>
      <c r="N30" s="187">
        <f t="shared" si="1"/>
        <v>0</v>
      </c>
      <c r="O30" s="210">
        <f t="shared" si="2"/>
        <v>0</v>
      </c>
    </row>
    <row r="31" spans="2:15" ht="15.95" customHeight="1" x14ac:dyDescent="0.4">
      <c r="B31" s="563">
        <f t="shared" si="4"/>
        <v>25</v>
      </c>
      <c r="C31" s="524" t="s">
        <v>211</v>
      </c>
      <c r="D31" s="211" t="s">
        <v>126</v>
      </c>
      <c r="E31" s="180" t="s">
        <v>124</v>
      </c>
      <c r="F31" s="528" t="s">
        <v>211</v>
      </c>
      <c r="G31" s="208" t="s">
        <v>225</v>
      </c>
      <c r="H31" s="524" t="s">
        <v>211</v>
      </c>
      <c r="I31" s="208" t="s">
        <v>226</v>
      </c>
      <c r="J31" s="209"/>
      <c r="K31" s="520"/>
      <c r="L31" s="682"/>
      <c r="M31" s="533">
        <f t="shared" si="0"/>
        <v>0</v>
      </c>
      <c r="N31" s="187">
        <f t="shared" si="1"/>
        <v>0</v>
      </c>
      <c r="O31" s="210">
        <f t="shared" si="2"/>
        <v>0</v>
      </c>
    </row>
    <row r="32" spans="2:15" ht="15.95" customHeight="1" x14ac:dyDescent="0.4">
      <c r="B32" s="563">
        <f t="shared" si="4"/>
        <v>26</v>
      </c>
      <c r="C32" s="524" t="s">
        <v>211</v>
      </c>
      <c r="D32" s="179" t="s">
        <v>227</v>
      </c>
      <c r="E32" s="180" t="s">
        <v>124</v>
      </c>
      <c r="F32" s="528" t="s">
        <v>211</v>
      </c>
      <c r="G32" s="182" t="s">
        <v>206</v>
      </c>
      <c r="H32" s="529" t="s">
        <v>211</v>
      </c>
      <c r="I32" s="204" t="s">
        <v>228</v>
      </c>
      <c r="J32" s="205"/>
      <c r="K32" s="519"/>
      <c r="L32" s="681"/>
      <c r="M32" s="532">
        <f t="shared" si="0"/>
        <v>0</v>
      </c>
      <c r="N32" s="206">
        <f t="shared" si="1"/>
        <v>0</v>
      </c>
      <c r="O32" s="207">
        <f t="shared" si="2"/>
        <v>0</v>
      </c>
    </row>
    <row r="33" spans="2:15" ht="15.95" customHeight="1" x14ac:dyDescent="0.4">
      <c r="B33" s="563">
        <f t="shared" si="4"/>
        <v>27</v>
      </c>
      <c r="C33" s="524" t="s">
        <v>211</v>
      </c>
      <c r="D33" s="179" t="s">
        <v>207</v>
      </c>
      <c r="E33" s="180" t="s">
        <v>124</v>
      </c>
      <c r="F33" s="528" t="s">
        <v>211</v>
      </c>
      <c r="G33" s="182" t="s">
        <v>229</v>
      </c>
      <c r="H33" s="524" t="s">
        <v>212</v>
      </c>
      <c r="I33" s="208" t="s">
        <v>231</v>
      </c>
      <c r="J33" s="209"/>
      <c r="K33" s="520"/>
      <c r="L33" s="682"/>
      <c r="M33" s="533">
        <f t="shared" si="0"/>
        <v>0</v>
      </c>
      <c r="N33" s="187">
        <f t="shared" si="1"/>
        <v>0</v>
      </c>
      <c r="O33" s="210">
        <f t="shared" si="2"/>
        <v>0</v>
      </c>
    </row>
    <row r="34" spans="2:15" ht="15.95" customHeight="1" x14ac:dyDescent="0.4">
      <c r="B34" s="563">
        <f t="shared" si="4"/>
        <v>28</v>
      </c>
      <c r="C34" s="524" t="s">
        <v>212</v>
      </c>
      <c r="D34" s="179" t="s">
        <v>233</v>
      </c>
      <c r="E34" s="180" t="s">
        <v>124</v>
      </c>
      <c r="F34" s="528" t="s">
        <v>212</v>
      </c>
      <c r="G34" s="182" t="s">
        <v>125</v>
      </c>
      <c r="H34" s="524" t="s">
        <v>212</v>
      </c>
      <c r="I34" s="208" t="s">
        <v>234</v>
      </c>
      <c r="J34" s="209"/>
      <c r="K34" s="520"/>
      <c r="L34" s="682"/>
      <c r="M34" s="533">
        <f t="shared" si="0"/>
        <v>0</v>
      </c>
      <c r="N34" s="187">
        <f t="shared" si="1"/>
        <v>0</v>
      </c>
      <c r="O34" s="210">
        <f t="shared" si="2"/>
        <v>0</v>
      </c>
    </row>
    <row r="35" spans="2:15" ht="15.95" customHeight="1" x14ac:dyDescent="0.4">
      <c r="B35" s="563">
        <f t="shared" si="4"/>
        <v>29</v>
      </c>
      <c r="C35" s="524" t="s">
        <v>212</v>
      </c>
      <c r="D35" s="211" t="s">
        <v>126</v>
      </c>
      <c r="E35" s="180" t="s">
        <v>124</v>
      </c>
      <c r="F35" s="528" t="s">
        <v>212</v>
      </c>
      <c r="G35" s="208" t="s">
        <v>225</v>
      </c>
      <c r="H35" s="524" t="s">
        <v>212</v>
      </c>
      <c r="I35" s="208" t="s">
        <v>226</v>
      </c>
      <c r="J35" s="209"/>
      <c r="K35" s="520"/>
      <c r="L35" s="682"/>
      <c r="M35" s="533">
        <f t="shared" si="0"/>
        <v>0</v>
      </c>
      <c r="N35" s="187">
        <f t="shared" si="1"/>
        <v>0</v>
      </c>
      <c r="O35" s="210">
        <f t="shared" si="2"/>
        <v>0</v>
      </c>
    </row>
    <row r="36" spans="2:15" x14ac:dyDescent="0.4">
      <c r="B36" s="563">
        <f t="shared" si="4"/>
        <v>30</v>
      </c>
      <c r="C36" s="524" t="s">
        <v>212</v>
      </c>
      <c r="D36" s="179" t="s">
        <v>227</v>
      </c>
      <c r="E36" s="180" t="s">
        <v>124</v>
      </c>
      <c r="F36" s="528" t="s">
        <v>212</v>
      </c>
      <c r="G36" s="182" t="s">
        <v>206</v>
      </c>
      <c r="H36" s="529" t="s">
        <v>212</v>
      </c>
      <c r="I36" s="204" t="s">
        <v>228</v>
      </c>
      <c r="J36" s="205"/>
      <c r="K36" s="519"/>
      <c r="L36" s="681"/>
      <c r="M36" s="532">
        <f t="shared" si="0"/>
        <v>0</v>
      </c>
      <c r="N36" s="206">
        <f t="shared" si="1"/>
        <v>0</v>
      </c>
      <c r="O36" s="207">
        <f t="shared" si="2"/>
        <v>0</v>
      </c>
    </row>
    <row r="37" spans="2:15" ht="15.95" customHeight="1" x14ac:dyDescent="0.4">
      <c r="B37" s="563">
        <f t="shared" si="4"/>
        <v>31</v>
      </c>
      <c r="C37" s="524" t="s">
        <v>212</v>
      </c>
      <c r="D37" s="179" t="s">
        <v>207</v>
      </c>
      <c r="E37" s="180" t="s">
        <v>124</v>
      </c>
      <c r="F37" s="528" t="s">
        <v>212</v>
      </c>
      <c r="G37" s="182" t="s">
        <v>229</v>
      </c>
      <c r="H37" s="524" t="s">
        <v>213</v>
      </c>
      <c r="I37" s="208" t="s">
        <v>231</v>
      </c>
      <c r="J37" s="209"/>
      <c r="K37" s="520"/>
      <c r="L37" s="682"/>
      <c r="M37" s="533">
        <f t="shared" si="0"/>
        <v>0</v>
      </c>
      <c r="N37" s="187">
        <f t="shared" si="1"/>
        <v>0</v>
      </c>
      <c r="O37" s="210">
        <f t="shared" si="2"/>
        <v>0</v>
      </c>
    </row>
    <row r="38" spans="2:15" ht="15.95" customHeight="1" x14ac:dyDescent="0.4">
      <c r="B38" s="563">
        <f t="shared" si="4"/>
        <v>32</v>
      </c>
      <c r="C38" s="524" t="s">
        <v>213</v>
      </c>
      <c r="D38" s="179" t="s">
        <v>233</v>
      </c>
      <c r="E38" s="180" t="s">
        <v>124</v>
      </c>
      <c r="F38" s="528" t="s">
        <v>213</v>
      </c>
      <c r="G38" s="182" t="s">
        <v>125</v>
      </c>
      <c r="H38" s="524" t="s">
        <v>213</v>
      </c>
      <c r="I38" s="208" t="s">
        <v>234</v>
      </c>
      <c r="J38" s="209"/>
      <c r="K38" s="520"/>
      <c r="L38" s="682"/>
      <c r="M38" s="533">
        <f t="shared" si="0"/>
        <v>0</v>
      </c>
      <c r="N38" s="187">
        <f t="shared" si="1"/>
        <v>0</v>
      </c>
      <c r="O38" s="210">
        <f t="shared" si="2"/>
        <v>0</v>
      </c>
    </row>
    <row r="39" spans="2:15" ht="15.95" customHeight="1" x14ac:dyDescent="0.4">
      <c r="B39" s="563">
        <f t="shared" si="4"/>
        <v>33</v>
      </c>
      <c r="C39" s="524" t="s">
        <v>213</v>
      </c>
      <c r="D39" s="211" t="s">
        <v>126</v>
      </c>
      <c r="E39" s="180" t="s">
        <v>124</v>
      </c>
      <c r="F39" s="528" t="s">
        <v>213</v>
      </c>
      <c r="G39" s="208" t="s">
        <v>225</v>
      </c>
      <c r="H39" s="524" t="s">
        <v>213</v>
      </c>
      <c r="I39" s="208" t="s">
        <v>226</v>
      </c>
      <c r="J39" s="209"/>
      <c r="K39" s="520"/>
      <c r="L39" s="682"/>
      <c r="M39" s="533">
        <f t="shared" si="0"/>
        <v>0</v>
      </c>
      <c r="N39" s="187">
        <f t="shared" si="1"/>
        <v>0</v>
      </c>
      <c r="O39" s="210">
        <f t="shared" si="2"/>
        <v>0</v>
      </c>
    </row>
    <row r="40" spans="2:15" ht="15.95" customHeight="1" x14ac:dyDescent="0.4">
      <c r="B40" s="563">
        <f t="shared" si="4"/>
        <v>34</v>
      </c>
      <c r="C40" s="524" t="s">
        <v>213</v>
      </c>
      <c r="D40" s="179" t="s">
        <v>227</v>
      </c>
      <c r="E40" s="212" t="s">
        <v>235</v>
      </c>
      <c r="F40" s="528" t="s">
        <v>213</v>
      </c>
      <c r="G40" s="182" t="s">
        <v>206</v>
      </c>
      <c r="H40" s="529" t="s">
        <v>213</v>
      </c>
      <c r="I40" s="204" t="s">
        <v>228</v>
      </c>
      <c r="J40" s="205"/>
      <c r="K40" s="519"/>
      <c r="L40" s="681"/>
      <c r="M40" s="532">
        <f t="shared" si="0"/>
        <v>0</v>
      </c>
      <c r="N40" s="206">
        <f t="shared" si="1"/>
        <v>0</v>
      </c>
      <c r="O40" s="207">
        <f t="shared" si="2"/>
        <v>0</v>
      </c>
    </row>
    <row r="41" spans="2:15" ht="15.95" customHeight="1" x14ac:dyDescent="0.4">
      <c r="B41" s="563">
        <f t="shared" si="4"/>
        <v>35</v>
      </c>
      <c r="C41" s="524" t="s">
        <v>213</v>
      </c>
      <c r="D41" s="179" t="s">
        <v>207</v>
      </c>
      <c r="E41" s="212" t="s">
        <v>124</v>
      </c>
      <c r="F41" s="528" t="s">
        <v>213</v>
      </c>
      <c r="G41" s="182" t="s">
        <v>229</v>
      </c>
      <c r="H41" s="524" t="s">
        <v>214</v>
      </c>
      <c r="I41" s="208" t="s">
        <v>231</v>
      </c>
      <c r="J41" s="209"/>
      <c r="K41" s="520"/>
      <c r="L41" s="682"/>
      <c r="M41" s="533">
        <f t="shared" si="0"/>
        <v>0</v>
      </c>
      <c r="N41" s="187">
        <f t="shared" si="1"/>
        <v>0</v>
      </c>
      <c r="O41" s="210">
        <f t="shared" si="2"/>
        <v>0</v>
      </c>
    </row>
    <row r="42" spans="2:15" ht="15.95" customHeight="1" x14ac:dyDescent="0.4">
      <c r="B42" s="563">
        <f t="shared" si="4"/>
        <v>36</v>
      </c>
      <c r="C42" s="524" t="s">
        <v>214</v>
      </c>
      <c r="D42" s="179" t="s">
        <v>233</v>
      </c>
      <c r="E42" s="180" t="s">
        <v>124</v>
      </c>
      <c r="F42" s="528" t="s">
        <v>214</v>
      </c>
      <c r="G42" s="182" t="s">
        <v>125</v>
      </c>
      <c r="H42" s="524" t="s">
        <v>214</v>
      </c>
      <c r="I42" s="208" t="s">
        <v>234</v>
      </c>
      <c r="J42" s="209"/>
      <c r="K42" s="520"/>
      <c r="L42" s="682"/>
      <c r="M42" s="533">
        <f t="shared" si="0"/>
        <v>0</v>
      </c>
      <c r="N42" s="187">
        <f t="shared" si="1"/>
        <v>0</v>
      </c>
      <c r="O42" s="210">
        <f t="shared" si="2"/>
        <v>0</v>
      </c>
    </row>
    <row r="43" spans="2:15" ht="15.95" customHeight="1" x14ac:dyDescent="0.4">
      <c r="B43" s="563">
        <f t="shared" si="4"/>
        <v>37</v>
      </c>
      <c r="C43" s="524" t="s">
        <v>214</v>
      </c>
      <c r="D43" s="211" t="s">
        <v>126</v>
      </c>
      <c r="E43" s="180" t="s">
        <v>124</v>
      </c>
      <c r="F43" s="528" t="s">
        <v>214</v>
      </c>
      <c r="G43" s="208" t="s">
        <v>225</v>
      </c>
      <c r="H43" s="524" t="s">
        <v>214</v>
      </c>
      <c r="I43" s="208" t="s">
        <v>226</v>
      </c>
      <c r="J43" s="209"/>
      <c r="K43" s="520"/>
      <c r="L43" s="682"/>
      <c r="M43" s="533">
        <f t="shared" si="0"/>
        <v>0</v>
      </c>
      <c r="N43" s="187">
        <f t="shared" si="1"/>
        <v>0</v>
      </c>
      <c r="O43" s="210">
        <f t="shared" si="2"/>
        <v>0</v>
      </c>
    </row>
    <row r="44" spans="2:15" ht="15.95" customHeight="1" x14ac:dyDescent="0.4">
      <c r="B44" s="563">
        <f t="shared" si="4"/>
        <v>38</v>
      </c>
      <c r="C44" s="524" t="s">
        <v>214</v>
      </c>
      <c r="D44" s="179" t="s">
        <v>227</v>
      </c>
      <c r="E44" s="180" t="s">
        <v>124</v>
      </c>
      <c r="F44" s="528" t="s">
        <v>214</v>
      </c>
      <c r="G44" s="182" t="s">
        <v>206</v>
      </c>
      <c r="H44" s="529" t="s">
        <v>214</v>
      </c>
      <c r="I44" s="204" t="s">
        <v>228</v>
      </c>
      <c r="J44" s="205"/>
      <c r="K44" s="519"/>
      <c r="L44" s="681"/>
      <c r="M44" s="532">
        <f t="shared" si="0"/>
        <v>0</v>
      </c>
      <c r="N44" s="206">
        <f t="shared" si="1"/>
        <v>0</v>
      </c>
      <c r="O44" s="207">
        <f t="shared" si="2"/>
        <v>0</v>
      </c>
    </row>
    <row r="45" spans="2:15" ht="15.95" customHeight="1" x14ac:dyDescent="0.4">
      <c r="B45" s="563">
        <f t="shared" si="4"/>
        <v>39</v>
      </c>
      <c r="C45" s="524" t="s">
        <v>214</v>
      </c>
      <c r="D45" s="179" t="s">
        <v>207</v>
      </c>
      <c r="E45" s="180" t="s">
        <v>124</v>
      </c>
      <c r="F45" s="528" t="s">
        <v>214</v>
      </c>
      <c r="G45" s="182" t="s">
        <v>229</v>
      </c>
      <c r="H45" s="524" t="s">
        <v>215</v>
      </c>
      <c r="I45" s="208" t="s">
        <v>231</v>
      </c>
      <c r="J45" s="209"/>
      <c r="K45" s="520"/>
      <c r="L45" s="682"/>
      <c r="M45" s="533">
        <f t="shared" si="0"/>
        <v>0</v>
      </c>
      <c r="N45" s="187">
        <f t="shared" si="1"/>
        <v>0</v>
      </c>
      <c r="O45" s="210">
        <f t="shared" si="2"/>
        <v>0</v>
      </c>
    </row>
    <row r="46" spans="2:15" ht="15.95" customHeight="1" x14ac:dyDescent="0.4">
      <c r="B46" s="563">
        <f t="shared" si="4"/>
        <v>40</v>
      </c>
      <c r="C46" s="524" t="s">
        <v>215</v>
      </c>
      <c r="D46" s="179" t="s">
        <v>233</v>
      </c>
      <c r="E46" s="180" t="s">
        <v>124</v>
      </c>
      <c r="F46" s="528" t="s">
        <v>215</v>
      </c>
      <c r="G46" s="182" t="s">
        <v>125</v>
      </c>
      <c r="H46" s="524" t="s">
        <v>215</v>
      </c>
      <c r="I46" s="208" t="s">
        <v>234</v>
      </c>
      <c r="J46" s="209"/>
      <c r="K46" s="520"/>
      <c r="L46" s="682"/>
      <c r="M46" s="533">
        <f t="shared" si="0"/>
        <v>0</v>
      </c>
      <c r="N46" s="187">
        <f t="shared" si="1"/>
        <v>0</v>
      </c>
      <c r="O46" s="210">
        <f t="shared" si="2"/>
        <v>0</v>
      </c>
    </row>
    <row r="47" spans="2:15" ht="15.95" customHeight="1" x14ac:dyDescent="0.4">
      <c r="B47" s="563">
        <f t="shared" si="4"/>
        <v>41</v>
      </c>
      <c r="C47" s="524" t="s">
        <v>215</v>
      </c>
      <c r="D47" s="211" t="s">
        <v>126</v>
      </c>
      <c r="E47" s="180" t="s">
        <v>124</v>
      </c>
      <c r="F47" s="528" t="s">
        <v>215</v>
      </c>
      <c r="G47" s="208" t="s">
        <v>225</v>
      </c>
      <c r="H47" s="524" t="s">
        <v>215</v>
      </c>
      <c r="I47" s="208" t="s">
        <v>226</v>
      </c>
      <c r="J47" s="209"/>
      <c r="K47" s="520"/>
      <c r="L47" s="682"/>
      <c r="M47" s="533">
        <f t="shared" si="0"/>
        <v>0</v>
      </c>
      <c r="N47" s="187">
        <f t="shared" si="1"/>
        <v>0</v>
      </c>
      <c r="O47" s="210">
        <f t="shared" si="2"/>
        <v>0</v>
      </c>
    </row>
    <row r="48" spans="2:15" ht="15.95" customHeight="1" x14ac:dyDescent="0.4">
      <c r="B48" s="563">
        <f t="shared" si="4"/>
        <v>42</v>
      </c>
      <c r="C48" s="524" t="s">
        <v>215</v>
      </c>
      <c r="D48" s="179" t="s">
        <v>227</v>
      </c>
      <c r="E48" s="180" t="s">
        <v>124</v>
      </c>
      <c r="F48" s="528" t="s">
        <v>215</v>
      </c>
      <c r="G48" s="182" t="s">
        <v>206</v>
      </c>
      <c r="H48" s="529" t="s">
        <v>215</v>
      </c>
      <c r="I48" s="204" t="s">
        <v>228</v>
      </c>
      <c r="J48" s="205"/>
      <c r="K48" s="519"/>
      <c r="L48" s="681"/>
      <c r="M48" s="532">
        <f t="shared" si="0"/>
        <v>0</v>
      </c>
      <c r="N48" s="206">
        <f t="shared" si="1"/>
        <v>0</v>
      </c>
      <c r="O48" s="207">
        <f t="shared" si="2"/>
        <v>0</v>
      </c>
    </row>
    <row r="49" spans="2:15" ht="15.95" customHeight="1" x14ac:dyDescent="0.4">
      <c r="B49" s="563">
        <f t="shared" si="4"/>
        <v>43</v>
      </c>
      <c r="C49" s="524" t="s">
        <v>215</v>
      </c>
      <c r="D49" s="179" t="s">
        <v>207</v>
      </c>
      <c r="E49" s="180" t="s">
        <v>124</v>
      </c>
      <c r="F49" s="528" t="s">
        <v>215</v>
      </c>
      <c r="G49" s="182" t="s">
        <v>229</v>
      </c>
      <c r="H49" s="524" t="s">
        <v>216</v>
      </c>
      <c r="I49" s="208" t="s">
        <v>231</v>
      </c>
      <c r="J49" s="209"/>
      <c r="K49" s="520"/>
      <c r="L49" s="682"/>
      <c r="M49" s="533">
        <f t="shared" si="0"/>
        <v>0</v>
      </c>
      <c r="N49" s="187">
        <f t="shared" si="1"/>
        <v>0</v>
      </c>
      <c r="O49" s="210">
        <f t="shared" si="2"/>
        <v>0</v>
      </c>
    </row>
    <row r="50" spans="2:15" ht="15.95" customHeight="1" x14ac:dyDescent="0.4">
      <c r="B50" s="563">
        <f t="shared" si="4"/>
        <v>44</v>
      </c>
      <c r="C50" s="524" t="s">
        <v>216</v>
      </c>
      <c r="D50" s="179" t="s">
        <v>233</v>
      </c>
      <c r="E50" s="180" t="s">
        <v>124</v>
      </c>
      <c r="F50" s="528" t="s">
        <v>216</v>
      </c>
      <c r="G50" s="182" t="s">
        <v>125</v>
      </c>
      <c r="H50" s="524" t="s">
        <v>216</v>
      </c>
      <c r="I50" s="208" t="s">
        <v>234</v>
      </c>
      <c r="J50" s="209"/>
      <c r="K50" s="520"/>
      <c r="L50" s="682"/>
      <c r="M50" s="533">
        <f t="shared" si="0"/>
        <v>0</v>
      </c>
      <c r="N50" s="187">
        <f t="shared" si="1"/>
        <v>0</v>
      </c>
      <c r="O50" s="210">
        <f t="shared" si="2"/>
        <v>0</v>
      </c>
    </row>
    <row r="51" spans="2:15" ht="15.95" customHeight="1" x14ac:dyDescent="0.4">
      <c r="B51" s="563">
        <f t="shared" si="4"/>
        <v>45</v>
      </c>
      <c r="C51" s="524" t="s">
        <v>216</v>
      </c>
      <c r="D51" s="211" t="s">
        <v>126</v>
      </c>
      <c r="E51" s="180" t="s">
        <v>124</v>
      </c>
      <c r="F51" s="528" t="s">
        <v>216</v>
      </c>
      <c r="G51" s="208" t="s">
        <v>225</v>
      </c>
      <c r="H51" s="524" t="s">
        <v>216</v>
      </c>
      <c r="I51" s="208" t="s">
        <v>226</v>
      </c>
      <c r="J51" s="209"/>
      <c r="K51" s="520"/>
      <c r="L51" s="682"/>
      <c r="M51" s="533">
        <f t="shared" si="0"/>
        <v>0</v>
      </c>
      <c r="N51" s="187">
        <f t="shared" si="1"/>
        <v>0</v>
      </c>
      <c r="O51" s="210">
        <f t="shared" si="2"/>
        <v>0</v>
      </c>
    </row>
    <row r="52" spans="2:15" ht="15.95" customHeight="1" x14ac:dyDescent="0.4">
      <c r="B52" s="563">
        <f t="shared" si="4"/>
        <v>46</v>
      </c>
      <c r="C52" s="524" t="s">
        <v>216</v>
      </c>
      <c r="D52" s="179" t="s">
        <v>227</v>
      </c>
      <c r="E52" s="180" t="s">
        <v>124</v>
      </c>
      <c r="F52" s="528" t="s">
        <v>216</v>
      </c>
      <c r="G52" s="182" t="s">
        <v>206</v>
      </c>
      <c r="H52" s="529" t="s">
        <v>216</v>
      </c>
      <c r="I52" s="204" t="s">
        <v>228</v>
      </c>
      <c r="J52" s="205"/>
      <c r="K52" s="519"/>
      <c r="L52" s="681"/>
      <c r="M52" s="532">
        <f t="shared" si="0"/>
        <v>0</v>
      </c>
      <c r="N52" s="206">
        <f t="shared" si="1"/>
        <v>0</v>
      </c>
      <c r="O52" s="207">
        <f t="shared" si="2"/>
        <v>0</v>
      </c>
    </row>
    <row r="53" spans="2:15" ht="15.95" customHeight="1" x14ac:dyDescent="0.4">
      <c r="B53" s="563">
        <f t="shared" si="4"/>
        <v>47</v>
      </c>
      <c r="C53" s="524" t="s">
        <v>216</v>
      </c>
      <c r="D53" s="179" t="s">
        <v>207</v>
      </c>
      <c r="E53" s="180" t="s">
        <v>124</v>
      </c>
      <c r="F53" s="528" t="s">
        <v>216</v>
      </c>
      <c r="G53" s="182" t="s">
        <v>229</v>
      </c>
      <c r="H53" s="524" t="s">
        <v>217</v>
      </c>
      <c r="I53" s="208" t="s">
        <v>231</v>
      </c>
      <c r="J53" s="209"/>
      <c r="K53" s="520"/>
      <c r="L53" s="682"/>
      <c r="M53" s="533">
        <f t="shared" si="0"/>
        <v>0</v>
      </c>
      <c r="N53" s="187">
        <f t="shared" si="1"/>
        <v>0</v>
      </c>
      <c r="O53" s="210">
        <f t="shared" si="2"/>
        <v>0</v>
      </c>
    </row>
    <row r="54" spans="2:15" ht="15.95" customHeight="1" x14ac:dyDescent="0.4">
      <c r="B54" s="563">
        <f t="shared" si="4"/>
        <v>48</v>
      </c>
      <c r="C54" s="524" t="s">
        <v>217</v>
      </c>
      <c r="D54" s="179" t="s">
        <v>233</v>
      </c>
      <c r="E54" s="180" t="s">
        <v>124</v>
      </c>
      <c r="F54" s="528" t="s">
        <v>217</v>
      </c>
      <c r="G54" s="182" t="s">
        <v>125</v>
      </c>
      <c r="H54" s="524" t="s">
        <v>217</v>
      </c>
      <c r="I54" s="208" t="s">
        <v>234</v>
      </c>
      <c r="J54" s="209"/>
      <c r="K54" s="520"/>
      <c r="L54" s="682"/>
      <c r="M54" s="533">
        <f t="shared" si="0"/>
        <v>0</v>
      </c>
      <c r="N54" s="187">
        <f t="shared" si="1"/>
        <v>0</v>
      </c>
      <c r="O54" s="210">
        <f t="shared" si="2"/>
        <v>0</v>
      </c>
    </row>
    <row r="55" spans="2:15" ht="15.95" customHeight="1" x14ac:dyDescent="0.4">
      <c r="B55" s="563">
        <f t="shared" si="4"/>
        <v>49</v>
      </c>
      <c r="C55" s="524" t="s">
        <v>217</v>
      </c>
      <c r="D55" s="211" t="s">
        <v>126</v>
      </c>
      <c r="E55" s="180" t="s">
        <v>124</v>
      </c>
      <c r="F55" s="528" t="s">
        <v>217</v>
      </c>
      <c r="G55" s="208" t="s">
        <v>225</v>
      </c>
      <c r="H55" s="524" t="s">
        <v>217</v>
      </c>
      <c r="I55" s="208" t="s">
        <v>226</v>
      </c>
      <c r="J55" s="209"/>
      <c r="K55" s="520"/>
      <c r="L55" s="682"/>
      <c r="M55" s="533">
        <f t="shared" si="0"/>
        <v>0</v>
      </c>
      <c r="N55" s="187">
        <f t="shared" si="1"/>
        <v>0</v>
      </c>
      <c r="O55" s="210">
        <f t="shared" si="2"/>
        <v>0</v>
      </c>
    </row>
    <row r="56" spans="2:15" ht="15.95" customHeight="1" x14ac:dyDescent="0.4">
      <c r="B56" s="563">
        <f t="shared" si="4"/>
        <v>50</v>
      </c>
      <c r="C56" s="524" t="s">
        <v>217</v>
      </c>
      <c r="D56" s="179" t="s">
        <v>227</v>
      </c>
      <c r="E56" s="180" t="s">
        <v>124</v>
      </c>
      <c r="F56" s="528" t="s">
        <v>217</v>
      </c>
      <c r="G56" s="182" t="s">
        <v>206</v>
      </c>
      <c r="H56" s="529" t="s">
        <v>217</v>
      </c>
      <c r="I56" s="204" t="s">
        <v>228</v>
      </c>
      <c r="J56" s="205"/>
      <c r="K56" s="519"/>
      <c r="L56" s="681"/>
      <c r="M56" s="532">
        <f t="shared" si="0"/>
        <v>0</v>
      </c>
      <c r="N56" s="206">
        <f t="shared" si="1"/>
        <v>0</v>
      </c>
      <c r="O56" s="207">
        <f t="shared" si="2"/>
        <v>0</v>
      </c>
    </row>
    <row r="57" spans="2:15" ht="15.95" customHeight="1" x14ac:dyDescent="0.4">
      <c r="B57" s="563">
        <f t="shared" si="4"/>
        <v>51</v>
      </c>
      <c r="C57" s="524" t="s">
        <v>217</v>
      </c>
      <c r="D57" s="179" t="s">
        <v>207</v>
      </c>
      <c r="E57" s="180" t="s">
        <v>124</v>
      </c>
      <c r="F57" s="528" t="s">
        <v>217</v>
      </c>
      <c r="G57" s="182" t="s">
        <v>229</v>
      </c>
      <c r="H57" s="524" t="s">
        <v>218</v>
      </c>
      <c r="I57" s="208" t="s">
        <v>231</v>
      </c>
      <c r="J57" s="209"/>
      <c r="K57" s="520"/>
      <c r="L57" s="682"/>
      <c r="M57" s="533">
        <f t="shared" si="0"/>
        <v>0</v>
      </c>
      <c r="N57" s="187">
        <f t="shared" si="1"/>
        <v>0</v>
      </c>
      <c r="O57" s="210">
        <f t="shared" si="2"/>
        <v>0</v>
      </c>
    </row>
    <row r="58" spans="2:15" ht="15.95" customHeight="1" x14ac:dyDescent="0.4">
      <c r="B58" s="563">
        <f t="shared" si="4"/>
        <v>52</v>
      </c>
      <c r="C58" s="524" t="s">
        <v>218</v>
      </c>
      <c r="D58" s="179" t="s">
        <v>233</v>
      </c>
      <c r="E58" s="180" t="s">
        <v>124</v>
      </c>
      <c r="F58" s="528" t="s">
        <v>218</v>
      </c>
      <c r="G58" s="182" t="s">
        <v>125</v>
      </c>
      <c r="H58" s="524" t="s">
        <v>218</v>
      </c>
      <c r="I58" s="208" t="s">
        <v>234</v>
      </c>
      <c r="J58" s="209"/>
      <c r="K58" s="520"/>
      <c r="L58" s="682"/>
      <c r="M58" s="533">
        <f t="shared" si="0"/>
        <v>0</v>
      </c>
      <c r="N58" s="187">
        <f t="shared" si="1"/>
        <v>0</v>
      </c>
      <c r="O58" s="210">
        <f t="shared" si="2"/>
        <v>0</v>
      </c>
    </row>
    <row r="59" spans="2:15" ht="15.95" customHeight="1" x14ac:dyDescent="0.4">
      <c r="B59" s="563">
        <f t="shared" si="4"/>
        <v>53</v>
      </c>
      <c r="C59" s="524" t="s">
        <v>218</v>
      </c>
      <c r="D59" s="211" t="s">
        <v>126</v>
      </c>
      <c r="E59" s="180" t="s">
        <v>124</v>
      </c>
      <c r="F59" s="528" t="s">
        <v>218</v>
      </c>
      <c r="G59" s="208" t="s">
        <v>225</v>
      </c>
      <c r="H59" s="524" t="s">
        <v>218</v>
      </c>
      <c r="I59" s="208" t="s">
        <v>226</v>
      </c>
      <c r="J59" s="209"/>
      <c r="K59" s="520"/>
      <c r="L59" s="682"/>
      <c r="M59" s="533">
        <f t="shared" si="0"/>
        <v>0</v>
      </c>
      <c r="N59" s="187">
        <f t="shared" si="1"/>
        <v>0</v>
      </c>
      <c r="O59" s="210">
        <f t="shared" si="2"/>
        <v>0</v>
      </c>
    </row>
    <row r="60" spans="2:15" ht="15.95" customHeight="1" x14ac:dyDescent="0.4">
      <c r="B60" s="563">
        <f t="shared" si="4"/>
        <v>54</v>
      </c>
      <c r="C60" s="524" t="s">
        <v>218</v>
      </c>
      <c r="D60" s="179" t="s">
        <v>227</v>
      </c>
      <c r="E60" s="180" t="s">
        <v>124</v>
      </c>
      <c r="F60" s="528" t="s">
        <v>218</v>
      </c>
      <c r="G60" s="182" t="s">
        <v>206</v>
      </c>
      <c r="H60" s="529" t="s">
        <v>218</v>
      </c>
      <c r="I60" s="204" t="s">
        <v>228</v>
      </c>
      <c r="J60" s="205"/>
      <c r="K60" s="519"/>
      <c r="L60" s="681"/>
      <c r="M60" s="532">
        <f t="shared" si="0"/>
        <v>0</v>
      </c>
      <c r="N60" s="206">
        <f t="shared" si="1"/>
        <v>0</v>
      </c>
      <c r="O60" s="207">
        <f t="shared" si="2"/>
        <v>0</v>
      </c>
    </row>
    <row r="61" spans="2:15" ht="15.95" customHeight="1" x14ac:dyDescent="0.4">
      <c r="B61" s="563">
        <f t="shared" si="4"/>
        <v>55</v>
      </c>
      <c r="C61" s="524" t="s">
        <v>218</v>
      </c>
      <c r="D61" s="179" t="s">
        <v>207</v>
      </c>
      <c r="E61" s="180" t="s">
        <v>124</v>
      </c>
      <c r="F61" s="528" t="s">
        <v>218</v>
      </c>
      <c r="G61" s="182" t="s">
        <v>229</v>
      </c>
      <c r="H61" s="524" t="s">
        <v>219</v>
      </c>
      <c r="I61" s="208" t="s">
        <v>231</v>
      </c>
      <c r="J61" s="209"/>
      <c r="K61" s="520"/>
      <c r="L61" s="682"/>
      <c r="M61" s="533">
        <f t="shared" si="0"/>
        <v>0</v>
      </c>
      <c r="N61" s="187">
        <f t="shared" si="1"/>
        <v>0</v>
      </c>
      <c r="O61" s="210">
        <f t="shared" si="2"/>
        <v>0</v>
      </c>
    </row>
    <row r="62" spans="2:15" ht="15.95" customHeight="1" x14ac:dyDescent="0.4">
      <c r="B62" s="563">
        <f t="shared" si="4"/>
        <v>56</v>
      </c>
      <c r="C62" s="524" t="s">
        <v>219</v>
      </c>
      <c r="D62" s="179" t="s">
        <v>233</v>
      </c>
      <c r="E62" s="180" t="s">
        <v>124</v>
      </c>
      <c r="F62" s="528" t="s">
        <v>219</v>
      </c>
      <c r="G62" s="182" t="s">
        <v>125</v>
      </c>
      <c r="H62" s="524" t="s">
        <v>219</v>
      </c>
      <c r="I62" s="208" t="s">
        <v>234</v>
      </c>
      <c r="J62" s="209"/>
      <c r="K62" s="520"/>
      <c r="L62" s="682"/>
      <c r="M62" s="533">
        <f t="shared" si="0"/>
        <v>0</v>
      </c>
      <c r="N62" s="187">
        <f t="shared" si="1"/>
        <v>0</v>
      </c>
      <c r="O62" s="210">
        <f t="shared" si="2"/>
        <v>0</v>
      </c>
    </row>
    <row r="63" spans="2:15" ht="15.95" customHeight="1" x14ac:dyDescent="0.4">
      <c r="B63" s="563">
        <f t="shared" si="4"/>
        <v>57</v>
      </c>
      <c r="C63" s="524" t="s">
        <v>219</v>
      </c>
      <c r="D63" s="211" t="s">
        <v>126</v>
      </c>
      <c r="E63" s="180" t="s">
        <v>124</v>
      </c>
      <c r="F63" s="528" t="s">
        <v>219</v>
      </c>
      <c r="G63" s="208" t="s">
        <v>225</v>
      </c>
      <c r="H63" s="524" t="s">
        <v>219</v>
      </c>
      <c r="I63" s="208" t="s">
        <v>226</v>
      </c>
      <c r="J63" s="209"/>
      <c r="K63" s="520"/>
      <c r="L63" s="682"/>
      <c r="M63" s="533">
        <f t="shared" si="0"/>
        <v>0</v>
      </c>
      <c r="N63" s="187">
        <f t="shared" si="1"/>
        <v>0</v>
      </c>
      <c r="O63" s="210">
        <f t="shared" si="2"/>
        <v>0</v>
      </c>
    </row>
    <row r="64" spans="2:15" ht="15.95" customHeight="1" x14ac:dyDescent="0.4">
      <c r="B64" s="563">
        <f t="shared" si="4"/>
        <v>58</v>
      </c>
      <c r="C64" s="524" t="s">
        <v>219</v>
      </c>
      <c r="D64" s="179" t="s">
        <v>227</v>
      </c>
      <c r="E64" s="180" t="s">
        <v>124</v>
      </c>
      <c r="F64" s="528" t="s">
        <v>219</v>
      </c>
      <c r="G64" s="182" t="s">
        <v>206</v>
      </c>
      <c r="H64" s="524" t="s">
        <v>219</v>
      </c>
      <c r="I64" s="204" t="s">
        <v>228</v>
      </c>
      <c r="J64" s="205"/>
      <c r="K64" s="519"/>
      <c r="L64" s="681"/>
      <c r="M64" s="532">
        <f t="shared" si="0"/>
        <v>0</v>
      </c>
      <c r="N64" s="206">
        <f t="shared" si="1"/>
        <v>0</v>
      </c>
      <c r="O64" s="207">
        <f t="shared" si="2"/>
        <v>0</v>
      </c>
    </row>
    <row r="65" spans="1:15" ht="15.95" customHeight="1" x14ac:dyDescent="0.4">
      <c r="B65" s="563">
        <f t="shared" si="4"/>
        <v>59</v>
      </c>
      <c r="C65" s="524" t="s">
        <v>219</v>
      </c>
      <c r="D65" s="179" t="s">
        <v>207</v>
      </c>
      <c r="E65" s="180" t="s">
        <v>124</v>
      </c>
      <c r="F65" s="528" t="s">
        <v>219</v>
      </c>
      <c r="G65" s="182" t="s">
        <v>229</v>
      </c>
      <c r="H65" s="524" t="s">
        <v>220</v>
      </c>
      <c r="I65" s="208" t="s">
        <v>231</v>
      </c>
      <c r="J65" s="209"/>
      <c r="K65" s="520"/>
      <c r="L65" s="682"/>
      <c r="M65" s="533">
        <f t="shared" si="0"/>
        <v>0</v>
      </c>
      <c r="N65" s="187">
        <f t="shared" si="1"/>
        <v>0</v>
      </c>
      <c r="O65" s="210">
        <f t="shared" si="2"/>
        <v>0</v>
      </c>
    </row>
    <row r="66" spans="1:15" ht="12.75" thickBot="1" x14ac:dyDescent="0.45">
      <c r="B66" s="574">
        <f t="shared" si="4"/>
        <v>60</v>
      </c>
      <c r="C66" s="524" t="s">
        <v>220</v>
      </c>
      <c r="D66" s="179" t="s">
        <v>233</v>
      </c>
      <c r="E66" s="180" t="s">
        <v>124</v>
      </c>
      <c r="F66" s="528" t="s">
        <v>220</v>
      </c>
      <c r="G66" s="182" t="s">
        <v>125</v>
      </c>
      <c r="H66" s="530" t="s">
        <v>780</v>
      </c>
      <c r="I66" s="213" t="s">
        <v>234</v>
      </c>
      <c r="J66" s="214"/>
      <c r="K66" s="521"/>
      <c r="L66" s="683"/>
      <c r="M66" s="534">
        <f t="shared" si="0"/>
        <v>0</v>
      </c>
      <c r="N66" s="193">
        <f t="shared" si="1"/>
        <v>0</v>
      </c>
      <c r="O66" s="215">
        <f t="shared" si="2"/>
        <v>0</v>
      </c>
    </row>
    <row r="67" spans="1:15" ht="12.75" thickBot="1" x14ac:dyDescent="0.45">
      <c r="B67" s="801" t="s">
        <v>105</v>
      </c>
      <c r="C67" s="802"/>
      <c r="D67" s="802"/>
      <c r="E67" s="802"/>
      <c r="F67" s="802"/>
      <c r="G67" s="802"/>
      <c r="H67" s="802"/>
      <c r="I67" s="803"/>
      <c r="J67" s="216">
        <f>SUM(J7:J66)</f>
        <v>0</v>
      </c>
      <c r="K67" s="216">
        <f t="shared" ref="K67:L67" si="5">SUM(K7:K66)</f>
        <v>0</v>
      </c>
      <c r="L67" s="216">
        <f t="shared" si="5"/>
        <v>0</v>
      </c>
      <c r="M67" s="679">
        <f>SUM(M7:M66)</f>
        <v>0</v>
      </c>
      <c r="N67" s="216">
        <f>SUM(N7:N66)</f>
        <v>0</v>
      </c>
      <c r="O67" s="217">
        <f>SUM(O7:O66)</f>
        <v>0</v>
      </c>
    </row>
    <row r="68" spans="1:15" x14ac:dyDescent="0.4">
      <c r="B68" s="218"/>
      <c r="D68" s="218"/>
      <c r="E68" s="218"/>
      <c r="G68" s="218"/>
      <c r="I68" s="218"/>
      <c r="J68" s="219"/>
      <c r="K68" s="219"/>
      <c r="L68" s="219"/>
      <c r="M68" s="219"/>
      <c r="N68" s="219"/>
      <c r="O68" s="219"/>
    </row>
    <row r="69" spans="1:15" x14ac:dyDescent="0.4">
      <c r="B69" s="159" t="s">
        <v>113</v>
      </c>
    </row>
    <row r="70" spans="1:15" x14ac:dyDescent="0.4">
      <c r="B70" s="159" t="s">
        <v>221</v>
      </c>
    </row>
    <row r="71" spans="1:15" x14ac:dyDescent="0.4">
      <c r="B71" s="159" t="s">
        <v>781</v>
      </c>
    </row>
    <row r="72" spans="1:15" ht="12" customHeight="1" x14ac:dyDescent="0.4">
      <c r="B72" s="159" t="s">
        <v>765</v>
      </c>
      <c r="C72" s="525"/>
      <c r="D72" s="220"/>
      <c r="E72" s="220"/>
      <c r="F72" s="525"/>
      <c r="G72" s="220"/>
      <c r="H72" s="525"/>
      <c r="I72" s="220"/>
      <c r="J72" s="220"/>
      <c r="K72" s="220"/>
      <c r="L72" s="220"/>
      <c r="M72" s="220"/>
      <c r="N72" s="220"/>
      <c r="O72" s="220"/>
    </row>
    <row r="73" spans="1:15" ht="12" customHeight="1" x14ac:dyDescent="0.4">
      <c r="A73" s="535"/>
      <c r="C73" s="522" t="s">
        <v>600</v>
      </c>
      <c r="D73" s="220"/>
      <c r="E73" s="220"/>
      <c r="F73" s="525"/>
      <c r="G73" s="220"/>
      <c r="H73" s="525"/>
      <c r="I73" s="220"/>
      <c r="J73" s="220"/>
      <c r="K73" s="220"/>
      <c r="L73" s="220"/>
      <c r="M73" s="220"/>
      <c r="N73" s="220"/>
      <c r="O73" s="220"/>
    </row>
    <row r="74" spans="1:15" ht="12" customHeight="1" x14ac:dyDescent="0.4">
      <c r="A74" s="535"/>
      <c r="C74" s="522" t="s">
        <v>782</v>
      </c>
      <c r="D74" s="220"/>
      <c r="E74" s="220"/>
      <c r="F74" s="525"/>
      <c r="G74" s="220"/>
      <c r="H74" s="525"/>
      <c r="I74" s="220"/>
      <c r="J74" s="220"/>
      <c r="K74" s="220"/>
      <c r="L74" s="220"/>
      <c r="M74" s="220"/>
      <c r="N74" s="220"/>
      <c r="O74" s="220"/>
    </row>
    <row r="75" spans="1:15" x14ac:dyDescent="0.4">
      <c r="B75" s="159" t="s">
        <v>236</v>
      </c>
    </row>
    <row r="77" spans="1:15" ht="13.5" customHeight="1" x14ac:dyDescent="0.4"/>
    <row r="80" spans="1:15" x14ac:dyDescent="0.4">
      <c r="J80" s="218"/>
      <c r="K80" s="218"/>
      <c r="L80" s="218"/>
      <c r="M80" s="218"/>
    </row>
  </sheetData>
  <mergeCells count="11">
    <mergeCell ref="P2:AB2"/>
    <mergeCell ref="B4:B6"/>
    <mergeCell ref="C4:G6"/>
    <mergeCell ref="H4:I6"/>
    <mergeCell ref="N4:N6"/>
    <mergeCell ref="O4:O5"/>
    <mergeCell ref="N1:O1"/>
    <mergeCell ref="M4:M5"/>
    <mergeCell ref="L1:M1"/>
    <mergeCell ref="B67:I67"/>
    <mergeCell ref="B2:O2"/>
  </mergeCells>
  <phoneticPr fontId="1"/>
  <pageMargins left="0.7" right="0.7" top="0.75" bottom="0.75" header="0.3" footer="0.3"/>
  <pageSetup paperSize="9" scale="63" orientation="portrait" r:id="rId1"/>
  <rowBreaks count="1" manualBreakCount="1">
    <brk id="75"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1:X149"/>
  <sheetViews>
    <sheetView view="pageBreakPreview" zoomScale="77" zoomScaleNormal="85" zoomScaleSheetLayoutView="77" zoomScalePageLayoutView="46" workbookViewId="0">
      <selection activeCell="U1" sqref="U1:V1"/>
    </sheetView>
  </sheetViews>
  <sheetFormatPr defaultColWidth="8" defaultRowHeight="12" x14ac:dyDescent="0.4"/>
  <cols>
    <col min="1" max="1" width="1.375" style="221" customWidth="1"/>
    <col min="2" max="4" width="2.375" style="221" customWidth="1"/>
    <col min="5" max="5" width="26.125" style="221" customWidth="1"/>
    <col min="6" max="24" width="10.875" style="221" customWidth="1"/>
    <col min="25" max="25" width="1.375" style="221" customWidth="1"/>
    <col min="26" max="50" width="10.25" style="221" customWidth="1"/>
    <col min="51" max="16384" width="8" style="221"/>
  </cols>
  <sheetData>
    <row r="1" spans="1:24" s="159" customFormat="1" x14ac:dyDescent="0.4">
      <c r="A1" s="224"/>
      <c r="B1" s="159" t="s">
        <v>693</v>
      </c>
      <c r="T1" s="225"/>
      <c r="U1" s="814" t="s">
        <v>92</v>
      </c>
      <c r="V1" s="800"/>
      <c r="W1" s="799"/>
      <c r="X1" s="800"/>
    </row>
    <row r="2" spans="1:24" s="158" customFormat="1" ht="12" customHeight="1" x14ac:dyDescent="0.4">
      <c r="A2" s="159"/>
      <c r="B2" s="582"/>
      <c r="C2" s="582"/>
      <c r="D2" s="582"/>
      <c r="E2" s="582"/>
      <c r="F2" s="582"/>
      <c r="G2" s="582"/>
      <c r="H2" s="582"/>
      <c r="I2" s="582"/>
      <c r="J2" s="582"/>
      <c r="K2" s="582"/>
      <c r="L2" s="582"/>
      <c r="M2" s="582"/>
      <c r="N2" s="582"/>
      <c r="O2" s="582"/>
      <c r="P2" s="582"/>
      <c r="Q2" s="582"/>
      <c r="R2" s="582"/>
      <c r="S2" s="582"/>
      <c r="T2" s="582"/>
      <c r="U2" s="582"/>
      <c r="V2" s="582"/>
      <c r="W2" s="582"/>
      <c r="X2" s="582"/>
    </row>
    <row r="3" spans="1:24" ht="14.25" x14ac:dyDescent="0.4">
      <c r="A3" s="586"/>
      <c r="B3" s="587" t="s">
        <v>237</v>
      </c>
      <c r="C3" s="588"/>
      <c r="D3" s="588"/>
      <c r="E3" s="588"/>
      <c r="F3" s="588"/>
      <c r="G3" s="588"/>
      <c r="H3" s="588"/>
      <c r="I3" s="588"/>
      <c r="J3" s="588"/>
      <c r="K3" s="588"/>
      <c r="L3" s="588"/>
      <c r="M3" s="588"/>
      <c r="N3" s="588"/>
      <c r="O3" s="588"/>
      <c r="P3" s="588"/>
      <c r="Q3" s="588"/>
      <c r="R3" s="588"/>
      <c r="S3" s="588"/>
      <c r="T3" s="588"/>
      <c r="U3" s="588"/>
      <c r="V3" s="588"/>
      <c r="W3" s="588"/>
      <c r="X3" s="588"/>
    </row>
    <row r="4" spans="1:24" ht="14.25" x14ac:dyDescent="0.4">
      <c r="A4" s="586"/>
      <c r="B4" s="589"/>
      <c r="C4" s="590"/>
      <c r="D4" s="590"/>
      <c r="E4" s="591"/>
      <c r="F4" s="592" t="s">
        <v>238</v>
      </c>
      <c r="G4" s="592" t="s">
        <v>239</v>
      </c>
      <c r="H4" s="592" t="s">
        <v>240</v>
      </c>
      <c r="I4" s="592" t="s">
        <v>241</v>
      </c>
      <c r="J4" s="592" t="s">
        <v>242</v>
      </c>
      <c r="K4" s="592" t="s">
        <v>243</v>
      </c>
      <c r="L4" s="592" t="s">
        <v>244</v>
      </c>
      <c r="M4" s="592" t="s">
        <v>245</v>
      </c>
      <c r="N4" s="592" t="s">
        <v>246</v>
      </c>
      <c r="O4" s="592" t="s">
        <v>247</v>
      </c>
      <c r="P4" s="592" t="s">
        <v>248</v>
      </c>
      <c r="Q4" s="592" t="s">
        <v>249</v>
      </c>
      <c r="R4" s="592" t="s">
        <v>250</v>
      </c>
      <c r="S4" s="592" t="s">
        <v>251</v>
      </c>
      <c r="T4" s="592" t="s">
        <v>252</v>
      </c>
      <c r="U4" s="592" t="s">
        <v>253</v>
      </c>
      <c r="V4" s="592" t="s">
        <v>254</v>
      </c>
      <c r="W4" s="592" t="s">
        <v>255</v>
      </c>
      <c r="X4" s="593" t="s">
        <v>105</v>
      </c>
    </row>
    <row r="5" spans="1:24" ht="14.25" x14ac:dyDescent="0.4">
      <c r="A5" s="586"/>
      <c r="B5" s="594" t="s">
        <v>256</v>
      </c>
      <c r="C5" s="595"/>
      <c r="D5" s="595"/>
      <c r="E5" s="596"/>
      <c r="F5" s="597">
        <f>F6</f>
        <v>0</v>
      </c>
      <c r="G5" s="598">
        <f t="shared" ref="G5:W5" si="0">G6</f>
        <v>0</v>
      </c>
      <c r="H5" s="599">
        <f t="shared" si="0"/>
        <v>0</v>
      </c>
      <c r="I5" s="598">
        <f t="shared" si="0"/>
        <v>0</v>
      </c>
      <c r="J5" s="598">
        <f t="shared" si="0"/>
        <v>0</v>
      </c>
      <c r="K5" s="598">
        <f t="shared" si="0"/>
        <v>0</v>
      </c>
      <c r="L5" s="598">
        <f t="shared" si="0"/>
        <v>0</v>
      </c>
      <c r="M5" s="598">
        <f t="shared" si="0"/>
        <v>0</v>
      </c>
      <c r="N5" s="598">
        <f t="shared" si="0"/>
        <v>0</v>
      </c>
      <c r="O5" s="598">
        <f t="shared" si="0"/>
        <v>0</v>
      </c>
      <c r="P5" s="598">
        <f t="shared" si="0"/>
        <v>0</v>
      </c>
      <c r="Q5" s="598">
        <f t="shared" si="0"/>
        <v>0</v>
      </c>
      <c r="R5" s="598">
        <f t="shared" si="0"/>
        <v>0</v>
      </c>
      <c r="S5" s="598">
        <f t="shared" si="0"/>
        <v>0</v>
      </c>
      <c r="T5" s="598">
        <f t="shared" si="0"/>
        <v>0</v>
      </c>
      <c r="U5" s="597">
        <f t="shared" si="0"/>
        <v>0</v>
      </c>
      <c r="V5" s="598">
        <f t="shared" si="0"/>
        <v>0</v>
      </c>
      <c r="W5" s="599">
        <f t="shared" si="0"/>
        <v>0</v>
      </c>
      <c r="X5" s="600">
        <f t="shared" ref="X5:X20" si="1">SUM(F5:W5)</f>
        <v>0</v>
      </c>
    </row>
    <row r="6" spans="1:24" ht="14.25" x14ac:dyDescent="0.4">
      <c r="A6" s="586"/>
      <c r="B6" s="601"/>
      <c r="C6" s="594" t="s">
        <v>257</v>
      </c>
      <c r="D6" s="595"/>
      <c r="E6" s="596"/>
      <c r="F6" s="597">
        <f>SUM(F7,F11)</f>
        <v>0</v>
      </c>
      <c r="G6" s="598">
        <f t="shared" ref="G6:W6" si="2">SUM(G7,G11)</f>
        <v>0</v>
      </c>
      <c r="H6" s="599">
        <f t="shared" si="2"/>
        <v>0</v>
      </c>
      <c r="I6" s="598">
        <f t="shared" si="2"/>
        <v>0</v>
      </c>
      <c r="J6" s="598">
        <f t="shared" si="2"/>
        <v>0</v>
      </c>
      <c r="K6" s="598">
        <f t="shared" si="2"/>
        <v>0</v>
      </c>
      <c r="L6" s="598">
        <f t="shared" si="2"/>
        <v>0</v>
      </c>
      <c r="M6" s="598">
        <f t="shared" si="2"/>
        <v>0</v>
      </c>
      <c r="N6" s="598">
        <f t="shared" si="2"/>
        <v>0</v>
      </c>
      <c r="O6" s="598">
        <f t="shared" si="2"/>
        <v>0</v>
      </c>
      <c r="P6" s="598">
        <f t="shared" si="2"/>
        <v>0</v>
      </c>
      <c r="Q6" s="598">
        <f t="shared" si="2"/>
        <v>0</v>
      </c>
      <c r="R6" s="598">
        <f t="shared" si="2"/>
        <v>0</v>
      </c>
      <c r="S6" s="598">
        <f t="shared" si="2"/>
        <v>0</v>
      </c>
      <c r="T6" s="598">
        <f t="shared" si="2"/>
        <v>0</v>
      </c>
      <c r="U6" s="597">
        <f t="shared" si="2"/>
        <v>0</v>
      </c>
      <c r="V6" s="598">
        <f t="shared" si="2"/>
        <v>0</v>
      </c>
      <c r="W6" s="599">
        <f t="shared" si="2"/>
        <v>0</v>
      </c>
      <c r="X6" s="600">
        <f t="shared" si="1"/>
        <v>0</v>
      </c>
    </row>
    <row r="7" spans="1:24" ht="14.25" x14ac:dyDescent="0.4">
      <c r="A7" s="586"/>
      <c r="B7" s="601"/>
      <c r="C7" s="601"/>
      <c r="D7" s="594" t="s">
        <v>258</v>
      </c>
      <c r="E7" s="596"/>
      <c r="F7" s="597">
        <f t="shared" ref="F7:W7" si="3">SUM(F8:F10)</f>
        <v>0</v>
      </c>
      <c r="G7" s="598">
        <f t="shared" si="3"/>
        <v>0</v>
      </c>
      <c r="H7" s="599">
        <f t="shared" si="3"/>
        <v>0</v>
      </c>
      <c r="I7" s="598">
        <f t="shared" si="3"/>
        <v>0</v>
      </c>
      <c r="J7" s="598">
        <f t="shared" si="3"/>
        <v>0</v>
      </c>
      <c r="K7" s="598">
        <f t="shared" si="3"/>
        <v>0</v>
      </c>
      <c r="L7" s="598">
        <f t="shared" si="3"/>
        <v>0</v>
      </c>
      <c r="M7" s="598">
        <f t="shared" si="3"/>
        <v>0</v>
      </c>
      <c r="N7" s="598">
        <f t="shared" si="3"/>
        <v>0</v>
      </c>
      <c r="O7" s="598">
        <f t="shared" si="3"/>
        <v>0</v>
      </c>
      <c r="P7" s="598">
        <f t="shared" si="3"/>
        <v>0</v>
      </c>
      <c r="Q7" s="598">
        <f t="shared" si="3"/>
        <v>0</v>
      </c>
      <c r="R7" s="598">
        <f t="shared" si="3"/>
        <v>0</v>
      </c>
      <c r="S7" s="598">
        <f t="shared" si="3"/>
        <v>0</v>
      </c>
      <c r="T7" s="598">
        <f t="shared" si="3"/>
        <v>0</v>
      </c>
      <c r="U7" s="597">
        <f t="shared" si="3"/>
        <v>0</v>
      </c>
      <c r="V7" s="598">
        <f t="shared" si="3"/>
        <v>0</v>
      </c>
      <c r="W7" s="599">
        <f t="shared" si="3"/>
        <v>0</v>
      </c>
      <c r="X7" s="600">
        <f t="shared" si="1"/>
        <v>0</v>
      </c>
    </row>
    <row r="8" spans="1:24" ht="14.25" x14ac:dyDescent="0.4">
      <c r="A8" s="586"/>
      <c r="B8" s="601"/>
      <c r="C8" s="601"/>
      <c r="D8" s="601"/>
      <c r="E8" s="602" t="s">
        <v>311</v>
      </c>
      <c r="F8" s="603"/>
      <c r="G8" s="604"/>
      <c r="H8" s="605"/>
      <c r="I8" s="604"/>
      <c r="J8" s="604"/>
      <c r="K8" s="604"/>
      <c r="L8" s="604"/>
      <c r="M8" s="604"/>
      <c r="N8" s="604"/>
      <c r="O8" s="604"/>
      <c r="P8" s="604"/>
      <c r="Q8" s="604"/>
      <c r="R8" s="604"/>
      <c r="S8" s="604"/>
      <c r="T8" s="604"/>
      <c r="U8" s="603"/>
      <c r="V8" s="604"/>
      <c r="W8" s="605"/>
      <c r="X8" s="615">
        <f>SUM(F8:W8)</f>
        <v>0</v>
      </c>
    </row>
    <row r="9" spans="1:24" ht="14.25" x14ac:dyDescent="0.4">
      <c r="A9" s="586"/>
      <c r="B9" s="601"/>
      <c r="C9" s="601"/>
      <c r="D9" s="601"/>
      <c r="E9" s="606" t="s">
        <v>312</v>
      </c>
      <c r="F9" s="607"/>
      <c r="G9" s="608"/>
      <c r="H9" s="609"/>
      <c r="I9" s="608"/>
      <c r="J9" s="608"/>
      <c r="K9" s="608"/>
      <c r="L9" s="608"/>
      <c r="M9" s="608"/>
      <c r="N9" s="608"/>
      <c r="O9" s="608"/>
      <c r="P9" s="608"/>
      <c r="Q9" s="608"/>
      <c r="R9" s="608"/>
      <c r="S9" s="608"/>
      <c r="T9" s="608"/>
      <c r="U9" s="607"/>
      <c r="V9" s="608"/>
      <c r="W9" s="609"/>
      <c r="X9" s="617">
        <f t="shared" si="1"/>
        <v>0</v>
      </c>
    </row>
    <row r="10" spans="1:24" ht="14.25" x14ac:dyDescent="0.4">
      <c r="A10" s="586"/>
      <c r="B10" s="601"/>
      <c r="C10" s="601"/>
      <c r="D10" s="610"/>
      <c r="E10" s="611" t="s">
        <v>313</v>
      </c>
      <c r="F10" s="612"/>
      <c r="G10" s="613"/>
      <c r="H10" s="614"/>
      <c r="I10" s="613"/>
      <c r="J10" s="613"/>
      <c r="K10" s="613"/>
      <c r="L10" s="613"/>
      <c r="M10" s="613"/>
      <c r="N10" s="613"/>
      <c r="O10" s="613"/>
      <c r="P10" s="613"/>
      <c r="Q10" s="613"/>
      <c r="R10" s="613"/>
      <c r="S10" s="613"/>
      <c r="T10" s="613"/>
      <c r="U10" s="612"/>
      <c r="V10" s="613"/>
      <c r="W10" s="614"/>
      <c r="X10" s="618">
        <f t="shared" si="1"/>
        <v>0</v>
      </c>
    </row>
    <row r="11" spans="1:24" ht="14.25" x14ac:dyDescent="0.4">
      <c r="A11" s="586"/>
      <c r="B11" s="601"/>
      <c r="C11" s="601"/>
      <c r="D11" s="594" t="s">
        <v>310</v>
      </c>
      <c r="E11" s="596"/>
      <c r="F11" s="597">
        <f t="shared" ref="F11:W11" si="4">SUM(F12:F12)</f>
        <v>0</v>
      </c>
      <c r="G11" s="598">
        <f t="shared" si="4"/>
        <v>0</v>
      </c>
      <c r="H11" s="599">
        <f t="shared" si="4"/>
        <v>0</v>
      </c>
      <c r="I11" s="598">
        <f t="shared" si="4"/>
        <v>0</v>
      </c>
      <c r="J11" s="598">
        <f t="shared" si="4"/>
        <v>0</v>
      </c>
      <c r="K11" s="598">
        <f t="shared" si="4"/>
        <v>0</v>
      </c>
      <c r="L11" s="598">
        <f t="shared" si="4"/>
        <v>0</v>
      </c>
      <c r="M11" s="598">
        <f t="shared" si="4"/>
        <v>0</v>
      </c>
      <c r="N11" s="598">
        <f t="shared" si="4"/>
        <v>0</v>
      </c>
      <c r="O11" s="598">
        <f t="shared" si="4"/>
        <v>0</v>
      </c>
      <c r="P11" s="598">
        <f t="shared" si="4"/>
        <v>0</v>
      </c>
      <c r="Q11" s="598">
        <f t="shared" si="4"/>
        <v>0</v>
      </c>
      <c r="R11" s="598">
        <f t="shared" si="4"/>
        <v>0</v>
      </c>
      <c r="S11" s="598">
        <f t="shared" si="4"/>
        <v>0</v>
      </c>
      <c r="T11" s="598">
        <f t="shared" si="4"/>
        <v>0</v>
      </c>
      <c r="U11" s="597">
        <f t="shared" si="4"/>
        <v>0</v>
      </c>
      <c r="V11" s="598">
        <f t="shared" si="4"/>
        <v>0</v>
      </c>
      <c r="W11" s="599">
        <f t="shared" si="4"/>
        <v>0</v>
      </c>
      <c r="X11" s="600">
        <f t="shared" si="1"/>
        <v>0</v>
      </c>
    </row>
    <row r="12" spans="1:24" ht="14.25" x14ac:dyDescent="0.4">
      <c r="A12" s="586"/>
      <c r="B12" s="601"/>
      <c r="C12" s="601"/>
      <c r="D12" s="601"/>
      <c r="E12" s="602" t="s">
        <v>314</v>
      </c>
      <c r="F12" s="603"/>
      <c r="G12" s="604"/>
      <c r="H12" s="605"/>
      <c r="I12" s="604"/>
      <c r="J12" s="604"/>
      <c r="K12" s="604"/>
      <c r="L12" s="604"/>
      <c r="M12" s="604"/>
      <c r="N12" s="604"/>
      <c r="O12" s="604"/>
      <c r="P12" s="604"/>
      <c r="Q12" s="604"/>
      <c r="R12" s="604"/>
      <c r="S12" s="604"/>
      <c r="T12" s="604"/>
      <c r="U12" s="603"/>
      <c r="V12" s="604"/>
      <c r="W12" s="605"/>
      <c r="X12" s="615">
        <f t="shared" si="1"/>
        <v>0</v>
      </c>
    </row>
    <row r="13" spans="1:24" ht="14.25" x14ac:dyDescent="0.4">
      <c r="A13" s="586"/>
      <c r="B13" s="601"/>
      <c r="C13" s="601"/>
      <c r="D13" s="616"/>
      <c r="E13" s="606" t="s">
        <v>315</v>
      </c>
      <c r="F13" s="607"/>
      <c r="G13" s="608"/>
      <c r="H13" s="609"/>
      <c r="I13" s="608"/>
      <c r="J13" s="608"/>
      <c r="K13" s="608"/>
      <c r="L13" s="608"/>
      <c r="M13" s="608"/>
      <c r="N13" s="608"/>
      <c r="O13" s="608"/>
      <c r="P13" s="608"/>
      <c r="Q13" s="608"/>
      <c r="R13" s="608"/>
      <c r="S13" s="608"/>
      <c r="T13" s="608"/>
      <c r="U13" s="607"/>
      <c r="V13" s="608"/>
      <c r="W13" s="609"/>
      <c r="X13" s="617">
        <f t="shared" si="1"/>
        <v>0</v>
      </c>
    </row>
    <row r="14" spans="1:24" ht="14.25" x14ac:dyDescent="0.4">
      <c r="A14" s="586"/>
      <c r="B14" s="601"/>
      <c r="C14" s="610"/>
      <c r="D14" s="610"/>
      <c r="E14" s="611" t="s">
        <v>316</v>
      </c>
      <c r="F14" s="612"/>
      <c r="G14" s="613"/>
      <c r="H14" s="614"/>
      <c r="I14" s="613"/>
      <c r="J14" s="613"/>
      <c r="K14" s="613"/>
      <c r="L14" s="613"/>
      <c r="M14" s="613"/>
      <c r="N14" s="613"/>
      <c r="O14" s="613"/>
      <c r="P14" s="613"/>
      <c r="Q14" s="613"/>
      <c r="R14" s="613"/>
      <c r="S14" s="613"/>
      <c r="T14" s="613"/>
      <c r="U14" s="612"/>
      <c r="V14" s="613"/>
      <c r="W14" s="614"/>
      <c r="X14" s="618">
        <f t="shared" si="1"/>
        <v>0</v>
      </c>
    </row>
    <row r="15" spans="1:24" ht="14.25" x14ac:dyDescent="0.4">
      <c r="A15" s="586"/>
      <c r="B15" s="594" t="s">
        <v>260</v>
      </c>
      <c r="C15" s="595"/>
      <c r="D15" s="595"/>
      <c r="E15" s="596"/>
      <c r="F15" s="597">
        <f>SUM(F16,F19,F22)</f>
        <v>0</v>
      </c>
      <c r="G15" s="598">
        <f t="shared" ref="G15:W15" si="5">SUM(G16,G19,G22)</f>
        <v>0</v>
      </c>
      <c r="H15" s="598">
        <f t="shared" si="5"/>
        <v>0</v>
      </c>
      <c r="I15" s="599">
        <f t="shared" si="5"/>
        <v>0</v>
      </c>
      <c r="J15" s="598">
        <f t="shared" si="5"/>
        <v>0</v>
      </c>
      <c r="K15" s="598">
        <f t="shared" si="5"/>
        <v>0</v>
      </c>
      <c r="L15" s="598">
        <f t="shared" si="5"/>
        <v>0</v>
      </c>
      <c r="M15" s="598">
        <f t="shared" si="5"/>
        <v>0</v>
      </c>
      <c r="N15" s="598">
        <f t="shared" si="5"/>
        <v>0</v>
      </c>
      <c r="O15" s="598">
        <f t="shared" si="5"/>
        <v>0</v>
      </c>
      <c r="P15" s="598">
        <f t="shared" si="5"/>
        <v>0</v>
      </c>
      <c r="Q15" s="598">
        <f t="shared" si="5"/>
        <v>0</v>
      </c>
      <c r="R15" s="598">
        <f t="shared" si="5"/>
        <v>0</v>
      </c>
      <c r="S15" s="598">
        <f t="shared" si="5"/>
        <v>0</v>
      </c>
      <c r="T15" s="598">
        <f t="shared" si="5"/>
        <v>0</v>
      </c>
      <c r="U15" s="597">
        <f t="shared" si="5"/>
        <v>0</v>
      </c>
      <c r="V15" s="598">
        <f t="shared" si="5"/>
        <v>0</v>
      </c>
      <c r="W15" s="599">
        <f t="shared" si="5"/>
        <v>0</v>
      </c>
      <c r="X15" s="600">
        <f t="shared" si="1"/>
        <v>0</v>
      </c>
    </row>
    <row r="16" spans="1:24" ht="14.25" x14ac:dyDescent="0.4">
      <c r="A16" s="586"/>
      <c r="B16" s="601"/>
      <c r="C16" s="594" t="s">
        <v>261</v>
      </c>
      <c r="D16" s="595"/>
      <c r="E16" s="596"/>
      <c r="F16" s="597">
        <f t="shared" ref="F16:W16" si="6">SUM(F17:F18)</f>
        <v>0</v>
      </c>
      <c r="G16" s="598">
        <f t="shared" si="6"/>
        <v>0</v>
      </c>
      <c r="H16" s="598">
        <f t="shared" si="6"/>
        <v>0</v>
      </c>
      <c r="I16" s="599">
        <f t="shared" si="6"/>
        <v>0</v>
      </c>
      <c r="J16" s="598">
        <f t="shared" si="6"/>
        <v>0</v>
      </c>
      <c r="K16" s="598">
        <f t="shared" si="6"/>
        <v>0</v>
      </c>
      <c r="L16" s="598">
        <f t="shared" si="6"/>
        <v>0</v>
      </c>
      <c r="M16" s="598">
        <f t="shared" si="6"/>
        <v>0</v>
      </c>
      <c r="N16" s="598">
        <f t="shared" si="6"/>
        <v>0</v>
      </c>
      <c r="O16" s="598">
        <f t="shared" si="6"/>
        <v>0</v>
      </c>
      <c r="P16" s="598">
        <f t="shared" si="6"/>
        <v>0</v>
      </c>
      <c r="Q16" s="598">
        <f t="shared" si="6"/>
        <v>0</v>
      </c>
      <c r="R16" s="598">
        <f t="shared" si="6"/>
        <v>0</v>
      </c>
      <c r="S16" s="598">
        <f t="shared" si="6"/>
        <v>0</v>
      </c>
      <c r="T16" s="598">
        <f t="shared" si="6"/>
        <v>0</v>
      </c>
      <c r="U16" s="597">
        <f t="shared" si="6"/>
        <v>0</v>
      </c>
      <c r="V16" s="598">
        <f t="shared" si="6"/>
        <v>0</v>
      </c>
      <c r="W16" s="599">
        <f t="shared" si="6"/>
        <v>0</v>
      </c>
      <c r="X16" s="600">
        <f t="shared" si="1"/>
        <v>0</v>
      </c>
    </row>
    <row r="17" spans="1:24" ht="14.25" x14ac:dyDescent="0.4">
      <c r="A17" s="586"/>
      <c r="B17" s="601"/>
      <c r="C17" s="601"/>
      <c r="D17" s="619" t="s">
        <v>262</v>
      </c>
      <c r="E17" s="620"/>
      <c r="F17" s="603"/>
      <c r="G17" s="604"/>
      <c r="H17" s="604"/>
      <c r="I17" s="605"/>
      <c r="J17" s="604"/>
      <c r="K17" s="604"/>
      <c r="L17" s="604"/>
      <c r="M17" s="604"/>
      <c r="N17" s="604"/>
      <c r="O17" s="604"/>
      <c r="P17" s="604"/>
      <c r="Q17" s="604"/>
      <c r="R17" s="604"/>
      <c r="S17" s="604"/>
      <c r="T17" s="604"/>
      <c r="U17" s="603"/>
      <c r="V17" s="604"/>
      <c r="W17" s="605"/>
      <c r="X17" s="615">
        <f t="shared" si="1"/>
        <v>0</v>
      </c>
    </row>
    <row r="18" spans="1:24" ht="14.25" x14ac:dyDescent="0.4">
      <c r="A18" s="586"/>
      <c r="B18" s="601"/>
      <c r="C18" s="610"/>
      <c r="D18" s="621" t="s">
        <v>263</v>
      </c>
      <c r="E18" s="622"/>
      <c r="F18" s="612"/>
      <c r="G18" s="613"/>
      <c r="H18" s="613"/>
      <c r="I18" s="614"/>
      <c r="J18" s="613"/>
      <c r="K18" s="613"/>
      <c r="L18" s="613"/>
      <c r="M18" s="613"/>
      <c r="N18" s="613"/>
      <c r="O18" s="613"/>
      <c r="P18" s="613"/>
      <c r="Q18" s="613"/>
      <c r="R18" s="613"/>
      <c r="S18" s="613"/>
      <c r="T18" s="613"/>
      <c r="U18" s="612"/>
      <c r="V18" s="613"/>
      <c r="W18" s="614"/>
      <c r="X18" s="618">
        <f t="shared" si="1"/>
        <v>0</v>
      </c>
    </row>
    <row r="19" spans="1:24" ht="14.25" x14ac:dyDescent="0.4">
      <c r="A19" s="586"/>
      <c r="B19" s="601"/>
      <c r="C19" s="594" t="s">
        <v>223</v>
      </c>
      <c r="D19" s="595"/>
      <c r="E19" s="596"/>
      <c r="F19" s="597">
        <f>SUM(F20:F20)</f>
        <v>0</v>
      </c>
      <c r="G19" s="598">
        <f t="shared" ref="G19:W19" si="7">SUM(G20:G20)</f>
        <v>0</v>
      </c>
      <c r="H19" s="598">
        <f t="shared" si="7"/>
        <v>0</v>
      </c>
      <c r="I19" s="599">
        <f t="shared" si="7"/>
        <v>0</v>
      </c>
      <c r="J19" s="598">
        <f t="shared" si="7"/>
        <v>0</v>
      </c>
      <c r="K19" s="598">
        <f t="shared" si="7"/>
        <v>0</v>
      </c>
      <c r="L19" s="598">
        <f t="shared" si="7"/>
        <v>0</v>
      </c>
      <c r="M19" s="598">
        <f t="shared" si="7"/>
        <v>0</v>
      </c>
      <c r="N19" s="598">
        <f t="shared" si="7"/>
        <v>0</v>
      </c>
      <c r="O19" s="598">
        <f t="shared" si="7"/>
        <v>0</v>
      </c>
      <c r="P19" s="598">
        <f t="shared" si="7"/>
        <v>0</v>
      </c>
      <c r="Q19" s="598">
        <f t="shared" si="7"/>
        <v>0</v>
      </c>
      <c r="R19" s="598">
        <f t="shared" si="7"/>
        <v>0</v>
      </c>
      <c r="S19" s="598">
        <f t="shared" si="7"/>
        <v>0</v>
      </c>
      <c r="T19" s="598">
        <f t="shared" si="7"/>
        <v>0</v>
      </c>
      <c r="U19" s="597">
        <f t="shared" si="7"/>
        <v>0</v>
      </c>
      <c r="V19" s="598">
        <f t="shared" si="7"/>
        <v>0</v>
      </c>
      <c r="W19" s="599">
        <f t="shared" si="7"/>
        <v>0</v>
      </c>
      <c r="X19" s="600">
        <f t="shared" si="1"/>
        <v>0</v>
      </c>
    </row>
    <row r="20" spans="1:24" ht="14.25" x14ac:dyDescent="0.4">
      <c r="A20" s="586"/>
      <c r="B20" s="601"/>
      <c r="C20" s="601"/>
      <c r="D20" s="619" t="s">
        <v>264</v>
      </c>
      <c r="E20" s="620"/>
      <c r="F20" s="603"/>
      <c r="G20" s="604"/>
      <c r="H20" s="604"/>
      <c r="I20" s="605"/>
      <c r="J20" s="604"/>
      <c r="K20" s="604"/>
      <c r="L20" s="604"/>
      <c r="M20" s="604"/>
      <c r="N20" s="604"/>
      <c r="O20" s="604"/>
      <c r="P20" s="604"/>
      <c r="Q20" s="604"/>
      <c r="R20" s="604"/>
      <c r="S20" s="604"/>
      <c r="T20" s="604"/>
      <c r="U20" s="603"/>
      <c r="V20" s="604"/>
      <c r="W20" s="605"/>
      <c r="X20" s="615">
        <f t="shared" si="1"/>
        <v>0</v>
      </c>
    </row>
    <row r="21" spans="1:24" ht="14.25" x14ac:dyDescent="0.4">
      <c r="A21" s="586"/>
      <c r="B21" s="601"/>
      <c r="C21" s="610"/>
      <c r="D21" s="621" t="s">
        <v>317</v>
      </c>
      <c r="E21" s="622"/>
      <c r="F21" s="612"/>
      <c r="G21" s="613"/>
      <c r="H21" s="613"/>
      <c r="I21" s="614"/>
      <c r="J21" s="613"/>
      <c r="K21" s="613"/>
      <c r="L21" s="613"/>
      <c r="M21" s="613"/>
      <c r="N21" s="613"/>
      <c r="O21" s="613"/>
      <c r="P21" s="613"/>
      <c r="Q21" s="613"/>
      <c r="R21" s="613"/>
      <c r="S21" s="613"/>
      <c r="T21" s="613"/>
      <c r="U21" s="612"/>
      <c r="V21" s="613"/>
      <c r="W21" s="614"/>
      <c r="X21" s="618"/>
    </row>
    <row r="22" spans="1:24" ht="14.25" x14ac:dyDescent="0.4">
      <c r="A22" s="586"/>
      <c r="B22" s="601"/>
      <c r="C22" s="594" t="s">
        <v>81</v>
      </c>
      <c r="D22" s="595"/>
      <c r="E22" s="596"/>
      <c r="F22" s="597">
        <f t="shared" ref="F22:W22" si="8">SUM(F24:F25)</f>
        <v>0</v>
      </c>
      <c r="G22" s="598">
        <f t="shared" si="8"/>
        <v>0</v>
      </c>
      <c r="H22" s="598">
        <f t="shared" si="8"/>
        <v>0</v>
      </c>
      <c r="I22" s="599">
        <f t="shared" si="8"/>
        <v>0</v>
      </c>
      <c r="J22" s="598">
        <f t="shared" si="8"/>
        <v>0</v>
      </c>
      <c r="K22" s="598">
        <f t="shared" si="8"/>
        <v>0</v>
      </c>
      <c r="L22" s="598">
        <f t="shared" si="8"/>
        <v>0</v>
      </c>
      <c r="M22" s="598">
        <f t="shared" si="8"/>
        <v>0</v>
      </c>
      <c r="N22" s="598">
        <f t="shared" si="8"/>
        <v>0</v>
      </c>
      <c r="O22" s="598">
        <f t="shared" si="8"/>
        <v>0</v>
      </c>
      <c r="P22" s="598">
        <f t="shared" si="8"/>
        <v>0</v>
      </c>
      <c r="Q22" s="598">
        <f t="shared" si="8"/>
        <v>0</v>
      </c>
      <c r="R22" s="598">
        <f t="shared" si="8"/>
        <v>0</v>
      </c>
      <c r="S22" s="598">
        <f t="shared" si="8"/>
        <v>0</v>
      </c>
      <c r="T22" s="598">
        <f t="shared" si="8"/>
        <v>0</v>
      </c>
      <c r="U22" s="597">
        <f t="shared" si="8"/>
        <v>0</v>
      </c>
      <c r="V22" s="598">
        <f t="shared" si="8"/>
        <v>0</v>
      </c>
      <c r="W22" s="599">
        <f t="shared" si="8"/>
        <v>0</v>
      </c>
      <c r="X22" s="600">
        <f t="shared" ref="X22:X34" si="9">SUM(F22:W22)</f>
        <v>0</v>
      </c>
    </row>
    <row r="23" spans="1:24" ht="14.25" x14ac:dyDescent="0.4">
      <c r="A23" s="586"/>
      <c r="B23" s="601"/>
      <c r="C23" s="601"/>
      <c r="D23" s="619" t="s">
        <v>265</v>
      </c>
      <c r="E23" s="620"/>
      <c r="F23" s="603"/>
      <c r="G23" s="604"/>
      <c r="H23" s="604"/>
      <c r="I23" s="605"/>
      <c r="J23" s="604"/>
      <c r="K23" s="604"/>
      <c r="L23" s="604"/>
      <c r="M23" s="604"/>
      <c r="N23" s="604"/>
      <c r="O23" s="604"/>
      <c r="P23" s="604"/>
      <c r="Q23" s="604"/>
      <c r="R23" s="604"/>
      <c r="S23" s="604"/>
      <c r="T23" s="604"/>
      <c r="U23" s="603"/>
      <c r="V23" s="604"/>
      <c r="W23" s="605"/>
      <c r="X23" s="615">
        <f t="shared" si="9"/>
        <v>0</v>
      </c>
    </row>
    <row r="24" spans="1:24" ht="14.25" x14ac:dyDescent="0.4">
      <c r="A24" s="586"/>
      <c r="B24" s="601"/>
      <c r="C24" s="601"/>
      <c r="D24" s="627" t="s">
        <v>259</v>
      </c>
      <c r="E24" s="629"/>
      <c r="F24" s="607"/>
      <c r="G24" s="608"/>
      <c r="H24" s="608"/>
      <c r="I24" s="609"/>
      <c r="J24" s="608"/>
      <c r="K24" s="608"/>
      <c r="L24" s="608"/>
      <c r="M24" s="608"/>
      <c r="N24" s="608"/>
      <c r="O24" s="608"/>
      <c r="P24" s="608"/>
      <c r="Q24" s="608"/>
      <c r="R24" s="608"/>
      <c r="S24" s="608"/>
      <c r="T24" s="608"/>
      <c r="U24" s="607"/>
      <c r="V24" s="608"/>
      <c r="W24" s="609"/>
      <c r="X24" s="617">
        <f t="shared" si="9"/>
        <v>0</v>
      </c>
    </row>
    <row r="25" spans="1:24" ht="14.25" x14ac:dyDescent="0.4">
      <c r="A25" s="586"/>
      <c r="B25" s="601"/>
      <c r="C25" s="610"/>
      <c r="D25" s="621" t="s">
        <v>259</v>
      </c>
      <c r="E25" s="622"/>
      <c r="F25" s="612"/>
      <c r="G25" s="613"/>
      <c r="H25" s="613"/>
      <c r="I25" s="614"/>
      <c r="J25" s="613"/>
      <c r="K25" s="613"/>
      <c r="L25" s="613"/>
      <c r="M25" s="613"/>
      <c r="N25" s="613"/>
      <c r="O25" s="613"/>
      <c r="P25" s="613"/>
      <c r="Q25" s="613"/>
      <c r="R25" s="613"/>
      <c r="S25" s="613"/>
      <c r="T25" s="613"/>
      <c r="U25" s="612"/>
      <c r="V25" s="613"/>
      <c r="W25" s="614"/>
      <c r="X25" s="618">
        <f t="shared" si="9"/>
        <v>0</v>
      </c>
    </row>
    <row r="26" spans="1:24" ht="14.25" x14ac:dyDescent="0.4">
      <c r="A26" s="586"/>
      <c r="B26" s="623" t="s">
        <v>266</v>
      </c>
      <c r="C26" s="595"/>
      <c r="D26" s="595"/>
      <c r="E26" s="596"/>
      <c r="F26" s="597">
        <f t="shared" ref="F26:W26" si="10">F5-F15</f>
        <v>0</v>
      </c>
      <c r="G26" s="598">
        <f t="shared" si="10"/>
        <v>0</v>
      </c>
      <c r="H26" s="598">
        <f t="shared" si="10"/>
        <v>0</v>
      </c>
      <c r="I26" s="599">
        <f t="shared" si="10"/>
        <v>0</v>
      </c>
      <c r="J26" s="598">
        <f t="shared" si="10"/>
        <v>0</v>
      </c>
      <c r="K26" s="598">
        <f t="shared" si="10"/>
        <v>0</v>
      </c>
      <c r="L26" s="598">
        <f t="shared" si="10"/>
        <v>0</v>
      </c>
      <c r="M26" s="598">
        <f t="shared" si="10"/>
        <v>0</v>
      </c>
      <c r="N26" s="598">
        <f t="shared" si="10"/>
        <v>0</v>
      </c>
      <c r="O26" s="598">
        <f t="shared" si="10"/>
        <v>0</v>
      </c>
      <c r="P26" s="598">
        <f t="shared" si="10"/>
        <v>0</v>
      </c>
      <c r="Q26" s="598">
        <f t="shared" si="10"/>
        <v>0</v>
      </c>
      <c r="R26" s="598">
        <f t="shared" si="10"/>
        <v>0</v>
      </c>
      <c r="S26" s="598">
        <f t="shared" si="10"/>
        <v>0</v>
      </c>
      <c r="T26" s="598">
        <f t="shared" si="10"/>
        <v>0</v>
      </c>
      <c r="U26" s="597">
        <f t="shared" si="10"/>
        <v>0</v>
      </c>
      <c r="V26" s="598">
        <f t="shared" si="10"/>
        <v>0</v>
      </c>
      <c r="W26" s="624">
        <f t="shared" si="10"/>
        <v>0</v>
      </c>
      <c r="X26" s="600">
        <f t="shared" si="9"/>
        <v>0</v>
      </c>
    </row>
    <row r="27" spans="1:24" ht="14.25" x14ac:dyDescent="0.4">
      <c r="A27" s="586"/>
      <c r="B27" s="594" t="s">
        <v>267</v>
      </c>
      <c r="C27" s="595"/>
      <c r="D27" s="595"/>
      <c r="E27" s="596"/>
      <c r="F27" s="598">
        <f t="shared" ref="F27:W27" si="11">SUM(F28:F29)</f>
        <v>0</v>
      </c>
      <c r="G27" s="598">
        <f t="shared" si="11"/>
        <v>0</v>
      </c>
      <c r="H27" s="598">
        <f t="shared" si="11"/>
        <v>0</v>
      </c>
      <c r="I27" s="599">
        <f t="shared" si="11"/>
        <v>0</v>
      </c>
      <c r="J27" s="598">
        <f t="shared" si="11"/>
        <v>0</v>
      </c>
      <c r="K27" s="598">
        <f t="shared" si="11"/>
        <v>0</v>
      </c>
      <c r="L27" s="598">
        <f t="shared" si="11"/>
        <v>0</v>
      </c>
      <c r="M27" s="598">
        <f t="shared" si="11"/>
        <v>0</v>
      </c>
      <c r="N27" s="598">
        <f t="shared" si="11"/>
        <v>0</v>
      </c>
      <c r="O27" s="598">
        <f t="shared" si="11"/>
        <v>0</v>
      </c>
      <c r="P27" s="598">
        <f t="shared" si="11"/>
        <v>0</v>
      </c>
      <c r="Q27" s="598">
        <f t="shared" si="11"/>
        <v>0</v>
      </c>
      <c r="R27" s="598">
        <f t="shared" si="11"/>
        <v>0</v>
      </c>
      <c r="S27" s="598">
        <f t="shared" si="11"/>
        <v>0</v>
      </c>
      <c r="T27" s="598">
        <f t="shared" si="11"/>
        <v>0</v>
      </c>
      <c r="U27" s="598">
        <f t="shared" si="11"/>
        <v>0</v>
      </c>
      <c r="V27" s="598">
        <f t="shared" si="11"/>
        <v>0</v>
      </c>
      <c r="W27" s="599">
        <f t="shared" si="11"/>
        <v>0</v>
      </c>
      <c r="X27" s="600">
        <f t="shared" si="9"/>
        <v>0</v>
      </c>
    </row>
    <row r="28" spans="1:24" ht="14.25" x14ac:dyDescent="0.4">
      <c r="A28" s="586"/>
      <c r="B28" s="601"/>
      <c r="C28" s="619" t="s">
        <v>268</v>
      </c>
      <c r="D28" s="625"/>
      <c r="E28" s="620"/>
      <c r="F28" s="604"/>
      <c r="G28" s="604"/>
      <c r="H28" s="604"/>
      <c r="I28" s="605"/>
      <c r="J28" s="604"/>
      <c r="K28" s="604"/>
      <c r="L28" s="604"/>
      <c r="M28" s="604"/>
      <c r="N28" s="604"/>
      <c r="O28" s="604"/>
      <c r="P28" s="604"/>
      <c r="Q28" s="604"/>
      <c r="R28" s="604"/>
      <c r="S28" s="604"/>
      <c r="T28" s="604"/>
      <c r="U28" s="604"/>
      <c r="V28" s="604"/>
      <c r="W28" s="605"/>
      <c r="X28" s="615">
        <f t="shared" si="9"/>
        <v>0</v>
      </c>
    </row>
    <row r="29" spans="1:24" ht="14.25" x14ac:dyDescent="0.4">
      <c r="A29" s="586"/>
      <c r="B29" s="610"/>
      <c r="C29" s="621" t="s">
        <v>269</v>
      </c>
      <c r="D29" s="626"/>
      <c r="E29" s="622"/>
      <c r="F29" s="613"/>
      <c r="G29" s="613"/>
      <c r="H29" s="613"/>
      <c r="I29" s="614"/>
      <c r="J29" s="613"/>
      <c r="K29" s="613"/>
      <c r="L29" s="613"/>
      <c r="M29" s="613"/>
      <c r="N29" s="613"/>
      <c r="O29" s="613"/>
      <c r="P29" s="613"/>
      <c r="Q29" s="613"/>
      <c r="R29" s="613"/>
      <c r="S29" s="613"/>
      <c r="T29" s="613"/>
      <c r="U29" s="613"/>
      <c r="V29" s="613"/>
      <c r="W29" s="614"/>
      <c r="X29" s="618">
        <f t="shared" si="9"/>
        <v>0</v>
      </c>
    </row>
    <row r="30" spans="1:24" ht="14.25" x14ac:dyDescent="0.4">
      <c r="A30" s="586"/>
      <c r="B30" s="623" t="s">
        <v>270</v>
      </c>
      <c r="C30" s="595"/>
      <c r="D30" s="595"/>
      <c r="E30" s="596"/>
      <c r="F30" s="598">
        <f t="shared" ref="F30:V30" si="12">F26-F27</f>
        <v>0</v>
      </c>
      <c r="G30" s="598">
        <f t="shared" si="12"/>
        <v>0</v>
      </c>
      <c r="H30" s="598">
        <f t="shared" si="12"/>
        <v>0</v>
      </c>
      <c r="I30" s="599">
        <f t="shared" si="12"/>
        <v>0</v>
      </c>
      <c r="J30" s="598">
        <f t="shared" si="12"/>
        <v>0</v>
      </c>
      <c r="K30" s="598">
        <f t="shared" si="12"/>
        <v>0</v>
      </c>
      <c r="L30" s="598">
        <f t="shared" si="12"/>
        <v>0</v>
      </c>
      <c r="M30" s="598">
        <f t="shared" si="12"/>
        <v>0</v>
      </c>
      <c r="N30" s="598">
        <f t="shared" si="12"/>
        <v>0</v>
      </c>
      <c r="O30" s="598">
        <f t="shared" si="12"/>
        <v>0</v>
      </c>
      <c r="P30" s="598">
        <f t="shared" si="12"/>
        <v>0</v>
      </c>
      <c r="Q30" s="598">
        <f t="shared" si="12"/>
        <v>0</v>
      </c>
      <c r="R30" s="598">
        <f t="shared" si="12"/>
        <v>0</v>
      </c>
      <c r="S30" s="598">
        <f t="shared" si="12"/>
        <v>0</v>
      </c>
      <c r="T30" s="598">
        <f t="shared" si="12"/>
        <v>0</v>
      </c>
      <c r="U30" s="598">
        <f t="shared" si="12"/>
        <v>0</v>
      </c>
      <c r="V30" s="598">
        <f t="shared" si="12"/>
        <v>0</v>
      </c>
      <c r="W30" s="599">
        <f>W26-W27</f>
        <v>0</v>
      </c>
      <c r="X30" s="600">
        <f t="shared" si="9"/>
        <v>0</v>
      </c>
    </row>
    <row r="31" spans="1:24" ht="14.25" x14ac:dyDescent="0.4">
      <c r="A31" s="586"/>
      <c r="B31" s="594" t="s">
        <v>271</v>
      </c>
      <c r="C31" s="595"/>
      <c r="D31" s="595"/>
      <c r="E31" s="596"/>
      <c r="F31" s="597">
        <f t="shared" ref="F31:W31" si="13">SUM(F32:F33)</f>
        <v>0</v>
      </c>
      <c r="G31" s="598">
        <f t="shared" si="13"/>
        <v>0</v>
      </c>
      <c r="H31" s="599">
        <f t="shared" si="13"/>
        <v>0</v>
      </c>
      <c r="I31" s="598">
        <f t="shared" si="13"/>
        <v>0</v>
      </c>
      <c r="J31" s="598">
        <f t="shared" si="13"/>
        <v>0</v>
      </c>
      <c r="K31" s="598">
        <f t="shared" si="13"/>
        <v>0</v>
      </c>
      <c r="L31" s="598">
        <f t="shared" si="13"/>
        <v>0</v>
      </c>
      <c r="M31" s="598">
        <f t="shared" si="13"/>
        <v>0</v>
      </c>
      <c r="N31" s="598">
        <f t="shared" si="13"/>
        <v>0</v>
      </c>
      <c r="O31" s="598">
        <f t="shared" si="13"/>
        <v>0</v>
      </c>
      <c r="P31" s="598">
        <f t="shared" si="13"/>
        <v>0</v>
      </c>
      <c r="Q31" s="598">
        <f t="shared" si="13"/>
        <v>0</v>
      </c>
      <c r="R31" s="598">
        <f t="shared" si="13"/>
        <v>0</v>
      </c>
      <c r="S31" s="598">
        <f t="shared" si="13"/>
        <v>0</v>
      </c>
      <c r="T31" s="598">
        <f t="shared" si="13"/>
        <v>0</v>
      </c>
      <c r="U31" s="597">
        <f t="shared" si="13"/>
        <v>0</v>
      </c>
      <c r="V31" s="598">
        <f t="shared" si="13"/>
        <v>0</v>
      </c>
      <c r="W31" s="599">
        <f t="shared" si="13"/>
        <v>0</v>
      </c>
      <c r="X31" s="600">
        <f>SUM(F31:W31)</f>
        <v>0</v>
      </c>
    </row>
    <row r="32" spans="1:24" ht="14.25" x14ac:dyDescent="0.4">
      <c r="A32" s="586"/>
      <c r="B32" s="601"/>
      <c r="C32" s="619" t="s">
        <v>698</v>
      </c>
      <c r="D32" s="625"/>
      <c r="E32" s="620"/>
      <c r="F32" s="603"/>
      <c r="G32" s="604"/>
      <c r="H32" s="605"/>
      <c r="I32" s="604"/>
      <c r="J32" s="604"/>
      <c r="K32" s="604"/>
      <c r="L32" s="604"/>
      <c r="M32" s="604"/>
      <c r="N32" s="604"/>
      <c r="O32" s="604"/>
      <c r="P32" s="604"/>
      <c r="Q32" s="604"/>
      <c r="R32" s="604"/>
      <c r="S32" s="604"/>
      <c r="T32" s="604"/>
      <c r="U32" s="603"/>
      <c r="V32" s="604"/>
      <c r="W32" s="605"/>
      <c r="X32" s="615">
        <f>SUM(F32:W32)</f>
        <v>0</v>
      </c>
    </row>
    <row r="33" spans="1:24" ht="14.25" x14ac:dyDescent="0.4">
      <c r="A33" s="586"/>
      <c r="B33" s="601"/>
      <c r="C33" s="627" t="s">
        <v>699</v>
      </c>
      <c r="D33" s="628"/>
      <c r="E33" s="629"/>
      <c r="F33" s="607"/>
      <c r="G33" s="608"/>
      <c r="H33" s="609"/>
      <c r="I33" s="608"/>
      <c r="J33" s="608"/>
      <c r="K33" s="608"/>
      <c r="L33" s="608"/>
      <c r="M33" s="608"/>
      <c r="N33" s="608"/>
      <c r="O33" s="608"/>
      <c r="P33" s="608"/>
      <c r="Q33" s="608"/>
      <c r="R33" s="608"/>
      <c r="S33" s="608"/>
      <c r="T33" s="608"/>
      <c r="U33" s="607"/>
      <c r="V33" s="608"/>
      <c r="W33" s="609"/>
      <c r="X33" s="618">
        <f t="shared" si="9"/>
        <v>0</v>
      </c>
    </row>
    <row r="34" spans="1:24" ht="14.25" x14ac:dyDescent="0.4">
      <c r="A34" s="586"/>
      <c r="B34" s="623" t="s">
        <v>272</v>
      </c>
      <c r="C34" s="595"/>
      <c r="D34" s="595"/>
      <c r="E34" s="596"/>
      <c r="F34" s="597">
        <f t="shared" ref="F34:W34" si="14">F30-F31</f>
        <v>0</v>
      </c>
      <c r="G34" s="598">
        <f t="shared" si="14"/>
        <v>0</v>
      </c>
      <c r="H34" s="599">
        <f t="shared" si="14"/>
        <v>0</v>
      </c>
      <c r="I34" s="598">
        <f t="shared" si="14"/>
        <v>0</v>
      </c>
      <c r="J34" s="598">
        <f t="shared" si="14"/>
        <v>0</v>
      </c>
      <c r="K34" s="598">
        <f t="shared" si="14"/>
        <v>0</v>
      </c>
      <c r="L34" s="598">
        <f t="shared" si="14"/>
        <v>0</v>
      </c>
      <c r="M34" s="598">
        <f t="shared" si="14"/>
        <v>0</v>
      </c>
      <c r="N34" s="598">
        <f t="shared" si="14"/>
        <v>0</v>
      </c>
      <c r="O34" s="598">
        <f t="shared" si="14"/>
        <v>0</v>
      </c>
      <c r="P34" s="598">
        <f t="shared" si="14"/>
        <v>0</v>
      </c>
      <c r="Q34" s="598">
        <f t="shared" si="14"/>
        <v>0</v>
      </c>
      <c r="R34" s="598">
        <f t="shared" si="14"/>
        <v>0</v>
      </c>
      <c r="S34" s="598">
        <f t="shared" si="14"/>
        <v>0</v>
      </c>
      <c r="T34" s="598">
        <f t="shared" si="14"/>
        <v>0</v>
      </c>
      <c r="U34" s="597">
        <f t="shared" si="14"/>
        <v>0</v>
      </c>
      <c r="V34" s="598">
        <f t="shared" si="14"/>
        <v>0</v>
      </c>
      <c r="W34" s="599">
        <f t="shared" si="14"/>
        <v>0</v>
      </c>
      <c r="X34" s="600">
        <f t="shared" si="9"/>
        <v>0</v>
      </c>
    </row>
    <row r="35" spans="1:24" ht="14.25" x14ac:dyDescent="0.4">
      <c r="A35" s="586"/>
      <c r="B35" s="623" t="s">
        <v>273</v>
      </c>
      <c r="C35" s="595"/>
      <c r="D35" s="595"/>
      <c r="E35" s="596"/>
      <c r="F35" s="597">
        <f>F34</f>
        <v>0</v>
      </c>
      <c r="G35" s="598">
        <f>F35+G34</f>
        <v>0</v>
      </c>
      <c r="H35" s="598">
        <f t="shared" ref="H35:W35" si="15">G35+H34</f>
        <v>0</v>
      </c>
      <c r="I35" s="598">
        <f t="shared" si="15"/>
        <v>0</v>
      </c>
      <c r="J35" s="598">
        <f t="shared" si="15"/>
        <v>0</v>
      </c>
      <c r="K35" s="598">
        <f t="shared" si="15"/>
        <v>0</v>
      </c>
      <c r="L35" s="598">
        <f t="shared" si="15"/>
        <v>0</v>
      </c>
      <c r="M35" s="598">
        <f t="shared" si="15"/>
        <v>0</v>
      </c>
      <c r="N35" s="598">
        <f t="shared" si="15"/>
        <v>0</v>
      </c>
      <c r="O35" s="598">
        <f t="shared" si="15"/>
        <v>0</v>
      </c>
      <c r="P35" s="598">
        <f t="shared" si="15"/>
        <v>0</v>
      </c>
      <c r="Q35" s="598">
        <f t="shared" si="15"/>
        <v>0</v>
      </c>
      <c r="R35" s="598">
        <f t="shared" si="15"/>
        <v>0</v>
      </c>
      <c r="S35" s="598">
        <f t="shared" si="15"/>
        <v>0</v>
      </c>
      <c r="T35" s="598">
        <f t="shared" si="15"/>
        <v>0</v>
      </c>
      <c r="U35" s="598">
        <f t="shared" si="15"/>
        <v>0</v>
      </c>
      <c r="V35" s="598">
        <f t="shared" si="15"/>
        <v>0</v>
      </c>
      <c r="W35" s="630">
        <f t="shared" si="15"/>
        <v>0</v>
      </c>
      <c r="X35" s="588"/>
    </row>
    <row r="36" spans="1:24" ht="14.25" x14ac:dyDescent="0.4">
      <c r="A36" s="586"/>
      <c r="B36" s="588"/>
      <c r="C36" s="588"/>
      <c r="D36" s="588"/>
      <c r="E36" s="588"/>
      <c r="F36" s="588"/>
      <c r="G36" s="588"/>
      <c r="H36" s="588"/>
      <c r="I36" s="588"/>
      <c r="J36" s="588"/>
      <c r="K36" s="588"/>
      <c r="L36" s="588"/>
      <c r="M36" s="588"/>
      <c r="N36" s="588"/>
      <c r="O36" s="588"/>
      <c r="P36" s="588"/>
      <c r="Q36" s="588"/>
      <c r="R36" s="588"/>
      <c r="S36" s="588"/>
      <c r="T36" s="588"/>
      <c r="U36" s="588"/>
      <c r="V36" s="588"/>
      <c r="W36" s="588"/>
      <c r="X36" s="588"/>
    </row>
    <row r="37" spans="1:24" ht="14.25" x14ac:dyDescent="0.4">
      <c r="A37" s="586"/>
      <c r="B37" s="587" t="s">
        <v>274</v>
      </c>
      <c r="C37" s="588"/>
      <c r="D37" s="588"/>
      <c r="E37" s="588"/>
      <c r="F37" s="588"/>
      <c r="G37" s="588"/>
      <c r="H37" s="588"/>
      <c r="I37" s="588"/>
      <c r="J37" s="588"/>
      <c r="K37" s="588"/>
      <c r="L37" s="588"/>
      <c r="M37" s="588"/>
      <c r="N37" s="588"/>
      <c r="O37" s="588"/>
      <c r="P37" s="588"/>
      <c r="Q37" s="588"/>
      <c r="R37" s="588"/>
      <c r="S37" s="588"/>
      <c r="T37" s="588"/>
      <c r="U37" s="588"/>
      <c r="V37" s="588"/>
      <c r="W37" s="588"/>
      <c r="X37" s="588"/>
    </row>
    <row r="38" spans="1:24" ht="14.25" x14ac:dyDescent="0.4">
      <c r="A38" s="586"/>
      <c r="B38" s="589"/>
      <c r="C38" s="590"/>
      <c r="D38" s="590"/>
      <c r="E38" s="591"/>
      <c r="F38" s="592" t="s">
        <v>238</v>
      </c>
      <c r="G38" s="592" t="s">
        <v>239</v>
      </c>
      <c r="H38" s="592" t="s">
        <v>240</v>
      </c>
      <c r="I38" s="592" t="s">
        <v>241</v>
      </c>
      <c r="J38" s="592" t="s">
        <v>242</v>
      </c>
      <c r="K38" s="592" t="s">
        <v>243</v>
      </c>
      <c r="L38" s="592" t="s">
        <v>244</v>
      </c>
      <c r="M38" s="592" t="s">
        <v>245</v>
      </c>
      <c r="N38" s="592" t="s">
        <v>246</v>
      </c>
      <c r="O38" s="592" t="s">
        <v>247</v>
      </c>
      <c r="P38" s="592" t="s">
        <v>248</v>
      </c>
      <c r="Q38" s="592" t="s">
        <v>249</v>
      </c>
      <c r="R38" s="592" t="s">
        <v>250</v>
      </c>
      <c r="S38" s="592" t="s">
        <v>251</v>
      </c>
      <c r="T38" s="592" t="s">
        <v>252</v>
      </c>
      <c r="U38" s="592" t="s">
        <v>253</v>
      </c>
      <c r="V38" s="592" t="s">
        <v>254</v>
      </c>
      <c r="W38" s="631" t="s">
        <v>255</v>
      </c>
      <c r="X38" s="588"/>
    </row>
    <row r="39" spans="1:24" ht="14.25" x14ac:dyDescent="0.4">
      <c r="A39" s="586"/>
      <c r="B39" s="632" t="s">
        <v>272</v>
      </c>
      <c r="C39" s="633"/>
      <c r="D39" s="633"/>
      <c r="E39" s="634"/>
      <c r="F39" s="635"/>
      <c r="G39" s="635"/>
      <c r="H39" s="635"/>
      <c r="I39" s="635"/>
      <c r="J39" s="635"/>
      <c r="K39" s="635"/>
      <c r="L39" s="635"/>
      <c r="M39" s="635"/>
      <c r="N39" s="635"/>
      <c r="O39" s="635"/>
      <c r="P39" s="635"/>
      <c r="Q39" s="635"/>
      <c r="R39" s="635"/>
      <c r="S39" s="635"/>
      <c r="T39" s="635"/>
      <c r="U39" s="635"/>
      <c r="V39" s="635"/>
      <c r="W39" s="636"/>
      <c r="X39" s="588"/>
    </row>
    <row r="40" spans="1:24" ht="14.25" x14ac:dyDescent="0.4">
      <c r="A40" s="586"/>
      <c r="B40" s="632" t="s">
        <v>275</v>
      </c>
      <c r="C40" s="633"/>
      <c r="D40" s="633"/>
      <c r="E40" s="634"/>
      <c r="F40" s="635"/>
      <c r="G40" s="635"/>
      <c r="H40" s="635"/>
      <c r="I40" s="635"/>
      <c r="J40" s="635"/>
      <c r="K40" s="635"/>
      <c r="L40" s="635"/>
      <c r="M40" s="635"/>
      <c r="N40" s="635"/>
      <c r="O40" s="635"/>
      <c r="P40" s="635"/>
      <c r="Q40" s="635"/>
      <c r="R40" s="635"/>
      <c r="S40" s="635"/>
      <c r="T40" s="635"/>
      <c r="U40" s="635"/>
      <c r="V40" s="635"/>
      <c r="W40" s="636"/>
      <c r="X40" s="588"/>
    </row>
    <row r="41" spans="1:24" ht="14.25" x14ac:dyDescent="0.4">
      <c r="A41" s="586"/>
      <c r="B41" s="632" t="s">
        <v>276</v>
      </c>
      <c r="C41" s="633"/>
      <c r="D41" s="633"/>
      <c r="E41" s="634"/>
      <c r="F41" s="635"/>
      <c r="G41" s="635"/>
      <c r="H41" s="635"/>
      <c r="I41" s="635"/>
      <c r="J41" s="635"/>
      <c r="K41" s="635"/>
      <c r="L41" s="635"/>
      <c r="M41" s="635"/>
      <c r="N41" s="635"/>
      <c r="O41" s="635"/>
      <c r="P41" s="635"/>
      <c r="Q41" s="635"/>
      <c r="R41" s="635"/>
      <c r="S41" s="635"/>
      <c r="T41" s="635"/>
      <c r="U41" s="635"/>
      <c r="V41" s="635"/>
      <c r="W41" s="636"/>
      <c r="X41" s="588"/>
    </row>
    <row r="42" spans="1:24" ht="14.25" x14ac:dyDescent="0.4">
      <c r="A42" s="586"/>
      <c r="B42" s="632" t="s">
        <v>277</v>
      </c>
      <c r="C42" s="633"/>
      <c r="D42" s="633"/>
      <c r="E42" s="634"/>
      <c r="F42" s="635"/>
      <c r="G42" s="635"/>
      <c r="H42" s="635"/>
      <c r="I42" s="635"/>
      <c r="J42" s="635"/>
      <c r="K42" s="635"/>
      <c r="L42" s="635"/>
      <c r="M42" s="635"/>
      <c r="N42" s="635"/>
      <c r="O42" s="635"/>
      <c r="P42" s="635"/>
      <c r="Q42" s="635"/>
      <c r="R42" s="635"/>
      <c r="S42" s="635"/>
      <c r="T42" s="635"/>
      <c r="U42" s="635"/>
      <c r="V42" s="635"/>
      <c r="W42" s="636"/>
      <c r="X42" s="588"/>
    </row>
    <row r="43" spans="1:24" ht="14.25" x14ac:dyDescent="0.4">
      <c r="A43" s="586"/>
      <c r="B43" s="632" t="s">
        <v>278</v>
      </c>
      <c r="C43" s="633"/>
      <c r="D43" s="633"/>
      <c r="E43" s="634"/>
      <c r="F43" s="635"/>
      <c r="G43" s="635"/>
      <c r="H43" s="635"/>
      <c r="I43" s="635"/>
      <c r="J43" s="635"/>
      <c r="K43" s="635"/>
      <c r="L43" s="635"/>
      <c r="M43" s="635"/>
      <c r="N43" s="635"/>
      <c r="O43" s="635"/>
      <c r="P43" s="635"/>
      <c r="Q43" s="635"/>
      <c r="R43" s="635"/>
      <c r="S43" s="635"/>
      <c r="T43" s="635"/>
      <c r="U43" s="635"/>
      <c r="V43" s="635"/>
      <c r="W43" s="636"/>
      <c r="X43" s="588"/>
    </row>
    <row r="44" spans="1:24" ht="14.25" x14ac:dyDescent="0.4">
      <c r="A44" s="586"/>
      <c r="B44" s="632" t="s">
        <v>279</v>
      </c>
      <c r="C44" s="633"/>
      <c r="D44" s="633"/>
      <c r="E44" s="634"/>
      <c r="F44" s="635"/>
      <c r="G44" s="635"/>
      <c r="H44" s="635"/>
      <c r="I44" s="635"/>
      <c r="J44" s="635"/>
      <c r="K44" s="635"/>
      <c r="L44" s="635"/>
      <c r="M44" s="635"/>
      <c r="N44" s="635"/>
      <c r="O44" s="635"/>
      <c r="P44" s="635"/>
      <c r="Q44" s="635"/>
      <c r="R44" s="635"/>
      <c r="S44" s="635"/>
      <c r="T44" s="635"/>
      <c r="U44" s="635"/>
      <c r="V44" s="635"/>
      <c r="W44" s="636"/>
      <c r="X44" s="588"/>
    </row>
    <row r="45" spans="1:24" ht="14.25" x14ac:dyDescent="0.4">
      <c r="A45" s="586"/>
      <c r="B45" s="588"/>
      <c r="C45" s="588"/>
      <c r="D45" s="588"/>
      <c r="E45" s="588"/>
      <c r="F45" s="588"/>
      <c r="G45" s="588"/>
      <c r="H45" s="588"/>
      <c r="I45" s="588"/>
      <c r="J45" s="588"/>
      <c r="K45" s="588"/>
      <c r="L45" s="588"/>
      <c r="M45" s="588"/>
      <c r="N45" s="588"/>
      <c r="O45" s="588"/>
      <c r="P45" s="588"/>
      <c r="Q45" s="588"/>
      <c r="R45" s="588"/>
      <c r="S45" s="588"/>
      <c r="T45" s="588"/>
      <c r="U45" s="588"/>
      <c r="V45" s="588"/>
      <c r="W45" s="588"/>
      <c r="X45" s="588"/>
    </row>
    <row r="46" spans="1:24" ht="14.25" x14ac:dyDescent="0.4">
      <c r="A46" s="586"/>
      <c r="B46" s="587" t="s">
        <v>280</v>
      </c>
      <c r="C46" s="588"/>
      <c r="D46" s="588"/>
      <c r="E46" s="588"/>
      <c r="F46" s="588"/>
      <c r="G46" s="588"/>
      <c r="H46" s="588"/>
      <c r="I46" s="588"/>
      <c r="J46" s="588"/>
      <c r="K46" s="588"/>
      <c r="L46" s="588"/>
      <c r="M46" s="588"/>
      <c r="N46" s="588"/>
      <c r="O46" s="588"/>
      <c r="P46" s="588"/>
      <c r="Q46" s="588"/>
      <c r="R46" s="588"/>
      <c r="S46" s="588"/>
      <c r="T46" s="588"/>
      <c r="U46" s="588"/>
      <c r="V46" s="588"/>
      <c r="W46" s="588"/>
      <c r="X46" s="588"/>
    </row>
    <row r="47" spans="1:24" ht="14.25" x14ac:dyDescent="0.4">
      <c r="A47" s="586"/>
      <c r="B47" s="589"/>
      <c r="C47" s="590"/>
      <c r="D47" s="590"/>
      <c r="E47" s="591"/>
      <c r="F47" s="592" t="s">
        <v>238</v>
      </c>
      <c r="G47" s="592" t="s">
        <v>239</v>
      </c>
      <c r="H47" s="592" t="s">
        <v>240</v>
      </c>
      <c r="I47" s="592" t="s">
        <v>241</v>
      </c>
      <c r="J47" s="592" t="s">
        <v>242</v>
      </c>
      <c r="K47" s="592" t="s">
        <v>243</v>
      </c>
      <c r="L47" s="592" t="s">
        <v>244</v>
      </c>
      <c r="M47" s="592" t="s">
        <v>245</v>
      </c>
      <c r="N47" s="592" t="s">
        <v>246</v>
      </c>
      <c r="O47" s="592" t="s">
        <v>247</v>
      </c>
      <c r="P47" s="592" t="s">
        <v>248</v>
      </c>
      <c r="Q47" s="592" t="s">
        <v>249</v>
      </c>
      <c r="R47" s="592" t="s">
        <v>250</v>
      </c>
      <c r="S47" s="592" t="s">
        <v>251</v>
      </c>
      <c r="T47" s="592" t="s">
        <v>252</v>
      </c>
      <c r="U47" s="592" t="s">
        <v>253</v>
      </c>
      <c r="V47" s="592" t="s">
        <v>254</v>
      </c>
      <c r="W47" s="592" t="s">
        <v>255</v>
      </c>
      <c r="X47" s="593" t="s">
        <v>105</v>
      </c>
    </row>
    <row r="48" spans="1:24" ht="14.25" x14ac:dyDescent="0.4">
      <c r="A48" s="586"/>
      <c r="B48" s="594" t="s">
        <v>281</v>
      </c>
      <c r="C48" s="595"/>
      <c r="D48" s="595"/>
      <c r="E48" s="596"/>
      <c r="F48" s="597">
        <f>SUM(F49:F54,F57:F58)</f>
        <v>0</v>
      </c>
      <c r="G48" s="598">
        <f t="shared" ref="G48:W48" si="16">SUM(G49:G54,G57:G58)</f>
        <v>0</v>
      </c>
      <c r="H48" s="599">
        <f t="shared" si="16"/>
        <v>0</v>
      </c>
      <c r="I48" s="598">
        <f t="shared" si="16"/>
        <v>0</v>
      </c>
      <c r="J48" s="598">
        <f t="shared" si="16"/>
        <v>0</v>
      </c>
      <c r="K48" s="598">
        <f t="shared" si="16"/>
        <v>0</v>
      </c>
      <c r="L48" s="598">
        <f t="shared" si="16"/>
        <v>0</v>
      </c>
      <c r="M48" s="598">
        <f t="shared" si="16"/>
        <v>0</v>
      </c>
      <c r="N48" s="598">
        <f t="shared" si="16"/>
        <v>0</v>
      </c>
      <c r="O48" s="598">
        <f t="shared" si="16"/>
        <v>0</v>
      </c>
      <c r="P48" s="598">
        <f t="shared" si="16"/>
        <v>0</v>
      </c>
      <c r="Q48" s="598">
        <f t="shared" si="16"/>
        <v>0</v>
      </c>
      <c r="R48" s="598">
        <f t="shared" si="16"/>
        <v>0</v>
      </c>
      <c r="S48" s="598">
        <f t="shared" si="16"/>
        <v>0</v>
      </c>
      <c r="T48" s="598">
        <f t="shared" si="16"/>
        <v>0</v>
      </c>
      <c r="U48" s="597">
        <f t="shared" si="16"/>
        <v>0</v>
      </c>
      <c r="V48" s="598">
        <f t="shared" si="16"/>
        <v>0</v>
      </c>
      <c r="W48" s="599">
        <f t="shared" si="16"/>
        <v>0</v>
      </c>
      <c r="X48" s="600">
        <f>SUM(F48:W48)</f>
        <v>0</v>
      </c>
    </row>
    <row r="49" spans="1:24" ht="14.25" x14ac:dyDescent="0.4">
      <c r="A49" s="586"/>
      <c r="B49" s="601"/>
      <c r="C49" s="619" t="s">
        <v>282</v>
      </c>
      <c r="D49" s="625"/>
      <c r="E49" s="620"/>
      <c r="F49" s="603"/>
      <c r="G49" s="604"/>
      <c r="H49" s="605"/>
      <c r="I49" s="604"/>
      <c r="J49" s="604"/>
      <c r="K49" s="604"/>
      <c r="L49" s="604"/>
      <c r="M49" s="604"/>
      <c r="N49" s="604"/>
      <c r="O49" s="604"/>
      <c r="P49" s="604"/>
      <c r="Q49" s="604"/>
      <c r="R49" s="604"/>
      <c r="S49" s="604"/>
      <c r="T49" s="604"/>
      <c r="U49" s="603"/>
      <c r="V49" s="604"/>
      <c r="W49" s="605"/>
      <c r="X49" s="615">
        <f t="shared" ref="X49:X74" si="17">SUM(F49:W49)</f>
        <v>0</v>
      </c>
    </row>
    <row r="50" spans="1:24" ht="14.25" x14ac:dyDescent="0.4">
      <c r="A50" s="586"/>
      <c r="B50" s="601"/>
      <c r="C50" s="627" t="s">
        <v>283</v>
      </c>
      <c r="D50" s="628"/>
      <c r="E50" s="629"/>
      <c r="F50" s="607"/>
      <c r="G50" s="608"/>
      <c r="H50" s="609"/>
      <c r="I50" s="608"/>
      <c r="J50" s="608"/>
      <c r="K50" s="608"/>
      <c r="L50" s="608"/>
      <c r="M50" s="608"/>
      <c r="N50" s="608"/>
      <c r="O50" s="608"/>
      <c r="P50" s="608"/>
      <c r="Q50" s="608"/>
      <c r="R50" s="608"/>
      <c r="S50" s="608"/>
      <c r="T50" s="608"/>
      <c r="U50" s="607"/>
      <c r="V50" s="608"/>
      <c r="W50" s="609"/>
      <c r="X50" s="617">
        <f t="shared" si="17"/>
        <v>0</v>
      </c>
    </row>
    <row r="51" spans="1:24" ht="14.25" x14ac:dyDescent="0.4">
      <c r="A51" s="586"/>
      <c r="B51" s="601"/>
      <c r="C51" s="627" t="s">
        <v>284</v>
      </c>
      <c r="D51" s="628"/>
      <c r="E51" s="629"/>
      <c r="F51" s="607"/>
      <c r="G51" s="608"/>
      <c r="H51" s="609"/>
      <c r="I51" s="608"/>
      <c r="J51" s="608"/>
      <c r="K51" s="608"/>
      <c r="L51" s="608"/>
      <c r="M51" s="608"/>
      <c r="N51" s="608"/>
      <c r="O51" s="608"/>
      <c r="P51" s="608"/>
      <c r="Q51" s="608"/>
      <c r="R51" s="608"/>
      <c r="S51" s="608"/>
      <c r="T51" s="608"/>
      <c r="U51" s="607"/>
      <c r="V51" s="608"/>
      <c r="W51" s="609"/>
      <c r="X51" s="617">
        <f t="shared" si="17"/>
        <v>0</v>
      </c>
    </row>
    <row r="52" spans="1:24" ht="14.25" x14ac:dyDescent="0.4">
      <c r="A52" s="586"/>
      <c r="B52" s="601"/>
      <c r="C52" s="627" t="s">
        <v>700</v>
      </c>
      <c r="D52" s="628"/>
      <c r="E52" s="629"/>
      <c r="F52" s="607"/>
      <c r="G52" s="608"/>
      <c r="H52" s="609"/>
      <c r="I52" s="608"/>
      <c r="J52" s="608"/>
      <c r="K52" s="608"/>
      <c r="L52" s="608"/>
      <c r="M52" s="608"/>
      <c r="N52" s="608"/>
      <c r="O52" s="608"/>
      <c r="P52" s="608"/>
      <c r="Q52" s="608"/>
      <c r="R52" s="608"/>
      <c r="S52" s="608"/>
      <c r="T52" s="608"/>
      <c r="U52" s="607"/>
      <c r="V52" s="608"/>
      <c r="W52" s="609"/>
      <c r="X52" s="617">
        <f t="shared" si="17"/>
        <v>0</v>
      </c>
    </row>
    <row r="53" spans="1:24" ht="14.25" x14ac:dyDescent="0.4">
      <c r="A53" s="586"/>
      <c r="B53" s="601"/>
      <c r="C53" s="621" t="s">
        <v>272</v>
      </c>
      <c r="D53" s="626"/>
      <c r="E53" s="622"/>
      <c r="F53" s="612"/>
      <c r="G53" s="613"/>
      <c r="H53" s="614"/>
      <c r="I53" s="613"/>
      <c r="J53" s="613"/>
      <c r="K53" s="613"/>
      <c r="L53" s="613"/>
      <c r="M53" s="613"/>
      <c r="N53" s="613"/>
      <c r="O53" s="613"/>
      <c r="P53" s="613"/>
      <c r="Q53" s="613"/>
      <c r="R53" s="613"/>
      <c r="S53" s="613"/>
      <c r="T53" s="613"/>
      <c r="U53" s="612"/>
      <c r="V53" s="613"/>
      <c r="W53" s="614"/>
      <c r="X53" s="618">
        <f t="shared" si="17"/>
        <v>0</v>
      </c>
    </row>
    <row r="54" spans="1:24" ht="14.25" x14ac:dyDescent="0.4">
      <c r="A54" s="586"/>
      <c r="B54" s="601"/>
      <c r="C54" s="594" t="s">
        <v>261</v>
      </c>
      <c r="D54" s="595"/>
      <c r="E54" s="596"/>
      <c r="F54" s="597">
        <f t="shared" ref="F54:W54" si="18">SUM(F55:F56)</f>
        <v>0</v>
      </c>
      <c r="G54" s="598">
        <f t="shared" si="18"/>
        <v>0</v>
      </c>
      <c r="H54" s="599">
        <f t="shared" si="18"/>
        <v>0</v>
      </c>
      <c r="I54" s="598">
        <f t="shared" si="18"/>
        <v>0</v>
      </c>
      <c r="J54" s="598">
        <f t="shared" si="18"/>
        <v>0</v>
      </c>
      <c r="K54" s="598">
        <f t="shared" si="18"/>
        <v>0</v>
      </c>
      <c r="L54" s="598">
        <f t="shared" si="18"/>
        <v>0</v>
      </c>
      <c r="M54" s="598">
        <f t="shared" si="18"/>
        <v>0</v>
      </c>
      <c r="N54" s="598">
        <f t="shared" si="18"/>
        <v>0</v>
      </c>
      <c r="O54" s="598">
        <f t="shared" si="18"/>
        <v>0</v>
      </c>
      <c r="P54" s="598">
        <f t="shared" si="18"/>
        <v>0</v>
      </c>
      <c r="Q54" s="598">
        <f t="shared" si="18"/>
        <v>0</v>
      </c>
      <c r="R54" s="598">
        <f t="shared" si="18"/>
        <v>0</v>
      </c>
      <c r="S54" s="598">
        <f t="shared" si="18"/>
        <v>0</v>
      </c>
      <c r="T54" s="598">
        <f t="shared" si="18"/>
        <v>0</v>
      </c>
      <c r="U54" s="597">
        <f t="shared" si="18"/>
        <v>0</v>
      </c>
      <c r="V54" s="598">
        <f t="shared" si="18"/>
        <v>0</v>
      </c>
      <c r="W54" s="599">
        <f t="shared" si="18"/>
        <v>0</v>
      </c>
      <c r="X54" s="600">
        <f t="shared" si="17"/>
        <v>0</v>
      </c>
    </row>
    <row r="55" spans="1:24" ht="14.25" x14ac:dyDescent="0.4">
      <c r="A55" s="586"/>
      <c r="B55" s="601"/>
      <c r="C55" s="601"/>
      <c r="D55" s="619" t="s">
        <v>262</v>
      </c>
      <c r="E55" s="620"/>
      <c r="F55" s="603"/>
      <c r="G55" s="604"/>
      <c r="H55" s="605"/>
      <c r="I55" s="604"/>
      <c r="J55" s="604"/>
      <c r="K55" s="604"/>
      <c r="L55" s="604"/>
      <c r="M55" s="604"/>
      <c r="N55" s="604"/>
      <c r="O55" s="604"/>
      <c r="P55" s="604"/>
      <c r="Q55" s="604"/>
      <c r="R55" s="604"/>
      <c r="S55" s="604"/>
      <c r="T55" s="604"/>
      <c r="U55" s="603"/>
      <c r="V55" s="604"/>
      <c r="W55" s="605"/>
      <c r="X55" s="615">
        <f t="shared" si="17"/>
        <v>0</v>
      </c>
    </row>
    <row r="56" spans="1:24" ht="14.25" x14ac:dyDescent="0.4">
      <c r="A56" s="586"/>
      <c r="B56" s="601"/>
      <c r="C56" s="610"/>
      <c r="D56" s="621" t="s">
        <v>285</v>
      </c>
      <c r="E56" s="622"/>
      <c r="F56" s="612"/>
      <c r="G56" s="613"/>
      <c r="H56" s="614"/>
      <c r="I56" s="613"/>
      <c r="J56" s="613"/>
      <c r="K56" s="613"/>
      <c r="L56" s="613"/>
      <c r="M56" s="613"/>
      <c r="N56" s="613"/>
      <c r="O56" s="613"/>
      <c r="P56" s="613"/>
      <c r="Q56" s="613"/>
      <c r="R56" s="613"/>
      <c r="S56" s="613"/>
      <c r="T56" s="613"/>
      <c r="U56" s="612"/>
      <c r="V56" s="613"/>
      <c r="W56" s="614"/>
      <c r="X56" s="618">
        <f t="shared" si="17"/>
        <v>0</v>
      </c>
    </row>
    <row r="57" spans="1:24" ht="14.25" x14ac:dyDescent="0.4">
      <c r="A57" s="586"/>
      <c r="B57" s="601"/>
      <c r="C57" s="632" t="s">
        <v>78</v>
      </c>
      <c r="D57" s="633"/>
      <c r="E57" s="634"/>
      <c r="F57" s="637"/>
      <c r="G57" s="635"/>
      <c r="H57" s="638"/>
      <c r="I57" s="635"/>
      <c r="J57" s="635"/>
      <c r="K57" s="635"/>
      <c r="L57" s="635"/>
      <c r="M57" s="635"/>
      <c r="N57" s="635"/>
      <c r="O57" s="635"/>
      <c r="P57" s="635"/>
      <c r="Q57" s="635"/>
      <c r="R57" s="635"/>
      <c r="S57" s="635"/>
      <c r="T57" s="635"/>
      <c r="U57" s="637"/>
      <c r="V57" s="635"/>
      <c r="W57" s="638"/>
      <c r="X57" s="600">
        <f t="shared" si="17"/>
        <v>0</v>
      </c>
    </row>
    <row r="58" spans="1:24" ht="14.25" x14ac:dyDescent="0.4">
      <c r="A58" s="586"/>
      <c r="B58" s="610"/>
      <c r="C58" s="632" t="s">
        <v>78</v>
      </c>
      <c r="D58" s="633"/>
      <c r="E58" s="634"/>
      <c r="F58" s="637"/>
      <c r="G58" s="635"/>
      <c r="H58" s="638"/>
      <c r="I58" s="635"/>
      <c r="J58" s="635"/>
      <c r="K58" s="635"/>
      <c r="L58" s="635"/>
      <c r="M58" s="635"/>
      <c r="N58" s="635"/>
      <c r="O58" s="635"/>
      <c r="P58" s="635"/>
      <c r="Q58" s="635"/>
      <c r="R58" s="635"/>
      <c r="S58" s="635"/>
      <c r="T58" s="635"/>
      <c r="U58" s="637"/>
      <c r="V58" s="635"/>
      <c r="W58" s="638"/>
      <c r="X58" s="600">
        <f t="shared" si="17"/>
        <v>0</v>
      </c>
    </row>
    <row r="59" spans="1:24" ht="14.25" x14ac:dyDescent="0.4">
      <c r="A59" s="586"/>
      <c r="B59" s="594" t="s">
        <v>286</v>
      </c>
      <c r="C59" s="595"/>
      <c r="D59" s="595"/>
      <c r="E59" s="596"/>
      <c r="F59" s="597">
        <f t="shared" ref="F59:W59" si="19">SUM(F60,F71)</f>
        <v>0</v>
      </c>
      <c r="G59" s="598">
        <f t="shared" si="19"/>
        <v>0</v>
      </c>
      <c r="H59" s="599">
        <f t="shared" si="19"/>
        <v>0</v>
      </c>
      <c r="I59" s="598">
        <f t="shared" si="19"/>
        <v>0</v>
      </c>
      <c r="J59" s="598">
        <f t="shared" si="19"/>
        <v>0</v>
      </c>
      <c r="K59" s="598">
        <f t="shared" si="19"/>
        <v>0</v>
      </c>
      <c r="L59" s="598">
        <f t="shared" si="19"/>
        <v>0</v>
      </c>
      <c r="M59" s="598">
        <f t="shared" si="19"/>
        <v>0</v>
      </c>
      <c r="N59" s="598">
        <f t="shared" si="19"/>
        <v>0</v>
      </c>
      <c r="O59" s="598">
        <f t="shared" si="19"/>
        <v>0</v>
      </c>
      <c r="P59" s="598">
        <f t="shared" si="19"/>
        <v>0</v>
      </c>
      <c r="Q59" s="598">
        <f t="shared" si="19"/>
        <v>0</v>
      </c>
      <c r="R59" s="598">
        <f t="shared" si="19"/>
        <v>0</v>
      </c>
      <c r="S59" s="598">
        <f t="shared" si="19"/>
        <v>0</v>
      </c>
      <c r="T59" s="598">
        <f t="shared" si="19"/>
        <v>0</v>
      </c>
      <c r="U59" s="597">
        <f t="shared" si="19"/>
        <v>0</v>
      </c>
      <c r="V59" s="598">
        <f t="shared" si="19"/>
        <v>0</v>
      </c>
      <c r="W59" s="599">
        <f t="shared" si="19"/>
        <v>0</v>
      </c>
      <c r="X59" s="600">
        <f t="shared" si="17"/>
        <v>0</v>
      </c>
    </row>
    <row r="60" spans="1:24" ht="14.25" x14ac:dyDescent="0.4">
      <c r="A60" s="586"/>
      <c r="B60" s="601"/>
      <c r="C60" s="594" t="s">
        <v>287</v>
      </c>
      <c r="D60" s="595"/>
      <c r="E60" s="596"/>
      <c r="F60" s="597">
        <f t="shared" ref="F60:W60" si="20">SUM(F61:F70)</f>
        <v>0</v>
      </c>
      <c r="G60" s="598">
        <f t="shared" si="20"/>
        <v>0</v>
      </c>
      <c r="H60" s="599">
        <f t="shared" si="20"/>
        <v>0</v>
      </c>
      <c r="I60" s="598">
        <f t="shared" si="20"/>
        <v>0</v>
      </c>
      <c r="J60" s="598">
        <f t="shared" si="20"/>
        <v>0</v>
      </c>
      <c r="K60" s="598">
        <f t="shared" si="20"/>
        <v>0</v>
      </c>
      <c r="L60" s="598">
        <f t="shared" si="20"/>
        <v>0</v>
      </c>
      <c r="M60" s="598">
        <f t="shared" si="20"/>
        <v>0</v>
      </c>
      <c r="N60" s="598">
        <f t="shared" si="20"/>
        <v>0</v>
      </c>
      <c r="O60" s="598">
        <f t="shared" si="20"/>
        <v>0</v>
      </c>
      <c r="P60" s="598">
        <f t="shared" si="20"/>
        <v>0</v>
      </c>
      <c r="Q60" s="598">
        <f t="shared" si="20"/>
        <v>0</v>
      </c>
      <c r="R60" s="598">
        <f t="shared" si="20"/>
        <v>0</v>
      </c>
      <c r="S60" s="598">
        <f t="shared" si="20"/>
        <v>0</v>
      </c>
      <c r="T60" s="598">
        <f t="shared" si="20"/>
        <v>0</v>
      </c>
      <c r="U60" s="597">
        <f t="shared" si="20"/>
        <v>0</v>
      </c>
      <c r="V60" s="598">
        <f t="shared" si="20"/>
        <v>0</v>
      </c>
      <c r="W60" s="599">
        <f t="shared" si="20"/>
        <v>0</v>
      </c>
      <c r="X60" s="600">
        <f t="shared" si="17"/>
        <v>0</v>
      </c>
    </row>
    <row r="61" spans="1:24" ht="14.25" x14ac:dyDescent="0.4">
      <c r="A61" s="586"/>
      <c r="B61" s="601"/>
      <c r="C61" s="601"/>
      <c r="D61" s="639" t="s">
        <v>288</v>
      </c>
      <c r="E61" s="620"/>
      <c r="F61" s="603"/>
      <c r="G61" s="604"/>
      <c r="H61" s="605"/>
      <c r="I61" s="604"/>
      <c r="J61" s="604"/>
      <c r="K61" s="604"/>
      <c r="L61" s="604"/>
      <c r="M61" s="604"/>
      <c r="N61" s="604"/>
      <c r="O61" s="604"/>
      <c r="P61" s="604"/>
      <c r="Q61" s="604"/>
      <c r="R61" s="604"/>
      <c r="S61" s="604"/>
      <c r="T61" s="604"/>
      <c r="U61" s="603"/>
      <c r="V61" s="604"/>
      <c r="W61" s="605"/>
      <c r="X61" s="615">
        <f t="shared" si="17"/>
        <v>0</v>
      </c>
    </row>
    <row r="62" spans="1:24" ht="14.25" x14ac:dyDescent="0.4">
      <c r="A62" s="586"/>
      <c r="B62" s="601"/>
      <c r="C62" s="601"/>
      <c r="D62" s="222" t="s">
        <v>318</v>
      </c>
      <c r="E62" s="629"/>
      <c r="F62" s="607"/>
      <c r="G62" s="608"/>
      <c r="H62" s="609"/>
      <c r="I62" s="608"/>
      <c r="J62" s="608"/>
      <c r="K62" s="608"/>
      <c r="L62" s="608"/>
      <c r="M62" s="608"/>
      <c r="N62" s="608"/>
      <c r="O62" s="608"/>
      <c r="P62" s="608"/>
      <c r="Q62" s="608"/>
      <c r="R62" s="608"/>
      <c r="S62" s="608"/>
      <c r="T62" s="608"/>
      <c r="U62" s="607"/>
      <c r="V62" s="608"/>
      <c r="W62" s="609"/>
      <c r="X62" s="617">
        <f t="shared" si="17"/>
        <v>0</v>
      </c>
    </row>
    <row r="63" spans="1:24" ht="14.25" x14ac:dyDescent="0.4">
      <c r="A63" s="586"/>
      <c r="B63" s="601"/>
      <c r="C63" s="601"/>
      <c r="D63" s="639" t="s">
        <v>289</v>
      </c>
      <c r="E63" s="629"/>
      <c r="F63" s="607"/>
      <c r="G63" s="608"/>
      <c r="H63" s="609"/>
      <c r="I63" s="608"/>
      <c r="J63" s="608"/>
      <c r="K63" s="608"/>
      <c r="L63" s="608"/>
      <c r="M63" s="608"/>
      <c r="N63" s="608"/>
      <c r="O63" s="608"/>
      <c r="P63" s="608"/>
      <c r="Q63" s="608"/>
      <c r="R63" s="608"/>
      <c r="S63" s="608"/>
      <c r="T63" s="608"/>
      <c r="U63" s="607"/>
      <c r="V63" s="608"/>
      <c r="W63" s="609"/>
      <c r="X63" s="617">
        <f t="shared" si="17"/>
        <v>0</v>
      </c>
    </row>
    <row r="64" spans="1:24" ht="14.25" x14ac:dyDescent="0.4">
      <c r="A64" s="586"/>
      <c r="B64" s="601"/>
      <c r="C64" s="601"/>
      <c r="D64" s="639" t="s">
        <v>319</v>
      </c>
      <c r="E64" s="629"/>
      <c r="F64" s="607"/>
      <c r="G64" s="608"/>
      <c r="H64" s="609"/>
      <c r="I64" s="608"/>
      <c r="J64" s="608"/>
      <c r="K64" s="608"/>
      <c r="L64" s="608"/>
      <c r="M64" s="608"/>
      <c r="N64" s="608"/>
      <c r="O64" s="608"/>
      <c r="P64" s="608"/>
      <c r="Q64" s="608"/>
      <c r="R64" s="608"/>
      <c r="S64" s="608"/>
      <c r="T64" s="608"/>
      <c r="U64" s="607"/>
      <c r="V64" s="608"/>
      <c r="W64" s="609"/>
      <c r="X64" s="617">
        <f t="shared" si="17"/>
        <v>0</v>
      </c>
    </row>
    <row r="65" spans="1:24" ht="14.25" x14ac:dyDescent="0.4">
      <c r="A65" s="586"/>
      <c r="B65" s="601"/>
      <c r="C65" s="601"/>
      <c r="D65" s="639" t="s">
        <v>321</v>
      </c>
      <c r="E65" s="629"/>
      <c r="F65" s="607"/>
      <c r="G65" s="608"/>
      <c r="H65" s="609"/>
      <c r="I65" s="608"/>
      <c r="J65" s="608"/>
      <c r="K65" s="608"/>
      <c r="L65" s="608"/>
      <c r="M65" s="608"/>
      <c r="N65" s="608"/>
      <c r="O65" s="608"/>
      <c r="P65" s="608"/>
      <c r="Q65" s="608"/>
      <c r="R65" s="608"/>
      <c r="S65" s="608"/>
      <c r="T65" s="608"/>
      <c r="U65" s="607"/>
      <c r="V65" s="608"/>
      <c r="W65" s="609"/>
      <c r="X65" s="617">
        <f t="shared" si="17"/>
        <v>0</v>
      </c>
    </row>
    <row r="66" spans="1:24" ht="14.25" x14ac:dyDescent="0.4">
      <c r="A66" s="586"/>
      <c r="B66" s="601"/>
      <c r="C66" s="601"/>
      <c r="D66" s="223" t="s">
        <v>320</v>
      </c>
      <c r="E66" s="629"/>
      <c r="F66" s="607"/>
      <c r="G66" s="608"/>
      <c r="H66" s="609"/>
      <c r="I66" s="608"/>
      <c r="J66" s="608"/>
      <c r="K66" s="608"/>
      <c r="L66" s="608"/>
      <c r="M66" s="608"/>
      <c r="N66" s="608"/>
      <c r="O66" s="608"/>
      <c r="P66" s="608"/>
      <c r="Q66" s="608"/>
      <c r="R66" s="608"/>
      <c r="S66" s="608"/>
      <c r="T66" s="608"/>
      <c r="U66" s="607"/>
      <c r="V66" s="608"/>
      <c r="W66" s="609"/>
      <c r="X66" s="617">
        <f t="shared" si="17"/>
        <v>0</v>
      </c>
    </row>
    <row r="67" spans="1:24" ht="14.25" x14ac:dyDescent="0.4">
      <c r="A67" s="586"/>
      <c r="B67" s="601"/>
      <c r="C67" s="601"/>
      <c r="D67" s="222" t="s">
        <v>290</v>
      </c>
      <c r="E67" s="629"/>
      <c r="F67" s="607"/>
      <c r="G67" s="608"/>
      <c r="H67" s="609"/>
      <c r="I67" s="608"/>
      <c r="J67" s="608"/>
      <c r="K67" s="608"/>
      <c r="L67" s="608"/>
      <c r="M67" s="608"/>
      <c r="N67" s="608"/>
      <c r="O67" s="608"/>
      <c r="P67" s="608"/>
      <c r="Q67" s="608"/>
      <c r="R67" s="608"/>
      <c r="S67" s="608"/>
      <c r="T67" s="608"/>
      <c r="U67" s="607"/>
      <c r="V67" s="608"/>
      <c r="W67" s="609"/>
      <c r="X67" s="617">
        <f t="shared" si="17"/>
        <v>0</v>
      </c>
    </row>
    <row r="68" spans="1:24" ht="14.25" x14ac:dyDescent="0.4">
      <c r="A68" s="586"/>
      <c r="B68" s="601"/>
      <c r="C68" s="601"/>
      <c r="D68" s="223" t="s">
        <v>291</v>
      </c>
      <c r="E68" s="629"/>
      <c r="F68" s="607"/>
      <c r="G68" s="608"/>
      <c r="H68" s="609"/>
      <c r="I68" s="608"/>
      <c r="J68" s="608"/>
      <c r="K68" s="608"/>
      <c r="L68" s="608"/>
      <c r="M68" s="608"/>
      <c r="N68" s="608"/>
      <c r="O68" s="608"/>
      <c r="P68" s="608"/>
      <c r="Q68" s="608"/>
      <c r="R68" s="608"/>
      <c r="S68" s="608"/>
      <c r="T68" s="608"/>
      <c r="U68" s="607"/>
      <c r="V68" s="608"/>
      <c r="W68" s="609"/>
      <c r="X68" s="617">
        <f t="shared" si="17"/>
        <v>0</v>
      </c>
    </row>
    <row r="69" spans="1:24" ht="15.75" x14ac:dyDescent="0.4">
      <c r="A69" s="586"/>
      <c r="B69" s="601"/>
      <c r="C69" s="601"/>
      <c r="D69" s="810" t="s">
        <v>322</v>
      </c>
      <c r="E69" s="811"/>
      <c r="F69" s="640"/>
      <c r="G69" s="641"/>
      <c r="H69" s="642"/>
      <c r="I69" s="641"/>
      <c r="J69" s="641"/>
      <c r="K69" s="641"/>
      <c r="L69" s="641"/>
      <c r="M69" s="641"/>
      <c r="N69" s="641"/>
      <c r="O69" s="641"/>
      <c r="P69" s="641"/>
      <c r="Q69" s="641"/>
      <c r="R69" s="641"/>
      <c r="S69" s="641"/>
      <c r="T69" s="641"/>
      <c r="U69" s="640"/>
      <c r="V69" s="641"/>
      <c r="W69" s="642"/>
      <c r="X69" s="643">
        <f t="shared" si="17"/>
        <v>0</v>
      </c>
    </row>
    <row r="70" spans="1:24" ht="15.75" x14ac:dyDescent="0.4">
      <c r="A70" s="586"/>
      <c r="B70" s="601"/>
      <c r="C70" s="610"/>
      <c r="D70" s="812" t="s">
        <v>292</v>
      </c>
      <c r="E70" s="813"/>
      <c r="F70" s="612"/>
      <c r="G70" s="613"/>
      <c r="H70" s="614"/>
      <c r="I70" s="613"/>
      <c r="J70" s="613"/>
      <c r="K70" s="613"/>
      <c r="L70" s="613"/>
      <c r="M70" s="613"/>
      <c r="N70" s="613"/>
      <c r="O70" s="613"/>
      <c r="P70" s="613"/>
      <c r="Q70" s="613"/>
      <c r="R70" s="613"/>
      <c r="S70" s="613"/>
      <c r="T70" s="613"/>
      <c r="U70" s="612"/>
      <c r="V70" s="613"/>
      <c r="W70" s="614"/>
      <c r="X70" s="618">
        <f t="shared" si="17"/>
        <v>0</v>
      </c>
    </row>
    <row r="71" spans="1:24" ht="14.25" x14ac:dyDescent="0.4">
      <c r="A71" s="586"/>
      <c r="B71" s="601"/>
      <c r="C71" s="644" t="s">
        <v>293</v>
      </c>
      <c r="D71" s="645"/>
      <c r="E71" s="645"/>
      <c r="F71" s="597">
        <f t="shared" ref="F71:W71" si="21">SUM(F72:F74)</f>
        <v>0</v>
      </c>
      <c r="G71" s="598">
        <f t="shared" si="21"/>
        <v>0</v>
      </c>
      <c r="H71" s="599">
        <f t="shared" si="21"/>
        <v>0</v>
      </c>
      <c r="I71" s="598">
        <f t="shared" si="21"/>
        <v>0</v>
      </c>
      <c r="J71" s="598">
        <f t="shared" si="21"/>
        <v>0</v>
      </c>
      <c r="K71" s="598">
        <f t="shared" si="21"/>
        <v>0</v>
      </c>
      <c r="L71" s="598">
        <f t="shared" si="21"/>
        <v>0</v>
      </c>
      <c r="M71" s="598">
        <f t="shared" si="21"/>
        <v>0</v>
      </c>
      <c r="N71" s="598">
        <f t="shared" si="21"/>
        <v>0</v>
      </c>
      <c r="O71" s="598">
        <f t="shared" si="21"/>
        <v>0</v>
      </c>
      <c r="P71" s="598">
        <f t="shared" si="21"/>
        <v>0</v>
      </c>
      <c r="Q71" s="598">
        <f t="shared" si="21"/>
        <v>0</v>
      </c>
      <c r="R71" s="598">
        <f t="shared" si="21"/>
        <v>0</v>
      </c>
      <c r="S71" s="598">
        <f t="shared" si="21"/>
        <v>0</v>
      </c>
      <c r="T71" s="598">
        <f t="shared" si="21"/>
        <v>0</v>
      </c>
      <c r="U71" s="597">
        <f t="shared" si="21"/>
        <v>0</v>
      </c>
      <c r="V71" s="598">
        <f t="shared" si="21"/>
        <v>0</v>
      </c>
      <c r="W71" s="599">
        <f t="shared" si="21"/>
        <v>0</v>
      </c>
      <c r="X71" s="600">
        <f>SUM(F71:W71)</f>
        <v>0</v>
      </c>
    </row>
    <row r="72" spans="1:24" ht="14.25" x14ac:dyDescent="0.4">
      <c r="A72" s="586"/>
      <c r="B72" s="601"/>
      <c r="C72" s="601"/>
      <c r="D72" s="619" t="s">
        <v>283</v>
      </c>
      <c r="E72" s="620"/>
      <c r="F72" s="603"/>
      <c r="G72" s="604"/>
      <c r="H72" s="605"/>
      <c r="I72" s="604"/>
      <c r="J72" s="604"/>
      <c r="K72" s="604"/>
      <c r="L72" s="604"/>
      <c r="M72" s="604"/>
      <c r="N72" s="604"/>
      <c r="O72" s="604"/>
      <c r="P72" s="604"/>
      <c r="Q72" s="604"/>
      <c r="R72" s="604"/>
      <c r="S72" s="604"/>
      <c r="T72" s="604"/>
      <c r="U72" s="603"/>
      <c r="V72" s="604"/>
      <c r="W72" s="605"/>
      <c r="X72" s="615">
        <f t="shared" si="17"/>
        <v>0</v>
      </c>
    </row>
    <row r="73" spans="1:24" ht="14.25" x14ac:dyDescent="0.4">
      <c r="A73" s="586"/>
      <c r="B73" s="601"/>
      <c r="C73" s="601"/>
      <c r="D73" s="627" t="s">
        <v>284</v>
      </c>
      <c r="E73" s="629"/>
      <c r="F73" s="607"/>
      <c r="G73" s="608"/>
      <c r="H73" s="609"/>
      <c r="I73" s="608"/>
      <c r="J73" s="608"/>
      <c r="K73" s="608"/>
      <c r="L73" s="608"/>
      <c r="M73" s="608"/>
      <c r="N73" s="608"/>
      <c r="O73" s="608"/>
      <c r="P73" s="608"/>
      <c r="Q73" s="608"/>
      <c r="R73" s="608"/>
      <c r="S73" s="608"/>
      <c r="T73" s="608"/>
      <c r="U73" s="607"/>
      <c r="V73" s="608"/>
      <c r="W73" s="609"/>
      <c r="X73" s="617">
        <f t="shared" si="17"/>
        <v>0</v>
      </c>
    </row>
    <row r="74" spans="1:24" ht="14.25" x14ac:dyDescent="0.4">
      <c r="A74" s="586"/>
      <c r="B74" s="610"/>
      <c r="C74" s="610"/>
      <c r="D74" s="621" t="s">
        <v>294</v>
      </c>
      <c r="E74" s="622"/>
      <c r="F74" s="612"/>
      <c r="G74" s="613"/>
      <c r="H74" s="614"/>
      <c r="I74" s="613"/>
      <c r="J74" s="613"/>
      <c r="K74" s="613"/>
      <c r="L74" s="613"/>
      <c r="M74" s="613"/>
      <c r="N74" s="613"/>
      <c r="O74" s="613"/>
      <c r="P74" s="613"/>
      <c r="Q74" s="613"/>
      <c r="R74" s="613"/>
      <c r="S74" s="613"/>
      <c r="T74" s="613"/>
      <c r="U74" s="612"/>
      <c r="V74" s="613"/>
      <c r="W74" s="614"/>
      <c r="X74" s="618">
        <f t="shared" si="17"/>
        <v>0</v>
      </c>
    </row>
    <row r="75" spans="1:24" ht="14.25" x14ac:dyDescent="0.4">
      <c r="A75" s="586"/>
      <c r="B75" s="623" t="s">
        <v>763</v>
      </c>
      <c r="C75" s="595"/>
      <c r="D75" s="595"/>
      <c r="E75" s="596"/>
      <c r="F75" s="597">
        <f>F48-F59</f>
        <v>0</v>
      </c>
      <c r="G75" s="598">
        <f t="shared" ref="G75:W75" si="22">G48-G59</f>
        <v>0</v>
      </c>
      <c r="H75" s="599">
        <f t="shared" si="22"/>
        <v>0</v>
      </c>
      <c r="I75" s="598">
        <f t="shared" si="22"/>
        <v>0</v>
      </c>
      <c r="J75" s="598">
        <f t="shared" si="22"/>
        <v>0</v>
      </c>
      <c r="K75" s="598">
        <f t="shared" si="22"/>
        <v>0</v>
      </c>
      <c r="L75" s="598">
        <f t="shared" si="22"/>
        <v>0</v>
      </c>
      <c r="M75" s="598">
        <f t="shared" si="22"/>
        <v>0</v>
      </c>
      <c r="N75" s="598">
        <f t="shared" si="22"/>
        <v>0</v>
      </c>
      <c r="O75" s="598">
        <f t="shared" si="22"/>
        <v>0</v>
      </c>
      <c r="P75" s="598">
        <f t="shared" si="22"/>
        <v>0</v>
      </c>
      <c r="Q75" s="598">
        <f t="shared" si="22"/>
        <v>0</v>
      </c>
      <c r="R75" s="598">
        <f t="shared" si="22"/>
        <v>0</v>
      </c>
      <c r="S75" s="598">
        <f t="shared" si="22"/>
        <v>0</v>
      </c>
      <c r="T75" s="598">
        <f t="shared" si="22"/>
        <v>0</v>
      </c>
      <c r="U75" s="597">
        <f t="shared" si="22"/>
        <v>0</v>
      </c>
      <c r="V75" s="598">
        <f t="shared" si="22"/>
        <v>0</v>
      </c>
      <c r="W75" s="599">
        <f t="shared" si="22"/>
        <v>0</v>
      </c>
      <c r="X75" s="600">
        <f>SUM(F75:W75)</f>
        <v>0</v>
      </c>
    </row>
    <row r="76" spans="1:24" ht="14.25" x14ac:dyDescent="0.4">
      <c r="A76" s="586"/>
      <c r="B76" s="623" t="s">
        <v>716</v>
      </c>
      <c r="C76" s="595"/>
      <c r="D76" s="595"/>
      <c r="E76" s="596"/>
      <c r="F76" s="646">
        <f>F75</f>
        <v>0</v>
      </c>
      <c r="G76" s="598">
        <f>F76+G75</f>
        <v>0</v>
      </c>
      <c r="H76" s="598">
        <f t="shared" ref="H76:W76" si="23">G76+H75</f>
        <v>0</v>
      </c>
      <c r="I76" s="598">
        <f t="shared" si="23"/>
        <v>0</v>
      </c>
      <c r="J76" s="598">
        <f t="shared" si="23"/>
        <v>0</v>
      </c>
      <c r="K76" s="598">
        <f t="shared" si="23"/>
        <v>0</v>
      </c>
      <c r="L76" s="598">
        <f t="shared" si="23"/>
        <v>0</v>
      </c>
      <c r="M76" s="598">
        <f t="shared" si="23"/>
        <v>0</v>
      </c>
      <c r="N76" s="598">
        <f t="shared" si="23"/>
        <v>0</v>
      </c>
      <c r="O76" s="598">
        <f t="shared" si="23"/>
        <v>0</v>
      </c>
      <c r="P76" s="598">
        <f t="shared" si="23"/>
        <v>0</v>
      </c>
      <c r="Q76" s="598">
        <f t="shared" si="23"/>
        <v>0</v>
      </c>
      <c r="R76" s="598">
        <f t="shared" si="23"/>
        <v>0</v>
      </c>
      <c r="S76" s="598">
        <f t="shared" si="23"/>
        <v>0</v>
      </c>
      <c r="T76" s="598">
        <f t="shared" si="23"/>
        <v>0</v>
      </c>
      <c r="U76" s="598">
        <f t="shared" si="23"/>
        <v>0</v>
      </c>
      <c r="V76" s="598">
        <f t="shared" si="23"/>
        <v>0</v>
      </c>
      <c r="W76" s="598">
        <f t="shared" si="23"/>
        <v>0</v>
      </c>
      <c r="X76" s="647"/>
    </row>
    <row r="77" spans="1:24" ht="14.25" x14ac:dyDescent="0.4">
      <c r="A77" s="586"/>
      <c r="B77" s="588"/>
      <c r="C77" s="588"/>
      <c r="D77" s="588"/>
      <c r="E77" s="588"/>
      <c r="F77" s="588"/>
      <c r="G77" s="588"/>
      <c r="H77" s="588"/>
      <c r="I77" s="588"/>
      <c r="J77" s="588"/>
      <c r="K77" s="588"/>
      <c r="L77" s="588"/>
      <c r="M77" s="588"/>
      <c r="N77" s="588"/>
      <c r="O77" s="588"/>
      <c r="P77" s="588"/>
      <c r="Q77" s="588"/>
      <c r="R77" s="588"/>
      <c r="S77" s="588"/>
      <c r="T77" s="588"/>
      <c r="U77" s="588"/>
      <c r="V77" s="588"/>
      <c r="W77" s="588"/>
      <c r="X77" s="588"/>
    </row>
    <row r="78" spans="1:24" ht="14.25" x14ac:dyDescent="0.4">
      <c r="A78" s="586"/>
      <c r="B78" s="587" t="s">
        <v>783</v>
      </c>
      <c r="C78" s="588"/>
      <c r="D78" s="588"/>
      <c r="E78" s="588"/>
      <c r="F78" s="588"/>
      <c r="G78" s="588"/>
      <c r="H78" s="588"/>
      <c r="I78" s="588"/>
      <c r="J78" s="588"/>
      <c r="K78" s="588"/>
      <c r="L78" s="588"/>
      <c r="M78" s="588"/>
      <c r="N78" s="588"/>
      <c r="O78" s="588"/>
      <c r="P78" s="588"/>
      <c r="Q78" s="588"/>
      <c r="R78" s="588"/>
      <c r="S78" s="588"/>
      <c r="T78" s="588"/>
      <c r="U78" s="588"/>
      <c r="V78" s="588"/>
      <c r="W78" s="588"/>
      <c r="X78" s="588"/>
    </row>
    <row r="79" spans="1:24" ht="14.25" x14ac:dyDescent="0.4">
      <c r="A79" s="586"/>
      <c r="B79" s="589"/>
      <c r="C79" s="590"/>
      <c r="D79" s="590"/>
      <c r="E79" s="591"/>
      <c r="F79" s="592" t="s">
        <v>238</v>
      </c>
      <c r="G79" s="592" t="s">
        <v>239</v>
      </c>
      <c r="H79" s="592" t="s">
        <v>240</v>
      </c>
      <c r="I79" s="592" t="s">
        <v>241</v>
      </c>
      <c r="J79" s="592" t="s">
        <v>242</v>
      </c>
      <c r="K79" s="592" t="s">
        <v>243</v>
      </c>
      <c r="L79" s="592" t="s">
        <v>244</v>
      </c>
      <c r="M79" s="592" t="s">
        <v>245</v>
      </c>
      <c r="N79" s="592" t="s">
        <v>246</v>
      </c>
      <c r="O79" s="592" t="s">
        <v>247</v>
      </c>
      <c r="P79" s="592" t="s">
        <v>248</v>
      </c>
      <c r="Q79" s="592" t="s">
        <v>249</v>
      </c>
      <c r="R79" s="592" t="s">
        <v>250</v>
      </c>
      <c r="S79" s="592" t="s">
        <v>251</v>
      </c>
      <c r="T79" s="592" t="s">
        <v>252</v>
      </c>
      <c r="U79" s="592" t="s">
        <v>253</v>
      </c>
      <c r="V79" s="592" t="s">
        <v>254</v>
      </c>
      <c r="W79" s="631" t="s">
        <v>255</v>
      </c>
      <c r="X79" s="588"/>
    </row>
    <row r="80" spans="1:24" ht="14.25" x14ac:dyDescent="0.4">
      <c r="A80" s="586"/>
      <c r="B80" s="594" t="s">
        <v>295</v>
      </c>
      <c r="C80" s="595"/>
      <c r="D80" s="595"/>
      <c r="E80" s="596"/>
      <c r="F80" s="597">
        <f t="shared" ref="F80:V80" si="24">SUM(F81,F85,F89)</f>
        <v>0</v>
      </c>
      <c r="G80" s="598">
        <f t="shared" si="24"/>
        <v>0</v>
      </c>
      <c r="H80" s="599">
        <f t="shared" si="24"/>
        <v>0</v>
      </c>
      <c r="I80" s="598">
        <f t="shared" si="24"/>
        <v>0</v>
      </c>
      <c r="J80" s="598">
        <f t="shared" si="24"/>
        <v>0</v>
      </c>
      <c r="K80" s="598">
        <f t="shared" si="24"/>
        <v>0</v>
      </c>
      <c r="L80" s="598">
        <f t="shared" si="24"/>
        <v>0</v>
      </c>
      <c r="M80" s="598">
        <f t="shared" si="24"/>
        <v>0</v>
      </c>
      <c r="N80" s="598">
        <f t="shared" si="24"/>
        <v>0</v>
      </c>
      <c r="O80" s="598">
        <f t="shared" si="24"/>
        <v>0</v>
      </c>
      <c r="P80" s="598">
        <f t="shared" si="24"/>
        <v>0</v>
      </c>
      <c r="Q80" s="598">
        <f t="shared" si="24"/>
        <v>0</v>
      </c>
      <c r="R80" s="598">
        <f t="shared" si="24"/>
        <v>0</v>
      </c>
      <c r="S80" s="598">
        <f t="shared" si="24"/>
        <v>0</v>
      </c>
      <c r="T80" s="598">
        <f t="shared" si="24"/>
        <v>0</v>
      </c>
      <c r="U80" s="597">
        <f t="shared" si="24"/>
        <v>0</v>
      </c>
      <c r="V80" s="598">
        <f t="shared" si="24"/>
        <v>0</v>
      </c>
      <c r="W80" s="630">
        <f>SUM(W81,W85,W89)</f>
        <v>0</v>
      </c>
      <c r="X80" s="588"/>
    </row>
    <row r="81" spans="1:24" ht="14.25" x14ac:dyDescent="0.4">
      <c r="A81" s="586"/>
      <c r="B81" s="601"/>
      <c r="C81" s="594" t="s">
        <v>296</v>
      </c>
      <c r="D81" s="595"/>
      <c r="E81" s="596"/>
      <c r="F81" s="597">
        <f t="shared" ref="F81:W81" si="25">SUM(F82:F84)</f>
        <v>0</v>
      </c>
      <c r="G81" s="598">
        <f t="shared" si="25"/>
        <v>0</v>
      </c>
      <c r="H81" s="599">
        <f t="shared" si="25"/>
        <v>0</v>
      </c>
      <c r="I81" s="598">
        <f t="shared" si="25"/>
        <v>0</v>
      </c>
      <c r="J81" s="598">
        <f t="shared" si="25"/>
        <v>0</v>
      </c>
      <c r="K81" s="598">
        <f t="shared" si="25"/>
        <v>0</v>
      </c>
      <c r="L81" s="598">
        <f t="shared" si="25"/>
        <v>0</v>
      </c>
      <c r="M81" s="598">
        <f t="shared" si="25"/>
        <v>0</v>
      </c>
      <c r="N81" s="598">
        <f t="shared" si="25"/>
        <v>0</v>
      </c>
      <c r="O81" s="598">
        <f t="shared" si="25"/>
        <v>0</v>
      </c>
      <c r="P81" s="598">
        <f t="shared" si="25"/>
        <v>0</v>
      </c>
      <c r="Q81" s="598">
        <f t="shared" si="25"/>
        <v>0</v>
      </c>
      <c r="R81" s="598">
        <f t="shared" si="25"/>
        <v>0</v>
      </c>
      <c r="S81" s="598">
        <f t="shared" si="25"/>
        <v>0</v>
      </c>
      <c r="T81" s="598">
        <f t="shared" si="25"/>
        <v>0</v>
      </c>
      <c r="U81" s="597">
        <f t="shared" si="25"/>
        <v>0</v>
      </c>
      <c r="V81" s="598">
        <f t="shared" si="25"/>
        <v>0</v>
      </c>
      <c r="W81" s="630">
        <f t="shared" si="25"/>
        <v>0</v>
      </c>
      <c r="X81" s="588"/>
    </row>
    <row r="82" spans="1:24" ht="14.25" x14ac:dyDescent="0.4">
      <c r="A82" s="586"/>
      <c r="B82" s="601"/>
      <c r="C82" s="601"/>
      <c r="D82" s="619" t="s">
        <v>94</v>
      </c>
      <c r="E82" s="620"/>
      <c r="F82" s="603"/>
      <c r="G82" s="604"/>
      <c r="H82" s="605"/>
      <c r="I82" s="604"/>
      <c r="J82" s="604"/>
      <c r="K82" s="604"/>
      <c r="L82" s="604"/>
      <c r="M82" s="604"/>
      <c r="N82" s="604"/>
      <c r="O82" s="604"/>
      <c r="P82" s="604"/>
      <c r="Q82" s="604"/>
      <c r="R82" s="604"/>
      <c r="S82" s="604"/>
      <c r="T82" s="604"/>
      <c r="U82" s="603"/>
      <c r="V82" s="604"/>
      <c r="W82" s="648"/>
      <c r="X82" s="588"/>
    </row>
    <row r="83" spans="1:24" ht="14.25" x14ac:dyDescent="0.4">
      <c r="A83" s="586"/>
      <c r="B83" s="601"/>
      <c r="C83" s="601"/>
      <c r="D83" s="627" t="s">
        <v>94</v>
      </c>
      <c r="E83" s="629"/>
      <c r="F83" s="607"/>
      <c r="G83" s="608"/>
      <c r="H83" s="609"/>
      <c r="I83" s="608"/>
      <c r="J83" s="608"/>
      <c r="K83" s="608"/>
      <c r="L83" s="608"/>
      <c r="M83" s="608"/>
      <c r="N83" s="608"/>
      <c r="O83" s="608"/>
      <c r="P83" s="608"/>
      <c r="Q83" s="608"/>
      <c r="R83" s="608"/>
      <c r="S83" s="608"/>
      <c r="T83" s="608"/>
      <c r="U83" s="607"/>
      <c r="V83" s="608"/>
      <c r="W83" s="649"/>
      <c r="X83" s="588"/>
    </row>
    <row r="84" spans="1:24" ht="14.25" x14ac:dyDescent="0.4">
      <c r="A84" s="586"/>
      <c r="B84" s="601"/>
      <c r="C84" s="610"/>
      <c r="D84" s="621" t="s">
        <v>94</v>
      </c>
      <c r="E84" s="622"/>
      <c r="F84" s="612"/>
      <c r="G84" s="613"/>
      <c r="H84" s="614"/>
      <c r="I84" s="613"/>
      <c r="J84" s="613"/>
      <c r="K84" s="613"/>
      <c r="L84" s="613"/>
      <c r="M84" s="613"/>
      <c r="N84" s="613"/>
      <c r="O84" s="613"/>
      <c r="P84" s="613"/>
      <c r="Q84" s="613"/>
      <c r="R84" s="613"/>
      <c r="S84" s="613"/>
      <c r="T84" s="613"/>
      <c r="U84" s="612"/>
      <c r="V84" s="613"/>
      <c r="W84" s="650"/>
      <c r="X84" s="588"/>
    </row>
    <row r="85" spans="1:24" ht="14.25" x14ac:dyDescent="0.4">
      <c r="A85" s="586"/>
      <c r="B85" s="601"/>
      <c r="C85" s="594" t="s">
        <v>297</v>
      </c>
      <c r="D85" s="595"/>
      <c r="E85" s="596"/>
      <c r="F85" s="597">
        <f t="shared" ref="F85:W85" si="26">SUM(F86:F88)</f>
        <v>0</v>
      </c>
      <c r="G85" s="598">
        <f t="shared" si="26"/>
        <v>0</v>
      </c>
      <c r="H85" s="599">
        <f t="shared" si="26"/>
        <v>0</v>
      </c>
      <c r="I85" s="598">
        <f t="shared" si="26"/>
        <v>0</v>
      </c>
      <c r="J85" s="598">
        <f t="shared" si="26"/>
        <v>0</v>
      </c>
      <c r="K85" s="598">
        <f t="shared" si="26"/>
        <v>0</v>
      </c>
      <c r="L85" s="598">
        <f t="shared" si="26"/>
        <v>0</v>
      </c>
      <c r="M85" s="598">
        <f t="shared" si="26"/>
        <v>0</v>
      </c>
      <c r="N85" s="598">
        <f t="shared" si="26"/>
        <v>0</v>
      </c>
      <c r="O85" s="598">
        <f t="shared" si="26"/>
        <v>0</v>
      </c>
      <c r="P85" s="598">
        <f t="shared" si="26"/>
        <v>0</v>
      </c>
      <c r="Q85" s="598">
        <f t="shared" si="26"/>
        <v>0</v>
      </c>
      <c r="R85" s="598">
        <f t="shared" si="26"/>
        <v>0</v>
      </c>
      <c r="S85" s="598">
        <f t="shared" si="26"/>
        <v>0</v>
      </c>
      <c r="T85" s="598">
        <f t="shared" si="26"/>
        <v>0</v>
      </c>
      <c r="U85" s="597">
        <f t="shared" si="26"/>
        <v>0</v>
      </c>
      <c r="V85" s="598">
        <f t="shared" si="26"/>
        <v>0</v>
      </c>
      <c r="W85" s="630">
        <f t="shared" si="26"/>
        <v>0</v>
      </c>
      <c r="X85" s="588"/>
    </row>
    <row r="86" spans="1:24" ht="14.25" x14ac:dyDescent="0.4">
      <c r="A86" s="586"/>
      <c r="B86" s="601"/>
      <c r="C86" s="601"/>
      <c r="D86" s="619" t="s">
        <v>94</v>
      </c>
      <c r="E86" s="620"/>
      <c r="F86" s="603"/>
      <c r="G86" s="604"/>
      <c r="H86" s="605"/>
      <c r="I86" s="604"/>
      <c r="J86" s="604"/>
      <c r="K86" s="604"/>
      <c r="L86" s="604"/>
      <c r="M86" s="604"/>
      <c r="N86" s="604"/>
      <c r="O86" s="604"/>
      <c r="P86" s="604"/>
      <c r="Q86" s="604"/>
      <c r="R86" s="604"/>
      <c r="S86" s="604"/>
      <c r="T86" s="604"/>
      <c r="U86" s="603"/>
      <c r="V86" s="604"/>
      <c r="W86" s="648"/>
      <c r="X86" s="588"/>
    </row>
    <row r="87" spans="1:24" ht="14.25" x14ac:dyDescent="0.4">
      <c r="A87" s="586"/>
      <c r="B87" s="601"/>
      <c r="C87" s="601"/>
      <c r="D87" s="627" t="s">
        <v>94</v>
      </c>
      <c r="E87" s="629"/>
      <c r="F87" s="607"/>
      <c r="G87" s="608"/>
      <c r="H87" s="609"/>
      <c r="I87" s="608"/>
      <c r="J87" s="608"/>
      <c r="K87" s="608"/>
      <c r="L87" s="608"/>
      <c r="M87" s="608"/>
      <c r="N87" s="608"/>
      <c r="O87" s="608"/>
      <c r="P87" s="608"/>
      <c r="Q87" s="608"/>
      <c r="R87" s="608"/>
      <c r="S87" s="608"/>
      <c r="T87" s="608"/>
      <c r="U87" s="607"/>
      <c r="V87" s="608"/>
      <c r="W87" s="649"/>
      <c r="X87" s="588"/>
    </row>
    <row r="88" spans="1:24" ht="14.25" x14ac:dyDescent="0.4">
      <c r="A88" s="586"/>
      <c r="B88" s="601"/>
      <c r="C88" s="610"/>
      <c r="D88" s="621" t="s">
        <v>94</v>
      </c>
      <c r="E88" s="622"/>
      <c r="F88" s="612"/>
      <c r="G88" s="613"/>
      <c r="H88" s="614"/>
      <c r="I88" s="613"/>
      <c r="J88" s="613"/>
      <c r="K88" s="613"/>
      <c r="L88" s="613"/>
      <c r="M88" s="613"/>
      <c r="N88" s="613"/>
      <c r="O88" s="613"/>
      <c r="P88" s="613"/>
      <c r="Q88" s="613"/>
      <c r="R88" s="613"/>
      <c r="S88" s="613"/>
      <c r="T88" s="613"/>
      <c r="U88" s="612"/>
      <c r="V88" s="613"/>
      <c r="W88" s="650"/>
      <c r="X88" s="588"/>
    </row>
    <row r="89" spans="1:24" ht="14.25" x14ac:dyDescent="0.4">
      <c r="A89" s="586"/>
      <c r="B89" s="610"/>
      <c r="C89" s="632" t="s">
        <v>298</v>
      </c>
      <c r="D89" s="633"/>
      <c r="E89" s="634"/>
      <c r="F89" s="637"/>
      <c r="G89" s="635"/>
      <c r="H89" s="638"/>
      <c r="I89" s="635"/>
      <c r="J89" s="635"/>
      <c r="K89" s="635"/>
      <c r="L89" s="635"/>
      <c r="M89" s="635"/>
      <c r="N89" s="635"/>
      <c r="O89" s="635"/>
      <c r="P89" s="635"/>
      <c r="Q89" s="635"/>
      <c r="R89" s="635"/>
      <c r="S89" s="635"/>
      <c r="T89" s="635"/>
      <c r="U89" s="637"/>
      <c r="V89" s="635"/>
      <c r="W89" s="636"/>
      <c r="X89" s="588"/>
    </row>
    <row r="90" spans="1:24" ht="14.25" x14ac:dyDescent="0.4">
      <c r="A90" s="586"/>
      <c r="B90" s="594" t="s">
        <v>299</v>
      </c>
      <c r="C90" s="595"/>
      <c r="D90" s="595"/>
      <c r="E90" s="596"/>
      <c r="F90" s="597">
        <f t="shared" ref="F90:W90" si="27">SUM(F91,F101)</f>
        <v>0</v>
      </c>
      <c r="G90" s="598">
        <f t="shared" si="27"/>
        <v>0</v>
      </c>
      <c r="H90" s="599">
        <f t="shared" si="27"/>
        <v>0</v>
      </c>
      <c r="I90" s="598">
        <f t="shared" si="27"/>
        <v>0</v>
      </c>
      <c r="J90" s="598">
        <f t="shared" si="27"/>
        <v>0</v>
      </c>
      <c r="K90" s="598">
        <f t="shared" si="27"/>
        <v>0</v>
      </c>
      <c r="L90" s="598">
        <f t="shared" si="27"/>
        <v>0</v>
      </c>
      <c r="M90" s="598">
        <f t="shared" si="27"/>
        <v>0</v>
      </c>
      <c r="N90" s="598">
        <f t="shared" si="27"/>
        <v>0</v>
      </c>
      <c r="O90" s="598">
        <f t="shared" si="27"/>
        <v>0</v>
      </c>
      <c r="P90" s="598">
        <f t="shared" si="27"/>
        <v>0</v>
      </c>
      <c r="Q90" s="598">
        <f t="shared" si="27"/>
        <v>0</v>
      </c>
      <c r="R90" s="598">
        <f t="shared" si="27"/>
        <v>0</v>
      </c>
      <c r="S90" s="598">
        <f t="shared" si="27"/>
        <v>0</v>
      </c>
      <c r="T90" s="598">
        <f t="shared" si="27"/>
        <v>0</v>
      </c>
      <c r="U90" s="597">
        <f t="shared" si="27"/>
        <v>0</v>
      </c>
      <c r="V90" s="598">
        <f t="shared" si="27"/>
        <v>0</v>
      </c>
      <c r="W90" s="630">
        <f t="shared" si="27"/>
        <v>0</v>
      </c>
      <c r="X90" s="588"/>
    </row>
    <row r="91" spans="1:24" ht="14.25" x14ac:dyDescent="0.4">
      <c r="A91" s="586"/>
      <c r="B91" s="601"/>
      <c r="C91" s="594" t="s">
        <v>300</v>
      </c>
      <c r="D91" s="595"/>
      <c r="E91" s="596"/>
      <c r="F91" s="597">
        <f t="shared" ref="F91:W91" si="28">SUM(F92,F96,F100)</f>
        <v>0</v>
      </c>
      <c r="G91" s="598">
        <f t="shared" si="28"/>
        <v>0</v>
      </c>
      <c r="H91" s="599">
        <f t="shared" si="28"/>
        <v>0</v>
      </c>
      <c r="I91" s="598">
        <f t="shared" si="28"/>
        <v>0</v>
      </c>
      <c r="J91" s="598">
        <f t="shared" si="28"/>
        <v>0</v>
      </c>
      <c r="K91" s="598">
        <f t="shared" si="28"/>
        <v>0</v>
      </c>
      <c r="L91" s="598">
        <f t="shared" si="28"/>
        <v>0</v>
      </c>
      <c r="M91" s="598">
        <f t="shared" si="28"/>
        <v>0</v>
      </c>
      <c r="N91" s="598">
        <f t="shared" si="28"/>
        <v>0</v>
      </c>
      <c r="O91" s="598">
        <f t="shared" si="28"/>
        <v>0</v>
      </c>
      <c r="P91" s="598">
        <f t="shared" si="28"/>
        <v>0</v>
      </c>
      <c r="Q91" s="598">
        <f t="shared" si="28"/>
        <v>0</v>
      </c>
      <c r="R91" s="598">
        <f t="shared" si="28"/>
        <v>0</v>
      </c>
      <c r="S91" s="598">
        <f t="shared" si="28"/>
        <v>0</v>
      </c>
      <c r="T91" s="598">
        <f t="shared" si="28"/>
        <v>0</v>
      </c>
      <c r="U91" s="597">
        <f t="shared" si="28"/>
        <v>0</v>
      </c>
      <c r="V91" s="598">
        <f t="shared" si="28"/>
        <v>0</v>
      </c>
      <c r="W91" s="630">
        <f t="shared" si="28"/>
        <v>0</v>
      </c>
      <c r="X91" s="588"/>
    </row>
    <row r="92" spans="1:24" ht="14.25" x14ac:dyDescent="0.4">
      <c r="A92" s="586"/>
      <c r="B92" s="601"/>
      <c r="C92" s="601"/>
      <c r="D92" s="594" t="s">
        <v>301</v>
      </c>
      <c r="E92" s="596"/>
      <c r="F92" s="597">
        <f t="shared" ref="F92:W92" si="29">SUM(F93:F95)</f>
        <v>0</v>
      </c>
      <c r="G92" s="598">
        <f t="shared" si="29"/>
        <v>0</v>
      </c>
      <c r="H92" s="599">
        <f t="shared" si="29"/>
        <v>0</v>
      </c>
      <c r="I92" s="598">
        <f t="shared" si="29"/>
        <v>0</v>
      </c>
      <c r="J92" s="598">
        <f t="shared" si="29"/>
        <v>0</v>
      </c>
      <c r="K92" s="598">
        <f t="shared" si="29"/>
        <v>0</v>
      </c>
      <c r="L92" s="598">
        <f t="shared" si="29"/>
        <v>0</v>
      </c>
      <c r="M92" s="598">
        <f t="shared" si="29"/>
        <v>0</v>
      </c>
      <c r="N92" s="598">
        <f t="shared" si="29"/>
        <v>0</v>
      </c>
      <c r="O92" s="598">
        <f t="shared" si="29"/>
        <v>0</v>
      </c>
      <c r="P92" s="598">
        <f t="shared" si="29"/>
        <v>0</v>
      </c>
      <c r="Q92" s="598">
        <f t="shared" si="29"/>
        <v>0</v>
      </c>
      <c r="R92" s="598">
        <f t="shared" si="29"/>
        <v>0</v>
      </c>
      <c r="S92" s="598">
        <f t="shared" si="29"/>
        <v>0</v>
      </c>
      <c r="T92" s="598">
        <f t="shared" si="29"/>
        <v>0</v>
      </c>
      <c r="U92" s="597">
        <f t="shared" si="29"/>
        <v>0</v>
      </c>
      <c r="V92" s="598">
        <f t="shared" si="29"/>
        <v>0</v>
      </c>
      <c r="W92" s="630">
        <f t="shared" si="29"/>
        <v>0</v>
      </c>
      <c r="X92" s="588"/>
    </row>
    <row r="93" spans="1:24" ht="14.25" x14ac:dyDescent="0.4">
      <c r="A93" s="586"/>
      <c r="B93" s="601"/>
      <c r="C93" s="601"/>
      <c r="D93" s="601"/>
      <c r="E93" s="602" t="s">
        <v>269</v>
      </c>
      <c r="F93" s="603"/>
      <c r="G93" s="604"/>
      <c r="H93" s="605"/>
      <c r="I93" s="604"/>
      <c r="J93" s="604"/>
      <c r="K93" s="604"/>
      <c r="L93" s="604"/>
      <c r="M93" s="604"/>
      <c r="N93" s="604"/>
      <c r="O93" s="604"/>
      <c r="P93" s="604"/>
      <c r="Q93" s="604"/>
      <c r="R93" s="604"/>
      <c r="S93" s="604"/>
      <c r="T93" s="604"/>
      <c r="U93" s="603"/>
      <c r="V93" s="604"/>
      <c r="W93" s="648"/>
      <c r="X93" s="588"/>
    </row>
    <row r="94" spans="1:24" ht="14.25" x14ac:dyDescent="0.4">
      <c r="A94" s="586"/>
      <c r="B94" s="601"/>
      <c r="C94" s="601"/>
      <c r="D94" s="601"/>
      <c r="E94" s="606" t="s">
        <v>269</v>
      </c>
      <c r="F94" s="607"/>
      <c r="G94" s="608"/>
      <c r="H94" s="609"/>
      <c r="I94" s="608"/>
      <c r="J94" s="608"/>
      <c r="K94" s="608"/>
      <c r="L94" s="608"/>
      <c r="M94" s="608"/>
      <c r="N94" s="608"/>
      <c r="O94" s="608"/>
      <c r="P94" s="608"/>
      <c r="Q94" s="608"/>
      <c r="R94" s="608"/>
      <c r="S94" s="608"/>
      <c r="T94" s="608"/>
      <c r="U94" s="607"/>
      <c r="V94" s="608"/>
      <c r="W94" s="649"/>
      <c r="X94" s="588"/>
    </row>
    <row r="95" spans="1:24" ht="14.25" x14ac:dyDescent="0.4">
      <c r="A95" s="586"/>
      <c r="B95" s="601"/>
      <c r="C95" s="601"/>
      <c r="D95" s="610"/>
      <c r="E95" s="611" t="s">
        <v>269</v>
      </c>
      <c r="F95" s="612"/>
      <c r="G95" s="613"/>
      <c r="H95" s="614"/>
      <c r="I95" s="613"/>
      <c r="J95" s="613"/>
      <c r="K95" s="613"/>
      <c r="L95" s="613"/>
      <c r="M95" s="613"/>
      <c r="N95" s="613"/>
      <c r="O95" s="613"/>
      <c r="P95" s="613"/>
      <c r="Q95" s="613"/>
      <c r="R95" s="613"/>
      <c r="S95" s="613"/>
      <c r="T95" s="613"/>
      <c r="U95" s="612"/>
      <c r="V95" s="613"/>
      <c r="W95" s="650"/>
      <c r="X95" s="588"/>
    </row>
    <row r="96" spans="1:24" ht="14.25" x14ac:dyDescent="0.4">
      <c r="A96" s="586"/>
      <c r="B96" s="601"/>
      <c r="C96" s="601"/>
      <c r="D96" s="594" t="s">
        <v>302</v>
      </c>
      <c r="E96" s="596"/>
      <c r="F96" s="597">
        <f t="shared" ref="F96:W96" si="30">SUM(F97:F99)</f>
        <v>0</v>
      </c>
      <c r="G96" s="598">
        <f t="shared" si="30"/>
        <v>0</v>
      </c>
      <c r="H96" s="599">
        <f t="shared" si="30"/>
        <v>0</v>
      </c>
      <c r="I96" s="598">
        <f t="shared" si="30"/>
        <v>0</v>
      </c>
      <c r="J96" s="598">
        <f t="shared" si="30"/>
        <v>0</v>
      </c>
      <c r="K96" s="598">
        <f t="shared" si="30"/>
        <v>0</v>
      </c>
      <c r="L96" s="598">
        <f t="shared" si="30"/>
        <v>0</v>
      </c>
      <c r="M96" s="598">
        <f t="shared" si="30"/>
        <v>0</v>
      </c>
      <c r="N96" s="598">
        <f t="shared" si="30"/>
        <v>0</v>
      </c>
      <c r="O96" s="598">
        <f t="shared" si="30"/>
        <v>0</v>
      </c>
      <c r="P96" s="598">
        <f t="shared" si="30"/>
        <v>0</v>
      </c>
      <c r="Q96" s="598">
        <f t="shared" si="30"/>
        <v>0</v>
      </c>
      <c r="R96" s="598">
        <f t="shared" si="30"/>
        <v>0</v>
      </c>
      <c r="S96" s="598">
        <f t="shared" si="30"/>
        <v>0</v>
      </c>
      <c r="T96" s="598">
        <f t="shared" si="30"/>
        <v>0</v>
      </c>
      <c r="U96" s="597">
        <f t="shared" si="30"/>
        <v>0</v>
      </c>
      <c r="V96" s="598">
        <f t="shared" si="30"/>
        <v>0</v>
      </c>
      <c r="W96" s="630">
        <f t="shared" si="30"/>
        <v>0</v>
      </c>
      <c r="X96" s="588"/>
    </row>
    <row r="97" spans="1:24" ht="14.25" x14ac:dyDescent="0.4">
      <c r="A97" s="586"/>
      <c r="B97" s="601"/>
      <c r="C97" s="601"/>
      <c r="D97" s="601"/>
      <c r="E97" s="602" t="s">
        <v>269</v>
      </c>
      <c r="F97" s="603"/>
      <c r="G97" s="604"/>
      <c r="H97" s="605"/>
      <c r="I97" s="604"/>
      <c r="J97" s="604"/>
      <c r="K97" s="604"/>
      <c r="L97" s="604"/>
      <c r="M97" s="604"/>
      <c r="N97" s="604"/>
      <c r="O97" s="604"/>
      <c r="P97" s="604"/>
      <c r="Q97" s="604"/>
      <c r="R97" s="604"/>
      <c r="S97" s="604"/>
      <c r="T97" s="604"/>
      <c r="U97" s="603"/>
      <c r="V97" s="604"/>
      <c r="W97" s="648"/>
      <c r="X97" s="588"/>
    </row>
    <row r="98" spans="1:24" ht="14.25" x14ac:dyDescent="0.4">
      <c r="A98" s="586"/>
      <c r="B98" s="601"/>
      <c r="C98" s="601"/>
      <c r="D98" s="601"/>
      <c r="E98" s="606" t="s">
        <v>269</v>
      </c>
      <c r="F98" s="607"/>
      <c r="G98" s="608"/>
      <c r="H98" s="609"/>
      <c r="I98" s="608"/>
      <c r="J98" s="608"/>
      <c r="K98" s="608"/>
      <c r="L98" s="608"/>
      <c r="M98" s="608"/>
      <c r="N98" s="608"/>
      <c r="O98" s="608"/>
      <c r="P98" s="608"/>
      <c r="Q98" s="608"/>
      <c r="R98" s="608"/>
      <c r="S98" s="608"/>
      <c r="T98" s="608"/>
      <c r="U98" s="607"/>
      <c r="V98" s="608"/>
      <c r="W98" s="649"/>
      <c r="X98" s="588"/>
    </row>
    <row r="99" spans="1:24" ht="14.25" x14ac:dyDescent="0.4">
      <c r="A99" s="586"/>
      <c r="B99" s="601"/>
      <c r="C99" s="601"/>
      <c r="D99" s="610"/>
      <c r="E99" s="611" t="s">
        <v>269</v>
      </c>
      <c r="F99" s="612"/>
      <c r="G99" s="613"/>
      <c r="H99" s="614"/>
      <c r="I99" s="613"/>
      <c r="J99" s="613"/>
      <c r="K99" s="613"/>
      <c r="L99" s="613"/>
      <c r="M99" s="613"/>
      <c r="N99" s="613"/>
      <c r="O99" s="613"/>
      <c r="P99" s="613"/>
      <c r="Q99" s="613"/>
      <c r="R99" s="613"/>
      <c r="S99" s="613"/>
      <c r="T99" s="613"/>
      <c r="U99" s="612"/>
      <c r="V99" s="613"/>
      <c r="W99" s="650"/>
      <c r="X99" s="588"/>
    </row>
    <row r="100" spans="1:24" ht="14.25" x14ac:dyDescent="0.4">
      <c r="A100" s="586"/>
      <c r="B100" s="601"/>
      <c r="C100" s="610"/>
      <c r="D100" s="632" t="s">
        <v>94</v>
      </c>
      <c r="E100" s="634"/>
      <c r="F100" s="637"/>
      <c r="G100" s="635"/>
      <c r="H100" s="638"/>
      <c r="I100" s="635"/>
      <c r="J100" s="635"/>
      <c r="K100" s="635"/>
      <c r="L100" s="635"/>
      <c r="M100" s="635"/>
      <c r="N100" s="635"/>
      <c r="O100" s="635"/>
      <c r="P100" s="635"/>
      <c r="Q100" s="635"/>
      <c r="R100" s="635"/>
      <c r="S100" s="635"/>
      <c r="T100" s="635"/>
      <c r="U100" s="637"/>
      <c r="V100" s="635"/>
      <c r="W100" s="636"/>
      <c r="X100" s="588"/>
    </row>
    <row r="101" spans="1:24" ht="14.25" x14ac:dyDescent="0.4">
      <c r="A101" s="586"/>
      <c r="B101" s="601"/>
      <c r="C101" s="644" t="s">
        <v>303</v>
      </c>
      <c r="D101" s="645"/>
      <c r="E101" s="645"/>
      <c r="F101" s="597">
        <f t="shared" ref="F101:W101" si="31">SUM(F102:F104)</f>
        <v>0</v>
      </c>
      <c r="G101" s="598">
        <f t="shared" si="31"/>
        <v>0</v>
      </c>
      <c r="H101" s="599">
        <f t="shared" si="31"/>
        <v>0</v>
      </c>
      <c r="I101" s="598">
        <f t="shared" si="31"/>
        <v>0</v>
      </c>
      <c r="J101" s="598">
        <f t="shared" si="31"/>
        <v>0</v>
      </c>
      <c r="K101" s="598">
        <f t="shared" si="31"/>
        <v>0</v>
      </c>
      <c r="L101" s="598">
        <f t="shared" si="31"/>
        <v>0</v>
      </c>
      <c r="M101" s="598">
        <f t="shared" si="31"/>
        <v>0</v>
      </c>
      <c r="N101" s="598">
        <f t="shared" si="31"/>
        <v>0</v>
      </c>
      <c r="O101" s="598">
        <f t="shared" si="31"/>
        <v>0</v>
      </c>
      <c r="P101" s="598">
        <f t="shared" si="31"/>
        <v>0</v>
      </c>
      <c r="Q101" s="598">
        <f t="shared" si="31"/>
        <v>0</v>
      </c>
      <c r="R101" s="598">
        <f t="shared" si="31"/>
        <v>0</v>
      </c>
      <c r="S101" s="598">
        <f t="shared" si="31"/>
        <v>0</v>
      </c>
      <c r="T101" s="598">
        <f t="shared" si="31"/>
        <v>0</v>
      </c>
      <c r="U101" s="597">
        <f t="shared" si="31"/>
        <v>0</v>
      </c>
      <c r="V101" s="598">
        <f t="shared" si="31"/>
        <v>0</v>
      </c>
      <c r="W101" s="630">
        <f t="shared" si="31"/>
        <v>0</v>
      </c>
      <c r="X101" s="588"/>
    </row>
    <row r="102" spans="1:24" ht="14.25" x14ac:dyDescent="0.4">
      <c r="A102" s="586"/>
      <c r="B102" s="601"/>
      <c r="C102" s="601"/>
      <c r="D102" s="619" t="s">
        <v>282</v>
      </c>
      <c r="E102" s="620"/>
      <c r="F102" s="603"/>
      <c r="G102" s="604"/>
      <c r="H102" s="605"/>
      <c r="I102" s="604"/>
      <c r="J102" s="604"/>
      <c r="K102" s="604"/>
      <c r="L102" s="604"/>
      <c r="M102" s="604"/>
      <c r="N102" s="604"/>
      <c r="O102" s="604"/>
      <c r="P102" s="604"/>
      <c r="Q102" s="604"/>
      <c r="R102" s="604"/>
      <c r="S102" s="604"/>
      <c r="T102" s="604"/>
      <c r="U102" s="603"/>
      <c r="V102" s="604"/>
      <c r="W102" s="648"/>
      <c r="X102" s="588"/>
    </row>
    <row r="103" spans="1:24" ht="14.25" x14ac:dyDescent="0.4">
      <c r="A103" s="586"/>
      <c r="B103" s="601"/>
      <c r="C103" s="601"/>
      <c r="D103" s="627" t="s">
        <v>304</v>
      </c>
      <c r="E103" s="629"/>
      <c r="F103" s="607"/>
      <c r="G103" s="608"/>
      <c r="H103" s="609"/>
      <c r="I103" s="608"/>
      <c r="J103" s="608"/>
      <c r="K103" s="608"/>
      <c r="L103" s="608"/>
      <c r="M103" s="608"/>
      <c r="N103" s="608"/>
      <c r="O103" s="608"/>
      <c r="P103" s="608"/>
      <c r="Q103" s="608"/>
      <c r="R103" s="608"/>
      <c r="S103" s="608"/>
      <c r="T103" s="608"/>
      <c r="U103" s="607"/>
      <c r="V103" s="608"/>
      <c r="W103" s="649"/>
      <c r="X103" s="588"/>
    </row>
    <row r="104" spans="1:24" ht="14.25" x14ac:dyDescent="0.4">
      <c r="A104" s="586"/>
      <c r="B104" s="610"/>
      <c r="C104" s="610"/>
      <c r="D104" s="621" t="s">
        <v>94</v>
      </c>
      <c r="E104" s="622"/>
      <c r="F104" s="612"/>
      <c r="G104" s="613"/>
      <c r="H104" s="614"/>
      <c r="I104" s="613"/>
      <c r="J104" s="613"/>
      <c r="K104" s="613"/>
      <c r="L104" s="613"/>
      <c r="M104" s="613"/>
      <c r="N104" s="613"/>
      <c r="O104" s="613"/>
      <c r="P104" s="613"/>
      <c r="Q104" s="613"/>
      <c r="R104" s="613"/>
      <c r="S104" s="613"/>
      <c r="T104" s="613"/>
      <c r="U104" s="612"/>
      <c r="V104" s="613"/>
      <c r="W104" s="650"/>
      <c r="X104" s="588"/>
    </row>
    <row r="105" spans="1:24" ht="14.25" x14ac:dyDescent="0.4">
      <c r="A105" s="586"/>
      <c r="B105" s="651"/>
      <c r="C105" s="651"/>
      <c r="D105" s="651"/>
      <c r="E105" s="651"/>
      <c r="F105" s="652"/>
      <c r="G105" s="652"/>
      <c r="H105" s="652"/>
      <c r="I105" s="652"/>
      <c r="J105" s="652"/>
      <c r="K105" s="652"/>
      <c r="L105" s="652"/>
      <c r="M105" s="652"/>
      <c r="N105" s="652"/>
      <c r="O105" s="652"/>
      <c r="P105" s="652"/>
      <c r="Q105" s="652"/>
      <c r="R105" s="652"/>
      <c r="S105" s="652"/>
      <c r="T105" s="652"/>
      <c r="U105" s="652"/>
      <c r="V105" s="652"/>
      <c r="W105" s="652"/>
      <c r="X105" s="588"/>
    </row>
    <row r="106" spans="1:24" ht="14.25" x14ac:dyDescent="0.4">
      <c r="A106" s="586"/>
      <c r="B106" s="588" t="s">
        <v>702</v>
      </c>
      <c r="C106" s="651"/>
      <c r="D106" s="651"/>
      <c r="E106" s="651"/>
      <c r="F106" s="652"/>
      <c r="G106" s="652"/>
      <c r="H106" s="652"/>
      <c r="I106" s="652"/>
      <c r="J106" s="652"/>
      <c r="K106" s="652"/>
      <c r="L106" s="652"/>
      <c r="M106" s="652"/>
      <c r="N106" s="652"/>
      <c r="O106" s="652"/>
      <c r="P106" s="652"/>
      <c r="Q106" s="652"/>
      <c r="R106" s="652"/>
      <c r="S106" s="652"/>
      <c r="T106" s="652"/>
      <c r="U106" s="652"/>
      <c r="V106" s="652"/>
      <c r="W106" s="652"/>
      <c r="X106" s="588"/>
    </row>
    <row r="107" spans="1:24" ht="14.25" x14ac:dyDescent="0.4">
      <c r="A107" s="586"/>
      <c r="B107" s="589"/>
      <c r="C107" s="590"/>
      <c r="D107" s="590"/>
      <c r="E107" s="591"/>
      <c r="F107" s="653" t="s">
        <v>238</v>
      </c>
      <c r="G107" s="653" t="s">
        <v>239</v>
      </c>
      <c r="H107" s="653" t="s">
        <v>240</v>
      </c>
      <c r="I107" s="653" t="s">
        <v>241</v>
      </c>
      <c r="J107" s="653" t="s">
        <v>242</v>
      </c>
      <c r="K107" s="653" t="s">
        <v>243</v>
      </c>
      <c r="L107" s="653" t="s">
        <v>244</v>
      </c>
      <c r="M107" s="653" t="s">
        <v>245</v>
      </c>
      <c r="N107" s="653" t="s">
        <v>246</v>
      </c>
      <c r="O107" s="653" t="s">
        <v>247</v>
      </c>
      <c r="P107" s="653" t="s">
        <v>248</v>
      </c>
      <c r="Q107" s="653" t="s">
        <v>249</v>
      </c>
      <c r="R107" s="653" t="s">
        <v>250</v>
      </c>
      <c r="S107" s="653" t="s">
        <v>251</v>
      </c>
      <c r="T107" s="653" t="s">
        <v>252</v>
      </c>
      <c r="U107" s="653" t="s">
        <v>253</v>
      </c>
      <c r="V107" s="653" t="s">
        <v>254</v>
      </c>
      <c r="W107" s="654" t="s">
        <v>255</v>
      </c>
      <c r="X107" s="588"/>
    </row>
    <row r="108" spans="1:24" ht="15" thickBot="1" x14ac:dyDescent="0.45">
      <c r="A108" s="586"/>
      <c r="B108" s="623" t="s">
        <v>715</v>
      </c>
      <c r="C108" s="595"/>
      <c r="D108" s="595"/>
      <c r="E108" s="655"/>
      <c r="F108" s="674" t="e">
        <f>F34/F5</f>
        <v>#DIV/0!</v>
      </c>
      <c r="G108" s="675" t="e">
        <f t="shared" ref="G108:W108" si="32">G34/G5</f>
        <v>#DIV/0!</v>
      </c>
      <c r="H108" s="675" t="e">
        <f t="shared" si="32"/>
        <v>#DIV/0!</v>
      </c>
      <c r="I108" s="675" t="e">
        <f t="shared" si="32"/>
        <v>#DIV/0!</v>
      </c>
      <c r="J108" s="675" t="e">
        <f t="shared" si="32"/>
        <v>#DIV/0!</v>
      </c>
      <c r="K108" s="675" t="e">
        <f t="shared" si="32"/>
        <v>#DIV/0!</v>
      </c>
      <c r="L108" s="675" t="e">
        <f t="shared" si="32"/>
        <v>#DIV/0!</v>
      </c>
      <c r="M108" s="675" t="e">
        <f t="shared" si="32"/>
        <v>#DIV/0!</v>
      </c>
      <c r="N108" s="675" t="e">
        <f t="shared" si="32"/>
        <v>#DIV/0!</v>
      </c>
      <c r="O108" s="675" t="e">
        <f t="shared" si="32"/>
        <v>#DIV/0!</v>
      </c>
      <c r="P108" s="675" t="e">
        <f t="shared" si="32"/>
        <v>#DIV/0!</v>
      </c>
      <c r="Q108" s="675" t="e">
        <f t="shared" si="32"/>
        <v>#DIV/0!</v>
      </c>
      <c r="R108" s="675" t="e">
        <f t="shared" si="32"/>
        <v>#DIV/0!</v>
      </c>
      <c r="S108" s="675" t="e">
        <f t="shared" si="32"/>
        <v>#DIV/0!</v>
      </c>
      <c r="T108" s="675" t="e">
        <f t="shared" si="32"/>
        <v>#DIV/0!</v>
      </c>
      <c r="U108" s="675" t="e">
        <f t="shared" si="32"/>
        <v>#DIV/0!</v>
      </c>
      <c r="V108" s="676" t="e">
        <f t="shared" si="32"/>
        <v>#DIV/0!</v>
      </c>
      <c r="W108" s="677" t="e">
        <f t="shared" si="32"/>
        <v>#DIV/0!</v>
      </c>
      <c r="X108" s="588"/>
    </row>
    <row r="109" spans="1:24" ht="15" thickBot="1" x14ac:dyDescent="0.45">
      <c r="A109" s="586"/>
      <c r="B109" s="623" t="s">
        <v>708</v>
      </c>
      <c r="C109" s="595"/>
      <c r="D109" s="595"/>
      <c r="E109" s="656"/>
      <c r="F109" s="657"/>
      <c r="G109" s="658"/>
      <c r="H109" s="658"/>
      <c r="I109" s="658"/>
      <c r="J109" s="658"/>
      <c r="K109" s="658"/>
      <c r="L109" s="658"/>
      <c r="M109" s="658"/>
      <c r="N109" s="658"/>
      <c r="O109" s="658"/>
      <c r="P109" s="658"/>
      <c r="Q109" s="658"/>
      <c r="R109" s="658"/>
      <c r="S109" s="658"/>
      <c r="T109" s="658"/>
      <c r="U109" s="658"/>
      <c r="V109" s="659"/>
      <c r="W109" s="660"/>
      <c r="X109" s="588"/>
    </row>
    <row r="110" spans="1:24" ht="15" thickBot="1" x14ac:dyDescent="0.45">
      <c r="A110" s="586"/>
      <c r="B110" s="623" t="s">
        <v>710</v>
      </c>
      <c r="C110" s="595"/>
      <c r="D110" s="595"/>
      <c r="E110" s="661"/>
      <c r="F110" s="662"/>
      <c r="G110" s="635"/>
      <c r="H110" s="635"/>
      <c r="I110" s="635"/>
      <c r="J110" s="635"/>
      <c r="K110" s="635"/>
      <c r="L110" s="635"/>
      <c r="M110" s="635"/>
      <c r="N110" s="635"/>
      <c r="O110" s="635"/>
      <c r="P110" s="635"/>
      <c r="Q110" s="635"/>
      <c r="R110" s="635"/>
      <c r="S110" s="635"/>
      <c r="T110" s="635"/>
      <c r="U110" s="635"/>
      <c r="V110" s="635"/>
      <c r="W110" s="663"/>
      <c r="X110" s="588"/>
    </row>
    <row r="111" spans="1:24" ht="15" thickBot="1" x14ac:dyDescent="0.45">
      <c r="A111" s="586"/>
      <c r="B111" s="623" t="s">
        <v>709</v>
      </c>
      <c r="C111" s="595"/>
      <c r="D111" s="595"/>
      <c r="E111" s="656"/>
      <c r="F111" s="657"/>
      <c r="G111" s="658"/>
      <c r="H111" s="658"/>
      <c r="I111" s="658"/>
      <c r="J111" s="658"/>
      <c r="K111" s="658"/>
      <c r="L111" s="658"/>
      <c r="M111" s="658"/>
      <c r="N111" s="658"/>
      <c r="O111" s="658"/>
      <c r="P111" s="658"/>
      <c r="Q111" s="658"/>
      <c r="R111" s="658"/>
      <c r="S111" s="658"/>
      <c r="T111" s="658"/>
      <c r="U111" s="658"/>
      <c r="V111" s="659"/>
      <c r="W111" s="660"/>
      <c r="X111" s="588"/>
    </row>
    <row r="112" spans="1:24" ht="15" thickBot="1" x14ac:dyDescent="0.45">
      <c r="A112" s="586"/>
      <c r="B112" s="623" t="s">
        <v>711</v>
      </c>
      <c r="C112" s="595"/>
      <c r="D112" s="595"/>
      <c r="E112" s="664"/>
      <c r="F112" s="665"/>
      <c r="G112" s="666"/>
      <c r="H112" s="666"/>
      <c r="I112" s="666"/>
      <c r="J112" s="666"/>
      <c r="K112" s="666"/>
      <c r="L112" s="666"/>
      <c r="M112" s="666"/>
      <c r="N112" s="666"/>
      <c r="O112" s="666"/>
      <c r="P112" s="666"/>
      <c r="Q112" s="666"/>
      <c r="R112" s="666"/>
      <c r="S112" s="666"/>
      <c r="T112" s="666"/>
      <c r="U112" s="666"/>
      <c r="V112" s="666"/>
      <c r="W112" s="663"/>
      <c r="X112" s="588"/>
    </row>
    <row r="113" spans="1:24" ht="15" thickBot="1" x14ac:dyDescent="0.45">
      <c r="A113" s="586"/>
      <c r="B113" s="623" t="s">
        <v>712</v>
      </c>
      <c r="C113" s="595"/>
      <c r="D113" s="595"/>
      <c r="E113" s="595"/>
      <c r="F113" s="667"/>
      <c r="G113" s="668"/>
      <c r="H113" s="668"/>
      <c r="I113" s="668"/>
      <c r="J113" s="668"/>
      <c r="K113" s="668"/>
      <c r="L113" s="668"/>
      <c r="M113" s="668"/>
      <c r="N113" s="668"/>
      <c r="O113" s="668"/>
      <c r="P113" s="668"/>
      <c r="Q113" s="668"/>
      <c r="R113" s="668"/>
      <c r="S113" s="668"/>
      <c r="T113" s="668"/>
      <c r="U113" s="668"/>
      <c r="V113" s="668"/>
      <c r="W113" s="669"/>
      <c r="X113" s="588"/>
    </row>
    <row r="114" spans="1:24" s="158" customFormat="1" x14ac:dyDescent="0.4">
      <c r="A114" s="159"/>
      <c r="B114" s="159"/>
      <c r="C114" s="159"/>
      <c r="D114" s="159"/>
      <c r="E114" s="159"/>
      <c r="F114" s="219"/>
      <c r="G114" s="219"/>
      <c r="H114" s="219"/>
      <c r="I114" s="219"/>
      <c r="J114" s="219"/>
      <c r="K114" s="219"/>
      <c r="L114" s="219"/>
      <c r="M114" s="219"/>
      <c r="N114" s="219"/>
      <c r="O114" s="219"/>
      <c r="P114" s="219"/>
      <c r="Q114" s="219"/>
      <c r="R114" s="219"/>
      <c r="S114" s="219"/>
      <c r="T114" s="219"/>
      <c r="U114" s="219"/>
      <c r="V114" s="219"/>
      <c r="W114" s="219"/>
      <c r="X114" s="159"/>
    </row>
    <row r="115" spans="1:24" s="158" customFormat="1" x14ac:dyDescent="0.4">
      <c r="A115" s="159"/>
      <c r="B115" s="159" t="s">
        <v>701</v>
      </c>
      <c r="C115" s="159"/>
      <c r="D115" s="159"/>
      <c r="E115" s="159"/>
      <c r="F115" s="159"/>
      <c r="G115" s="159"/>
      <c r="H115" s="159"/>
      <c r="I115" s="159"/>
      <c r="J115" s="159"/>
      <c r="K115" s="159"/>
      <c r="L115" s="159"/>
      <c r="M115" s="237" t="s">
        <v>703</v>
      </c>
      <c r="N115" s="159"/>
      <c r="O115" s="159"/>
      <c r="P115" s="159"/>
      <c r="Q115" s="159"/>
      <c r="R115" s="159"/>
      <c r="S115" s="159"/>
      <c r="T115" s="159"/>
      <c r="U115" s="159"/>
      <c r="V115" s="159"/>
      <c r="W115" s="159"/>
      <c r="X115" s="159"/>
    </row>
    <row r="116" spans="1:24" s="158" customFormat="1" x14ac:dyDescent="0.4">
      <c r="A116" s="159"/>
      <c r="B116" s="159" t="s">
        <v>305</v>
      </c>
      <c r="C116" s="159"/>
      <c r="D116" s="159"/>
      <c r="E116" s="159"/>
      <c r="F116" s="159"/>
      <c r="G116" s="159"/>
      <c r="H116" s="159"/>
      <c r="I116" s="159"/>
      <c r="J116" s="159"/>
      <c r="K116" s="159"/>
      <c r="L116" s="159"/>
      <c r="M116" s="237" t="s">
        <v>704</v>
      </c>
      <c r="N116" s="159"/>
      <c r="O116" s="159"/>
      <c r="P116" s="159"/>
      <c r="Q116" s="159"/>
      <c r="R116" s="159"/>
      <c r="S116" s="159"/>
      <c r="T116" s="159"/>
      <c r="U116" s="159"/>
      <c r="V116" s="159"/>
      <c r="W116" s="159"/>
      <c r="X116" s="159"/>
    </row>
    <row r="117" spans="1:24" s="158" customFormat="1" x14ac:dyDescent="0.4">
      <c r="A117" s="159"/>
      <c r="B117" s="159" t="s">
        <v>306</v>
      </c>
      <c r="C117" s="159"/>
      <c r="D117" s="159"/>
      <c r="E117" s="159"/>
      <c r="F117" s="159"/>
      <c r="G117" s="159"/>
      <c r="H117" s="159"/>
      <c r="I117" s="159"/>
      <c r="J117" s="159"/>
      <c r="K117" s="159"/>
      <c r="L117" s="159"/>
      <c r="M117" s="237" t="s">
        <v>717</v>
      </c>
      <c r="N117" s="159"/>
      <c r="O117" s="159"/>
      <c r="P117" s="159"/>
      <c r="Q117" s="159"/>
      <c r="R117" s="159"/>
      <c r="S117" s="159"/>
      <c r="T117" s="159"/>
      <c r="U117" s="159"/>
      <c r="V117" s="159"/>
      <c r="W117" s="159"/>
      <c r="X117" s="159"/>
    </row>
    <row r="118" spans="1:24" s="158" customFormat="1" x14ac:dyDescent="0.4">
      <c r="A118" s="159"/>
      <c r="B118" s="159" t="s">
        <v>307</v>
      </c>
      <c r="C118" s="159"/>
      <c r="D118" s="159"/>
      <c r="E118" s="159"/>
      <c r="F118" s="159"/>
      <c r="G118" s="159"/>
      <c r="H118" s="159"/>
      <c r="I118" s="159"/>
      <c r="J118" s="159"/>
      <c r="K118" s="159"/>
      <c r="L118" s="159"/>
      <c r="M118" s="237" t="s">
        <v>705</v>
      </c>
      <c r="N118" s="159"/>
      <c r="O118" s="159"/>
      <c r="P118" s="159"/>
      <c r="Q118" s="159"/>
      <c r="R118" s="159"/>
      <c r="S118" s="159"/>
      <c r="T118" s="159"/>
      <c r="U118" s="159"/>
      <c r="V118" s="159"/>
      <c r="W118" s="159"/>
      <c r="X118" s="159"/>
    </row>
    <row r="119" spans="1:24" s="158" customFormat="1" x14ac:dyDescent="0.4">
      <c r="A119" s="159"/>
      <c r="B119" s="159" t="s">
        <v>308</v>
      </c>
      <c r="C119" s="159"/>
      <c r="D119" s="159"/>
      <c r="E119" s="159"/>
      <c r="F119" s="159"/>
      <c r="G119" s="159"/>
      <c r="H119" s="159"/>
      <c r="I119" s="159"/>
      <c r="J119" s="159"/>
      <c r="K119" s="159"/>
      <c r="L119" s="159"/>
      <c r="M119" s="237" t="s">
        <v>713</v>
      </c>
      <c r="N119" s="159"/>
      <c r="O119" s="159"/>
      <c r="P119" s="159"/>
      <c r="Q119" s="159"/>
      <c r="R119" s="159"/>
      <c r="S119" s="159"/>
      <c r="T119" s="159"/>
      <c r="U119" s="159"/>
      <c r="V119" s="159"/>
      <c r="W119" s="159"/>
      <c r="X119" s="159"/>
    </row>
    <row r="120" spans="1:24" s="158" customFormat="1" x14ac:dyDescent="0.4">
      <c r="A120" s="159"/>
      <c r="B120" s="159" t="s">
        <v>309</v>
      </c>
      <c r="C120" s="159"/>
      <c r="D120" s="159"/>
      <c r="E120" s="159"/>
      <c r="F120" s="159"/>
      <c r="G120" s="159"/>
      <c r="H120" s="159"/>
      <c r="I120" s="159"/>
      <c r="J120" s="159"/>
      <c r="K120" s="159"/>
      <c r="L120" s="159"/>
      <c r="M120" s="237" t="s">
        <v>706</v>
      </c>
      <c r="N120" s="159"/>
      <c r="O120" s="159"/>
      <c r="P120" s="159"/>
      <c r="Q120" s="159"/>
      <c r="R120" s="159"/>
      <c r="S120" s="159"/>
      <c r="T120" s="159"/>
      <c r="U120" s="159"/>
      <c r="V120" s="159"/>
      <c r="W120" s="159"/>
      <c r="X120" s="159"/>
    </row>
    <row r="121" spans="1:24" x14ac:dyDescent="0.4">
      <c r="A121" s="586"/>
      <c r="B121" s="586"/>
      <c r="C121" s="586"/>
      <c r="D121" s="586"/>
      <c r="E121" s="586"/>
      <c r="F121" s="586"/>
      <c r="G121" s="586"/>
      <c r="H121" s="586"/>
      <c r="I121" s="586"/>
      <c r="J121" s="586"/>
      <c r="K121" s="586"/>
      <c r="L121" s="586"/>
      <c r="M121" s="237" t="s">
        <v>714</v>
      </c>
      <c r="N121" s="586"/>
      <c r="O121" s="586"/>
      <c r="P121" s="586"/>
      <c r="Q121" s="586"/>
      <c r="R121" s="586"/>
      <c r="S121" s="586"/>
      <c r="T121" s="586"/>
      <c r="U121" s="670"/>
      <c r="V121" s="586"/>
      <c r="W121" s="586"/>
      <c r="X121" s="586"/>
    </row>
    <row r="122" spans="1:24" x14ac:dyDescent="0.4">
      <c r="A122" s="586"/>
      <c r="B122" s="586"/>
      <c r="C122" s="586"/>
      <c r="D122" s="586"/>
      <c r="E122" s="586"/>
      <c r="F122" s="586"/>
      <c r="G122" s="586"/>
      <c r="H122" s="586"/>
      <c r="I122" s="586"/>
      <c r="J122" s="586"/>
      <c r="K122" s="586"/>
      <c r="L122" s="586"/>
      <c r="M122" s="237" t="s">
        <v>707</v>
      </c>
      <c r="N122" s="586"/>
      <c r="O122" s="586"/>
      <c r="P122" s="586"/>
      <c r="Q122" s="586"/>
      <c r="R122" s="586"/>
      <c r="S122" s="586"/>
      <c r="T122" s="586"/>
      <c r="U122" s="586"/>
      <c r="V122" s="586"/>
      <c r="W122" s="586"/>
      <c r="X122" s="586"/>
    </row>
    <row r="123" spans="1:24" x14ac:dyDescent="0.4">
      <c r="A123" s="586"/>
      <c r="B123" s="586"/>
      <c r="C123" s="586"/>
      <c r="D123" s="586"/>
      <c r="E123" s="586"/>
      <c r="F123" s="586"/>
      <c r="G123" s="586"/>
      <c r="H123" s="586"/>
      <c r="I123" s="586"/>
      <c r="J123" s="586"/>
      <c r="K123" s="586"/>
      <c r="L123" s="586"/>
      <c r="M123" s="586"/>
      <c r="N123" s="586"/>
      <c r="O123" s="586"/>
      <c r="P123" s="586"/>
      <c r="Q123" s="586"/>
      <c r="R123" s="586"/>
      <c r="S123" s="586"/>
      <c r="T123" s="586"/>
      <c r="U123" s="586"/>
      <c r="V123" s="586"/>
      <c r="W123" s="586"/>
      <c r="X123" s="586"/>
    </row>
    <row r="124" spans="1:24" x14ac:dyDescent="0.4">
      <c r="A124" s="586"/>
      <c r="B124" s="586"/>
      <c r="C124" s="586"/>
      <c r="D124" s="586"/>
      <c r="E124" s="586"/>
      <c r="F124" s="586"/>
      <c r="G124" s="586"/>
      <c r="H124" s="586"/>
      <c r="I124" s="586"/>
      <c r="J124" s="586"/>
      <c r="K124" s="586"/>
      <c r="L124" s="586"/>
      <c r="M124" s="578"/>
      <c r="N124" s="586"/>
      <c r="O124" s="586"/>
      <c r="P124" s="586"/>
      <c r="Q124" s="586"/>
      <c r="R124" s="586"/>
      <c r="S124" s="586"/>
      <c r="T124" s="586"/>
      <c r="U124" s="586"/>
      <c r="V124" s="586"/>
      <c r="W124" s="586"/>
      <c r="X124" s="586"/>
    </row>
    <row r="125" spans="1:24" x14ac:dyDescent="0.4">
      <c r="A125" s="586"/>
      <c r="B125" s="586"/>
      <c r="C125" s="586"/>
      <c r="D125" s="586"/>
      <c r="E125" s="586"/>
      <c r="F125" s="586"/>
      <c r="G125" s="586"/>
      <c r="H125" s="586"/>
      <c r="I125" s="586"/>
      <c r="J125" s="586"/>
      <c r="K125" s="586"/>
      <c r="L125" s="586"/>
      <c r="M125" s="579"/>
      <c r="N125" s="586"/>
      <c r="O125" s="586"/>
      <c r="P125" s="586"/>
      <c r="Q125" s="586"/>
      <c r="R125" s="586"/>
      <c r="S125" s="586"/>
      <c r="T125" s="586"/>
      <c r="U125" s="586"/>
      <c r="V125" s="586"/>
      <c r="W125" s="586"/>
      <c r="X125" s="586"/>
    </row>
    <row r="126" spans="1:24" x14ac:dyDescent="0.4">
      <c r="A126" s="586"/>
      <c r="B126" s="586"/>
      <c r="C126" s="586"/>
      <c r="D126" s="586"/>
      <c r="E126" s="586"/>
      <c r="F126" s="586"/>
      <c r="G126" s="586"/>
      <c r="H126" s="586"/>
      <c r="I126" s="586"/>
      <c r="J126" s="586"/>
      <c r="K126" s="586"/>
      <c r="L126" s="586"/>
      <c r="M126" s="579"/>
      <c r="N126" s="586"/>
      <c r="O126" s="586"/>
      <c r="P126" s="586"/>
      <c r="Q126" s="586"/>
      <c r="R126" s="586"/>
      <c r="S126" s="586"/>
      <c r="T126" s="586"/>
      <c r="U126" s="586"/>
      <c r="V126" s="586"/>
      <c r="W126" s="586"/>
      <c r="X126" s="586"/>
    </row>
    <row r="127" spans="1:24" x14ac:dyDescent="0.4">
      <c r="A127" s="586"/>
      <c r="B127" s="586"/>
      <c r="C127" s="586"/>
      <c r="D127" s="586"/>
      <c r="E127" s="586"/>
      <c r="F127" s="586"/>
      <c r="G127" s="586"/>
      <c r="H127" s="586"/>
      <c r="I127" s="586"/>
      <c r="J127" s="586"/>
      <c r="K127" s="586"/>
      <c r="L127" s="586"/>
      <c r="M127" s="579"/>
      <c r="N127" s="586"/>
      <c r="O127" s="586"/>
      <c r="P127" s="586"/>
      <c r="Q127" s="586"/>
      <c r="R127" s="586"/>
      <c r="S127" s="586"/>
      <c r="T127" s="586"/>
      <c r="U127" s="586"/>
      <c r="V127" s="586"/>
      <c r="W127" s="586"/>
      <c r="X127" s="586"/>
    </row>
    <row r="128" spans="1:24" x14ac:dyDescent="0.4">
      <c r="M128" s="579"/>
    </row>
    <row r="129" spans="13:13" x14ac:dyDescent="0.4">
      <c r="M129" s="579"/>
    </row>
    <row r="130" spans="13:13" x14ac:dyDescent="0.4">
      <c r="M130" s="579"/>
    </row>
    <row r="131" spans="13:13" x14ac:dyDescent="0.4">
      <c r="M131" s="579"/>
    </row>
    <row r="133" spans="13:13" x14ac:dyDescent="0.4">
      <c r="M133" s="576"/>
    </row>
    <row r="134" spans="13:13" x14ac:dyDescent="0.4">
      <c r="M134" s="577"/>
    </row>
    <row r="135" spans="13:13" x14ac:dyDescent="0.4">
      <c r="M135" s="577"/>
    </row>
    <row r="136" spans="13:13" x14ac:dyDescent="0.4">
      <c r="M136" s="577"/>
    </row>
    <row r="137" spans="13:13" x14ac:dyDescent="0.4">
      <c r="M137" s="577"/>
    </row>
    <row r="138" spans="13:13" x14ac:dyDescent="0.4">
      <c r="M138" s="577"/>
    </row>
    <row r="139" spans="13:13" x14ac:dyDescent="0.4">
      <c r="M139" s="577"/>
    </row>
    <row r="141" spans="13:13" x14ac:dyDescent="0.4">
      <c r="M141" s="576"/>
    </row>
    <row r="142" spans="13:13" x14ac:dyDescent="0.4">
      <c r="M142" s="577"/>
    </row>
    <row r="143" spans="13:13" x14ac:dyDescent="0.4">
      <c r="M143" s="577"/>
    </row>
    <row r="144" spans="13:13" x14ac:dyDescent="0.4">
      <c r="M144" s="577"/>
    </row>
    <row r="145" spans="13:13" x14ac:dyDescent="0.4">
      <c r="M145" s="577"/>
    </row>
    <row r="146" spans="13:13" x14ac:dyDescent="0.4">
      <c r="M146" s="576"/>
    </row>
    <row r="147" spans="13:13" x14ac:dyDescent="0.4">
      <c r="M147" s="577"/>
    </row>
    <row r="148" spans="13:13" x14ac:dyDescent="0.4">
      <c r="M148" s="577"/>
    </row>
    <row r="149" spans="13:13" x14ac:dyDescent="0.4">
      <c r="M149" s="577"/>
    </row>
  </sheetData>
  <mergeCells count="4">
    <mergeCell ref="D69:E69"/>
    <mergeCell ref="D70:E70"/>
    <mergeCell ref="U1:V1"/>
    <mergeCell ref="W1:X1"/>
  </mergeCells>
  <phoneticPr fontId="1"/>
  <pageMargins left="0.7" right="0.7" top="0.75" bottom="0.75" header="0.3" footer="0.3"/>
  <pageSetup paperSize="8" scale="73" fitToHeight="0" orientation="landscape" r:id="rId1"/>
  <rowBreaks count="2" manualBreakCount="2">
    <brk id="45" max="16383" man="1"/>
    <brk id="77" max="2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B1:AQ46"/>
  <sheetViews>
    <sheetView view="pageBreakPreview" zoomScale="66" zoomScaleNormal="69" zoomScaleSheetLayoutView="66" workbookViewId="0">
      <selection activeCell="B2" sqref="B2:AN2"/>
    </sheetView>
  </sheetViews>
  <sheetFormatPr defaultRowHeight="12" x14ac:dyDescent="0.15"/>
  <cols>
    <col min="1" max="1" width="1.5" style="238" customWidth="1"/>
    <col min="2" max="2" width="25.625" style="279" customWidth="1"/>
    <col min="3" max="38" width="3.375" style="238" customWidth="1"/>
    <col min="39" max="40" width="9.875" style="238" customWidth="1"/>
    <col min="41" max="41" width="1.5" style="238" customWidth="1"/>
    <col min="42" max="42" width="12.875" style="239" bestFit="1" customWidth="1"/>
    <col min="43" max="43" width="11.125" style="239" bestFit="1" customWidth="1"/>
    <col min="44" max="248" width="9" style="238"/>
    <col min="249" max="249" width="1.5" style="238" customWidth="1"/>
    <col min="250" max="250" width="25.625" style="238" customWidth="1"/>
    <col min="251" max="293" width="3.375" style="238" customWidth="1"/>
    <col min="294" max="295" width="9.875" style="238" customWidth="1"/>
    <col min="296" max="296" width="20.75" style="238" customWidth="1"/>
    <col min="297" max="297" width="1.5" style="238" customWidth="1"/>
    <col min="298" max="298" width="12.875" style="238" bestFit="1" customWidth="1"/>
    <col min="299" max="299" width="11.125" style="238" bestFit="1" customWidth="1"/>
    <col min="300" max="504" width="9" style="238"/>
    <col min="505" max="505" width="1.5" style="238" customWidth="1"/>
    <col min="506" max="506" width="25.625" style="238" customWidth="1"/>
    <col min="507" max="549" width="3.375" style="238" customWidth="1"/>
    <col min="550" max="551" width="9.875" style="238" customWidth="1"/>
    <col min="552" max="552" width="20.75" style="238" customWidth="1"/>
    <col min="553" max="553" width="1.5" style="238" customWidth="1"/>
    <col min="554" max="554" width="12.875" style="238" bestFit="1" customWidth="1"/>
    <col min="555" max="555" width="11.125" style="238" bestFit="1" customWidth="1"/>
    <col min="556" max="760" width="9" style="238"/>
    <col min="761" max="761" width="1.5" style="238" customWidth="1"/>
    <col min="762" max="762" width="25.625" style="238" customWidth="1"/>
    <col min="763" max="805" width="3.375" style="238" customWidth="1"/>
    <col min="806" max="807" width="9.875" style="238" customWidth="1"/>
    <col min="808" max="808" width="20.75" style="238" customWidth="1"/>
    <col min="809" max="809" width="1.5" style="238" customWidth="1"/>
    <col min="810" max="810" width="12.875" style="238" bestFit="1" customWidth="1"/>
    <col min="811" max="811" width="11.125" style="238" bestFit="1" customWidth="1"/>
    <col min="812" max="1016" width="9" style="238"/>
    <col min="1017" max="1017" width="1.5" style="238" customWidth="1"/>
    <col min="1018" max="1018" width="25.625" style="238" customWidth="1"/>
    <col min="1019" max="1061" width="3.375" style="238" customWidth="1"/>
    <col min="1062" max="1063" width="9.875" style="238" customWidth="1"/>
    <col min="1064" max="1064" width="20.75" style="238" customWidth="1"/>
    <col min="1065" max="1065" width="1.5" style="238" customWidth="1"/>
    <col min="1066" max="1066" width="12.875" style="238" bestFit="1" customWidth="1"/>
    <col min="1067" max="1067" width="11.125" style="238" bestFit="1" customWidth="1"/>
    <col min="1068" max="1272" width="9" style="238"/>
    <col min="1273" max="1273" width="1.5" style="238" customWidth="1"/>
    <col min="1274" max="1274" width="25.625" style="238" customWidth="1"/>
    <col min="1275" max="1317" width="3.375" style="238" customWidth="1"/>
    <col min="1318" max="1319" width="9.875" style="238" customWidth="1"/>
    <col min="1320" max="1320" width="20.75" style="238" customWidth="1"/>
    <col min="1321" max="1321" width="1.5" style="238" customWidth="1"/>
    <col min="1322" max="1322" width="12.875" style="238" bestFit="1" customWidth="1"/>
    <col min="1323" max="1323" width="11.125" style="238" bestFit="1" customWidth="1"/>
    <col min="1324" max="1528" width="9" style="238"/>
    <col min="1529" max="1529" width="1.5" style="238" customWidth="1"/>
    <col min="1530" max="1530" width="25.625" style="238" customWidth="1"/>
    <col min="1531" max="1573" width="3.375" style="238" customWidth="1"/>
    <col min="1574" max="1575" width="9.875" style="238" customWidth="1"/>
    <col min="1576" max="1576" width="20.75" style="238" customWidth="1"/>
    <col min="1577" max="1577" width="1.5" style="238" customWidth="1"/>
    <col min="1578" max="1578" width="12.875" style="238" bestFit="1" customWidth="1"/>
    <col min="1579" max="1579" width="11.125" style="238" bestFit="1" customWidth="1"/>
    <col min="1580" max="1784" width="9" style="238"/>
    <col min="1785" max="1785" width="1.5" style="238" customWidth="1"/>
    <col min="1786" max="1786" width="25.625" style="238" customWidth="1"/>
    <col min="1787" max="1829" width="3.375" style="238" customWidth="1"/>
    <col min="1830" max="1831" width="9.875" style="238" customWidth="1"/>
    <col min="1832" max="1832" width="20.75" style="238" customWidth="1"/>
    <col min="1833" max="1833" width="1.5" style="238" customWidth="1"/>
    <col min="1834" max="1834" width="12.875" style="238" bestFit="1" customWidth="1"/>
    <col min="1835" max="1835" width="11.125" style="238" bestFit="1" customWidth="1"/>
    <col min="1836" max="2040" width="9" style="238"/>
    <col min="2041" max="2041" width="1.5" style="238" customWidth="1"/>
    <col min="2042" max="2042" width="25.625" style="238" customWidth="1"/>
    <col min="2043" max="2085" width="3.375" style="238" customWidth="1"/>
    <col min="2086" max="2087" width="9.875" style="238" customWidth="1"/>
    <col min="2088" max="2088" width="20.75" style="238" customWidth="1"/>
    <col min="2089" max="2089" width="1.5" style="238" customWidth="1"/>
    <col min="2090" max="2090" width="12.875" style="238" bestFit="1" customWidth="1"/>
    <col min="2091" max="2091" width="11.125" style="238" bestFit="1" customWidth="1"/>
    <col min="2092" max="2296" width="9" style="238"/>
    <col min="2297" max="2297" width="1.5" style="238" customWidth="1"/>
    <col min="2298" max="2298" width="25.625" style="238" customWidth="1"/>
    <col min="2299" max="2341" width="3.375" style="238" customWidth="1"/>
    <col min="2342" max="2343" width="9.875" style="238" customWidth="1"/>
    <col min="2344" max="2344" width="20.75" style="238" customWidth="1"/>
    <col min="2345" max="2345" width="1.5" style="238" customWidth="1"/>
    <col min="2346" max="2346" width="12.875" style="238" bestFit="1" customWidth="1"/>
    <col min="2347" max="2347" width="11.125" style="238" bestFit="1" customWidth="1"/>
    <col min="2348" max="2552" width="9" style="238"/>
    <col min="2553" max="2553" width="1.5" style="238" customWidth="1"/>
    <col min="2554" max="2554" width="25.625" style="238" customWidth="1"/>
    <col min="2555" max="2597" width="3.375" style="238" customWidth="1"/>
    <col min="2598" max="2599" width="9.875" style="238" customWidth="1"/>
    <col min="2600" max="2600" width="20.75" style="238" customWidth="1"/>
    <col min="2601" max="2601" width="1.5" style="238" customWidth="1"/>
    <col min="2602" max="2602" width="12.875" style="238" bestFit="1" customWidth="1"/>
    <col min="2603" max="2603" width="11.125" style="238" bestFit="1" customWidth="1"/>
    <col min="2604" max="2808" width="9" style="238"/>
    <col min="2809" max="2809" width="1.5" style="238" customWidth="1"/>
    <col min="2810" max="2810" width="25.625" style="238" customWidth="1"/>
    <col min="2811" max="2853" width="3.375" style="238" customWidth="1"/>
    <col min="2854" max="2855" width="9.875" style="238" customWidth="1"/>
    <col min="2856" max="2856" width="20.75" style="238" customWidth="1"/>
    <col min="2857" max="2857" width="1.5" style="238" customWidth="1"/>
    <col min="2858" max="2858" width="12.875" style="238" bestFit="1" customWidth="1"/>
    <col min="2859" max="2859" width="11.125" style="238" bestFit="1" customWidth="1"/>
    <col min="2860" max="3064" width="9" style="238"/>
    <col min="3065" max="3065" width="1.5" style="238" customWidth="1"/>
    <col min="3066" max="3066" width="25.625" style="238" customWidth="1"/>
    <col min="3067" max="3109" width="3.375" style="238" customWidth="1"/>
    <col min="3110" max="3111" width="9.875" style="238" customWidth="1"/>
    <col min="3112" max="3112" width="20.75" style="238" customWidth="1"/>
    <col min="3113" max="3113" width="1.5" style="238" customWidth="1"/>
    <col min="3114" max="3114" width="12.875" style="238" bestFit="1" customWidth="1"/>
    <col min="3115" max="3115" width="11.125" style="238" bestFit="1" customWidth="1"/>
    <col min="3116" max="3320" width="9" style="238"/>
    <col min="3321" max="3321" width="1.5" style="238" customWidth="1"/>
    <col min="3322" max="3322" width="25.625" style="238" customWidth="1"/>
    <col min="3323" max="3365" width="3.375" style="238" customWidth="1"/>
    <col min="3366" max="3367" width="9.875" style="238" customWidth="1"/>
    <col min="3368" max="3368" width="20.75" style="238" customWidth="1"/>
    <col min="3369" max="3369" width="1.5" style="238" customWidth="1"/>
    <col min="3370" max="3370" width="12.875" style="238" bestFit="1" customWidth="1"/>
    <col min="3371" max="3371" width="11.125" style="238" bestFit="1" customWidth="1"/>
    <col min="3372" max="3576" width="9" style="238"/>
    <col min="3577" max="3577" width="1.5" style="238" customWidth="1"/>
    <col min="3578" max="3578" width="25.625" style="238" customWidth="1"/>
    <col min="3579" max="3621" width="3.375" style="238" customWidth="1"/>
    <col min="3622" max="3623" width="9.875" style="238" customWidth="1"/>
    <col min="3624" max="3624" width="20.75" style="238" customWidth="1"/>
    <col min="3625" max="3625" width="1.5" style="238" customWidth="1"/>
    <col min="3626" max="3626" width="12.875" style="238" bestFit="1" customWidth="1"/>
    <col min="3627" max="3627" width="11.125" style="238" bestFit="1" customWidth="1"/>
    <col min="3628" max="3832" width="9" style="238"/>
    <col min="3833" max="3833" width="1.5" style="238" customWidth="1"/>
    <col min="3834" max="3834" width="25.625" style="238" customWidth="1"/>
    <col min="3835" max="3877" width="3.375" style="238" customWidth="1"/>
    <col min="3878" max="3879" width="9.875" style="238" customWidth="1"/>
    <col min="3880" max="3880" width="20.75" style="238" customWidth="1"/>
    <col min="3881" max="3881" width="1.5" style="238" customWidth="1"/>
    <col min="3882" max="3882" width="12.875" style="238" bestFit="1" customWidth="1"/>
    <col min="3883" max="3883" width="11.125" style="238" bestFit="1" customWidth="1"/>
    <col min="3884" max="4088" width="9" style="238"/>
    <col min="4089" max="4089" width="1.5" style="238" customWidth="1"/>
    <col min="4090" max="4090" width="25.625" style="238" customWidth="1"/>
    <col min="4091" max="4133" width="3.375" style="238" customWidth="1"/>
    <col min="4134" max="4135" width="9.875" style="238" customWidth="1"/>
    <col min="4136" max="4136" width="20.75" style="238" customWidth="1"/>
    <col min="4137" max="4137" width="1.5" style="238" customWidth="1"/>
    <col min="4138" max="4138" width="12.875" style="238" bestFit="1" customWidth="1"/>
    <col min="4139" max="4139" width="11.125" style="238" bestFit="1" customWidth="1"/>
    <col min="4140" max="4344" width="9" style="238"/>
    <col min="4345" max="4345" width="1.5" style="238" customWidth="1"/>
    <col min="4346" max="4346" width="25.625" style="238" customWidth="1"/>
    <col min="4347" max="4389" width="3.375" style="238" customWidth="1"/>
    <col min="4390" max="4391" width="9.875" style="238" customWidth="1"/>
    <col min="4392" max="4392" width="20.75" style="238" customWidth="1"/>
    <col min="4393" max="4393" width="1.5" style="238" customWidth="1"/>
    <col min="4394" max="4394" width="12.875" style="238" bestFit="1" customWidth="1"/>
    <col min="4395" max="4395" width="11.125" style="238" bestFit="1" customWidth="1"/>
    <col min="4396" max="4600" width="9" style="238"/>
    <col min="4601" max="4601" width="1.5" style="238" customWidth="1"/>
    <col min="4602" max="4602" width="25.625" style="238" customWidth="1"/>
    <col min="4603" max="4645" width="3.375" style="238" customWidth="1"/>
    <col min="4646" max="4647" width="9.875" style="238" customWidth="1"/>
    <col min="4648" max="4648" width="20.75" style="238" customWidth="1"/>
    <col min="4649" max="4649" width="1.5" style="238" customWidth="1"/>
    <col min="4650" max="4650" width="12.875" style="238" bestFit="1" customWidth="1"/>
    <col min="4651" max="4651" width="11.125" style="238" bestFit="1" customWidth="1"/>
    <col min="4652" max="4856" width="9" style="238"/>
    <col min="4857" max="4857" width="1.5" style="238" customWidth="1"/>
    <col min="4858" max="4858" width="25.625" style="238" customWidth="1"/>
    <col min="4859" max="4901" width="3.375" style="238" customWidth="1"/>
    <col min="4902" max="4903" width="9.875" style="238" customWidth="1"/>
    <col min="4904" max="4904" width="20.75" style="238" customWidth="1"/>
    <col min="4905" max="4905" width="1.5" style="238" customWidth="1"/>
    <col min="4906" max="4906" width="12.875" style="238" bestFit="1" customWidth="1"/>
    <col min="4907" max="4907" width="11.125" style="238" bestFit="1" customWidth="1"/>
    <col min="4908" max="5112" width="9" style="238"/>
    <col min="5113" max="5113" width="1.5" style="238" customWidth="1"/>
    <col min="5114" max="5114" width="25.625" style="238" customWidth="1"/>
    <col min="5115" max="5157" width="3.375" style="238" customWidth="1"/>
    <col min="5158" max="5159" width="9.875" style="238" customWidth="1"/>
    <col min="5160" max="5160" width="20.75" style="238" customWidth="1"/>
    <col min="5161" max="5161" width="1.5" style="238" customWidth="1"/>
    <col min="5162" max="5162" width="12.875" style="238" bestFit="1" customWidth="1"/>
    <col min="5163" max="5163" width="11.125" style="238" bestFit="1" customWidth="1"/>
    <col min="5164" max="5368" width="9" style="238"/>
    <col min="5369" max="5369" width="1.5" style="238" customWidth="1"/>
    <col min="5370" max="5370" width="25.625" style="238" customWidth="1"/>
    <col min="5371" max="5413" width="3.375" style="238" customWidth="1"/>
    <col min="5414" max="5415" width="9.875" style="238" customWidth="1"/>
    <col min="5416" max="5416" width="20.75" style="238" customWidth="1"/>
    <col min="5417" max="5417" width="1.5" style="238" customWidth="1"/>
    <col min="5418" max="5418" width="12.875" style="238" bestFit="1" customWidth="1"/>
    <col min="5419" max="5419" width="11.125" style="238" bestFit="1" customWidth="1"/>
    <col min="5420" max="5624" width="9" style="238"/>
    <col min="5625" max="5625" width="1.5" style="238" customWidth="1"/>
    <col min="5626" max="5626" width="25.625" style="238" customWidth="1"/>
    <col min="5627" max="5669" width="3.375" style="238" customWidth="1"/>
    <col min="5670" max="5671" width="9.875" style="238" customWidth="1"/>
    <col min="5672" max="5672" width="20.75" style="238" customWidth="1"/>
    <col min="5673" max="5673" width="1.5" style="238" customWidth="1"/>
    <col min="5674" max="5674" width="12.875" style="238" bestFit="1" customWidth="1"/>
    <col min="5675" max="5675" width="11.125" style="238" bestFit="1" customWidth="1"/>
    <col min="5676" max="5880" width="9" style="238"/>
    <col min="5881" max="5881" width="1.5" style="238" customWidth="1"/>
    <col min="5882" max="5882" width="25.625" style="238" customWidth="1"/>
    <col min="5883" max="5925" width="3.375" style="238" customWidth="1"/>
    <col min="5926" max="5927" width="9.875" style="238" customWidth="1"/>
    <col min="5928" max="5928" width="20.75" style="238" customWidth="1"/>
    <col min="5929" max="5929" width="1.5" style="238" customWidth="1"/>
    <col min="5930" max="5930" width="12.875" style="238" bestFit="1" customWidth="1"/>
    <col min="5931" max="5931" width="11.125" style="238" bestFit="1" customWidth="1"/>
    <col min="5932" max="6136" width="9" style="238"/>
    <col min="6137" max="6137" width="1.5" style="238" customWidth="1"/>
    <col min="6138" max="6138" width="25.625" style="238" customWidth="1"/>
    <col min="6139" max="6181" width="3.375" style="238" customWidth="1"/>
    <col min="6182" max="6183" width="9.875" style="238" customWidth="1"/>
    <col min="6184" max="6184" width="20.75" style="238" customWidth="1"/>
    <col min="6185" max="6185" width="1.5" style="238" customWidth="1"/>
    <col min="6186" max="6186" width="12.875" style="238" bestFit="1" customWidth="1"/>
    <col min="6187" max="6187" width="11.125" style="238" bestFit="1" customWidth="1"/>
    <col min="6188" max="6392" width="9" style="238"/>
    <col min="6393" max="6393" width="1.5" style="238" customWidth="1"/>
    <col min="6394" max="6394" width="25.625" style="238" customWidth="1"/>
    <col min="6395" max="6437" width="3.375" style="238" customWidth="1"/>
    <col min="6438" max="6439" width="9.875" style="238" customWidth="1"/>
    <col min="6440" max="6440" width="20.75" style="238" customWidth="1"/>
    <col min="6441" max="6441" width="1.5" style="238" customWidth="1"/>
    <col min="6442" max="6442" width="12.875" style="238" bestFit="1" customWidth="1"/>
    <col min="6443" max="6443" width="11.125" style="238" bestFit="1" customWidth="1"/>
    <col min="6444" max="6648" width="9" style="238"/>
    <col min="6649" max="6649" width="1.5" style="238" customWidth="1"/>
    <col min="6650" max="6650" width="25.625" style="238" customWidth="1"/>
    <col min="6651" max="6693" width="3.375" style="238" customWidth="1"/>
    <col min="6694" max="6695" width="9.875" style="238" customWidth="1"/>
    <col min="6696" max="6696" width="20.75" style="238" customWidth="1"/>
    <col min="6697" max="6697" width="1.5" style="238" customWidth="1"/>
    <col min="6698" max="6698" width="12.875" style="238" bestFit="1" customWidth="1"/>
    <col min="6699" max="6699" width="11.125" style="238" bestFit="1" customWidth="1"/>
    <col min="6700" max="6904" width="9" style="238"/>
    <col min="6905" max="6905" width="1.5" style="238" customWidth="1"/>
    <col min="6906" max="6906" width="25.625" style="238" customWidth="1"/>
    <col min="6907" max="6949" width="3.375" style="238" customWidth="1"/>
    <col min="6950" max="6951" width="9.875" style="238" customWidth="1"/>
    <col min="6952" max="6952" width="20.75" style="238" customWidth="1"/>
    <col min="6953" max="6953" width="1.5" style="238" customWidth="1"/>
    <col min="6954" max="6954" width="12.875" style="238" bestFit="1" customWidth="1"/>
    <col min="6955" max="6955" width="11.125" style="238" bestFit="1" customWidth="1"/>
    <col min="6956" max="7160" width="9" style="238"/>
    <col min="7161" max="7161" width="1.5" style="238" customWidth="1"/>
    <col min="7162" max="7162" width="25.625" style="238" customWidth="1"/>
    <col min="7163" max="7205" width="3.375" style="238" customWidth="1"/>
    <col min="7206" max="7207" width="9.875" style="238" customWidth="1"/>
    <col min="7208" max="7208" width="20.75" style="238" customWidth="1"/>
    <col min="7209" max="7209" width="1.5" style="238" customWidth="1"/>
    <col min="7210" max="7210" width="12.875" style="238" bestFit="1" customWidth="1"/>
    <col min="7211" max="7211" width="11.125" style="238" bestFit="1" customWidth="1"/>
    <col min="7212" max="7416" width="9" style="238"/>
    <col min="7417" max="7417" width="1.5" style="238" customWidth="1"/>
    <col min="7418" max="7418" width="25.625" style="238" customWidth="1"/>
    <col min="7419" max="7461" width="3.375" style="238" customWidth="1"/>
    <col min="7462" max="7463" width="9.875" style="238" customWidth="1"/>
    <col min="7464" max="7464" width="20.75" style="238" customWidth="1"/>
    <col min="7465" max="7465" width="1.5" style="238" customWidth="1"/>
    <col min="7466" max="7466" width="12.875" style="238" bestFit="1" customWidth="1"/>
    <col min="7467" max="7467" width="11.125" style="238" bestFit="1" customWidth="1"/>
    <col min="7468" max="7672" width="9" style="238"/>
    <col min="7673" max="7673" width="1.5" style="238" customWidth="1"/>
    <col min="7674" max="7674" width="25.625" style="238" customWidth="1"/>
    <col min="7675" max="7717" width="3.375" style="238" customWidth="1"/>
    <col min="7718" max="7719" width="9.875" style="238" customWidth="1"/>
    <col min="7720" max="7720" width="20.75" style="238" customWidth="1"/>
    <col min="7721" max="7721" width="1.5" style="238" customWidth="1"/>
    <col min="7722" max="7722" width="12.875" style="238" bestFit="1" customWidth="1"/>
    <col min="7723" max="7723" width="11.125" style="238" bestFit="1" customWidth="1"/>
    <col min="7724" max="7928" width="9" style="238"/>
    <col min="7929" max="7929" width="1.5" style="238" customWidth="1"/>
    <col min="7930" max="7930" width="25.625" style="238" customWidth="1"/>
    <col min="7931" max="7973" width="3.375" style="238" customWidth="1"/>
    <col min="7974" max="7975" width="9.875" style="238" customWidth="1"/>
    <col min="7976" max="7976" width="20.75" style="238" customWidth="1"/>
    <col min="7977" max="7977" width="1.5" style="238" customWidth="1"/>
    <col min="7978" max="7978" width="12.875" style="238" bestFit="1" customWidth="1"/>
    <col min="7979" max="7979" width="11.125" style="238" bestFit="1" customWidth="1"/>
    <col min="7980" max="8184" width="9" style="238"/>
    <col min="8185" max="8185" width="1.5" style="238" customWidth="1"/>
    <col min="8186" max="8186" width="25.625" style="238" customWidth="1"/>
    <col min="8187" max="8229" width="3.375" style="238" customWidth="1"/>
    <col min="8230" max="8231" width="9.875" style="238" customWidth="1"/>
    <col min="8232" max="8232" width="20.75" style="238" customWidth="1"/>
    <col min="8233" max="8233" width="1.5" style="238" customWidth="1"/>
    <col min="8234" max="8234" width="12.875" style="238" bestFit="1" customWidth="1"/>
    <col min="8235" max="8235" width="11.125" style="238" bestFit="1" customWidth="1"/>
    <col min="8236" max="8440" width="9" style="238"/>
    <col min="8441" max="8441" width="1.5" style="238" customWidth="1"/>
    <col min="8442" max="8442" width="25.625" style="238" customWidth="1"/>
    <col min="8443" max="8485" width="3.375" style="238" customWidth="1"/>
    <col min="8486" max="8487" width="9.875" style="238" customWidth="1"/>
    <col min="8488" max="8488" width="20.75" style="238" customWidth="1"/>
    <col min="8489" max="8489" width="1.5" style="238" customWidth="1"/>
    <col min="8490" max="8490" width="12.875" style="238" bestFit="1" customWidth="1"/>
    <col min="8491" max="8491" width="11.125" style="238" bestFit="1" customWidth="1"/>
    <col min="8492" max="8696" width="9" style="238"/>
    <col min="8697" max="8697" width="1.5" style="238" customWidth="1"/>
    <col min="8698" max="8698" width="25.625" style="238" customWidth="1"/>
    <col min="8699" max="8741" width="3.375" style="238" customWidth="1"/>
    <col min="8742" max="8743" width="9.875" style="238" customWidth="1"/>
    <col min="8744" max="8744" width="20.75" style="238" customWidth="1"/>
    <col min="8745" max="8745" width="1.5" style="238" customWidth="1"/>
    <col min="8746" max="8746" width="12.875" style="238" bestFit="1" customWidth="1"/>
    <col min="8747" max="8747" width="11.125" style="238" bestFit="1" customWidth="1"/>
    <col min="8748" max="8952" width="9" style="238"/>
    <col min="8953" max="8953" width="1.5" style="238" customWidth="1"/>
    <col min="8954" max="8954" width="25.625" style="238" customWidth="1"/>
    <col min="8955" max="8997" width="3.375" style="238" customWidth="1"/>
    <col min="8998" max="8999" width="9.875" style="238" customWidth="1"/>
    <col min="9000" max="9000" width="20.75" style="238" customWidth="1"/>
    <col min="9001" max="9001" width="1.5" style="238" customWidth="1"/>
    <col min="9002" max="9002" width="12.875" style="238" bestFit="1" customWidth="1"/>
    <col min="9003" max="9003" width="11.125" style="238" bestFit="1" customWidth="1"/>
    <col min="9004" max="9208" width="9" style="238"/>
    <col min="9209" max="9209" width="1.5" style="238" customWidth="1"/>
    <col min="9210" max="9210" width="25.625" style="238" customWidth="1"/>
    <col min="9211" max="9253" width="3.375" style="238" customWidth="1"/>
    <col min="9254" max="9255" width="9.875" style="238" customWidth="1"/>
    <col min="9256" max="9256" width="20.75" style="238" customWidth="1"/>
    <col min="9257" max="9257" width="1.5" style="238" customWidth="1"/>
    <col min="9258" max="9258" width="12.875" style="238" bestFit="1" customWidth="1"/>
    <col min="9259" max="9259" width="11.125" style="238" bestFit="1" customWidth="1"/>
    <col min="9260" max="9464" width="9" style="238"/>
    <col min="9465" max="9465" width="1.5" style="238" customWidth="1"/>
    <col min="9466" max="9466" width="25.625" style="238" customWidth="1"/>
    <col min="9467" max="9509" width="3.375" style="238" customWidth="1"/>
    <col min="9510" max="9511" width="9.875" style="238" customWidth="1"/>
    <col min="9512" max="9512" width="20.75" style="238" customWidth="1"/>
    <col min="9513" max="9513" width="1.5" style="238" customWidth="1"/>
    <col min="9514" max="9514" width="12.875" style="238" bestFit="1" customWidth="1"/>
    <col min="9515" max="9515" width="11.125" style="238" bestFit="1" customWidth="1"/>
    <col min="9516" max="9720" width="9" style="238"/>
    <col min="9721" max="9721" width="1.5" style="238" customWidth="1"/>
    <col min="9722" max="9722" width="25.625" style="238" customWidth="1"/>
    <col min="9723" max="9765" width="3.375" style="238" customWidth="1"/>
    <col min="9766" max="9767" width="9.875" style="238" customWidth="1"/>
    <col min="9768" max="9768" width="20.75" style="238" customWidth="1"/>
    <col min="9769" max="9769" width="1.5" style="238" customWidth="1"/>
    <col min="9770" max="9770" width="12.875" style="238" bestFit="1" customWidth="1"/>
    <col min="9771" max="9771" width="11.125" style="238" bestFit="1" customWidth="1"/>
    <col min="9772" max="9976" width="9" style="238"/>
    <col min="9977" max="9977" width="1.5" style="238" customWidth="1"/>
    <col min="9978" max="9978" width="25.625" style="238" customWidth="1"/>
    <col min="9979" max="10021" width="3.375" style="238" customWidth="1"/>
    <col min="10022" max="10023" width="9.875" style="238" customWidth="1"/>
    <col min="10024" max="10024" width="20.75" style="238" customWidth="1"/>
    <col min="10025" max="10025" width="1.5" style="238" customWidth="1"/>
    <col min="10026" max="10026" width="12.875" style="238" bestFit="1" customWidth="1"/>
    <col min="10027" max="10027" width="11.125" style="238" bestFit="1" customWidth="1"/>
    <col min="10028" max="10232" width="9" style="238"/>
    <col min="10233" max="10233" width="1.5" style="238" customWidth="1"/>
    <col min="10234" max="10234" width="25.625" style="238" customWidth="1"/>
    <col min="10235" max="10277" width="3.375" style="238" customWidth="1"/>
    <col min="10278" max="10279" width="9.875" style="238" customWidth="1"/>
    <col min="10280" max="10280" width="20.75" style="238" customWidth="1"/>
    <col min="10281" max="10281" width="1.5" style="238" customWidth="1"/>
    <col min="10282" max="10282" width="12.875" style="238" bestFit="1" customWidth="1"/>
    <col min="10283" max="10283" width="11.125" style="238" bestFit="1" customWidth="1"/>
    <col min="10284" max="10488" width="9" style="238"/>
    <col min="10489" max="10489" width="1.5" style="238" customWidth="1"/>
    <col min="10490" max="10490" width="25.625" style="238" customWidth="1"/>
    <col min="10491" max="10533" width="3.375" style="238" customWidth="1"/>
    <col min="10534" max="10535" width="9.875" style="238" customWidth="1"/>
    <col min="10536" max="10536" width="20.75" style="238" customWidth="1"/>
    <col min="10537" max="10537" width="1.5" style="238" customWidth="1"/>
    <col min="10538" max="10538" width="12.875" style="238" bestFit="1" customWidth="1"/>
    <col min="10539" max="10539" width="11.125" style="238" bestFit="1" customWidth="1"/>
    <col min="10540" max="10744" width="9" style="238"/>
    <col min="10745" max="10745" width="1.5" style="238" customWidth="1"/>
    <col min="10746" max="10746" width="25.625" style="238" customWidth="1"/>
    <col min="10747" max="10789" width="3.375" style="238" customWidth="1"/>
    <col min="10790" max="10791" width="9.875" style="238" customWidth="1"/>
    <col min="10792" max="10792" width="20.75" style="238" customWidth="1"/>
    <col min="10793" max="10793" width="1.5" style="238" customWidth="1"/>
    <col min="10794" max="10794" width="12.875" style="238" bestFit="1" customWidth="1"/>
    <col min="10795" max="10795" width="11.125" style="238" bestFit="1" customWidth="1"/>
    <col min="10796" max="11000" width="9" style="238"/>
    <col min="11001" max="11001" width="1.5" style="238" customWidth="1"/>
    <col min="11002" max="11002" width="25.625" style="238" customWidth="1"/>
    <col min="11003" max="11045" width="3.375" style="238" customWidth="1"/>
    <col min="11046" max="11047" width="9.875" style="238" customWidth="1"/>
    <col min="11048" max="11048" width="20.75" style="238" customWidth="1"/>
    <col min="11049" max="11049" width="1.5" style="238" customWidth="1"/>
    <col min="11050" max="11050" width="12.875" style="238" bestFit="1" customWidth="1"/>
    <col min="11051" max="11051" width="11.125" style="238" bestFit="1" customWidth="1"/>
    <col min="11052" max="11256" width="9" style="238"/>
    <col min="11257" max="11257" width="1.5" style="238" customWidth="1"/>
    <col min="11258" max="11258" width="25.625" style="238" customWidth="1"/>
    <col min="11259" max="11301" width="3.375" style="238" customWidth="1"/>
    <col min="11302" max="11303" width="9.875" style="238" customWidth="1"/>
    <col min="11304" max="11304" width="20.75" style="238" customWidth="1"/>
    <col min="11305" max="11305" width="1.5" style="238" customWidth="1"/>
    <col min="11306" max="11306" width="12.875" style="238" bestFit="1" customWidth="1"/>
    <col min="11307" max="11307" width="11.125" style="238" bestFit="1" customWidth="1"/>
    <col min="11308" max="11512" width="9" style="238"/>
    <col min="11513" max="11513" width="1.5" style="238" customWidth="1"/>
    <col min="11514" max="11514" width="25.625" style="238" customWidth="1"/>
    <col min="11515" max="11557" width="3.375" style="238" customWidth="1"/>
    <col min="11558" max="11559" width="9.875" style="238" customWidth="1"/>
    <col min="11560" max="11560" width="20.75" style="238" customWidth="1"/>
    <col min="11561" max="11561" width="1.5" style="238" customWidth="1"/>
    <col min="11562" max="11562" width="12.875" style="238" bestFit="1" customWidth="1"/>
    <col min="11563" max="11563" width="11.125" style="238" bestFit="1" customWidth="1"/>
    <col min="11564" max="11768" width="9" style="238"/>
    <col min="11769" max="11769" width="1.5" style="238" customWidth="1"/>
    <col min="11770" max="11770" width="25.625" style="238" customWidth="1"/>
    <col min="11771" max="11813" width="3.375" style="238" customWidth="1"/>
    <col min="11814" max="11815" width="9.875" style="238" customWidth="1"/>
    <col min="11816" max="11816" width="20.75" style="238" customWidth="1"/>
    <col min="11817" max="11817" width="1.5" style="238" customWidth="1"/>
    <col min="11818" max="11818" width="12.875" style="238" bestFit="1" customWidth="1"/>
    <col min="11819" max="11819" width="11.125" style="238" bestFit="1" customWidth="1"/>
    <col min="11820" max="12024" width="9" style="238"/>
    <col min="12025" max="12025" width="1.5" style="238" customWidth="1"/>
    <col min="12026" max="12026" width="25.625" style="238" customWidth="1"/>
    <col min="12027" max="12069" width="3.375" style="238" customWidth="1"/>
    <col min="12070" max="12071" width="9.875" style="238" customWidth="1"/>
    <col min="12072" max="12072" width="20.75" style="238" customWidth="1"/>
    <col min="12073" max="12073" width="1.5" style="238" customWidth="1"/>
    <col min="12074" max="12074" width="12.875" style="238" bestFit="1" customWidth="1"/>
    <col min="12075" max="12075" width="11.125" style="238" bestFit="1" customWidth="1"/>
    <col min="12076" max="12280" width="9" style="238"/>
    <col min="12281" max="12281" width="1.5" style="238" customWidth="1"/>
    <col min="12282" max="12282" width="25.625" style="238" customWidth="1"/>
    <col min="12283" max="12325" width="3.375" style="238" customWidth="1"/>
    <col min="12326" max="12327" width="9.875" style="238" customWidth="1"/>
    <col min="12328" max="12328" width="20.75" style="238" customWidth="1"/>
    <col min="12329" max="12329" width="1.5" style="238" customWidth="1"/>
    <col min="12330" max="12330" width="12.875" style="238" bestFit="1" customWidth="1"/>
    <col min="12331" max="12331" width="11.125" style="238" bestFit="1" customWidth="1"/>
    <col min="12332" max="12536" width="9" style="238"/>
    <col min="12537" max="12537" width="1.5" style="238" customWidth="1"/>
    <col min="12538" max="12538" width="25.625" style="238" customWidth="1"/>
    <col min="12539" max="12581" width="3.375" style="238" customWidth="1"/>
    <col min="12582" max="12583" width="9.875" style="238" customWidth="1"/>
    <col min="12584" max="12584" width="20.75" style="238" customWidth="1"/>
    <col min="12585" max="12585" width="1.5" style="238" customWidth="1"/>
    <col min="12586" max="12586" width="12.875" style="238" bestFit="1" customWidth="1"/>
    <col min="12587" max="12587" width="11.125" style="238" bestFit="1" customWidth="1"/>
    <col min="12588" max="12792" width="9" style="238"/>
    <col min="12793" max="12793" width="1.5" style="238" customWidth="1"/>
    <col min="12794" max="12794" width="25.625" style="238" customWidth="1"/>
    <col min="12795" max="12837" width="3.375" style="238" customWidth="1"/>
    <col min="12838" max="12839" width="9.875" style="238" customWidth="1"/>
    <col min="12840" max="12840" width="20.75" style="238" customWidth="1"/>
    <col min="12841" max="12841" width="1.5" style="238" customWidth="1"/>
    <col min="12842" max="12842" width="12.875" style="238" bestFit="1" customWidth="1"/>
    <col min="12843" max="12843" width="11.125" style="238" bestFit="1" customWidth="1"/>
    <col min="12844" max="13048" width="9" style="238"/>
    <col min="13049" max="13049" width="1.5" style="238" customWidth="1"/>
    <col min="13050" max="13050" width="25.625" style="238" customWidth="1"/>
    <col min="13051" max="13093" width="3.375" style="238" customWidth="1"/>
    <col min="13094" max="13095" width="9.875" style="238" customWidth="1"/>
    <col min="13096" max="13096" width="20.75" style="238" customWidth="1"/>
    <col min="13097" max="13097" width="1.5" style="238" customWidth="1"/>
    <col min="13098" max="13098" width="12.875" style="238" bestFit="1" customWidth="1"/>
    <col min="13099" max="13099" width="11.125" style="238" bestFit="1" customWidth="1"/>
    <col min="13100" max="13304" width="9" style="238"/>
    <col min="13305" max="13305" width="1.5" style="238" customWidth="1"/>
    <col min="13306" max="13306" width="25.625" style="238" customWidth="1"/>
    <col min="13307" max="13349" width="3.375" style="238" customWidth="1"/>
    <col min="13350" max="13351" width="9.875" style="238" customWidth="1"/>
    <col min="13352" max="13352" width="20.75" style="238" customWidth="1"/>
    <col min="13353" max="13353" width="1.5" style="238" customWidth="1"/>
    <col min="13354" max="13354" width="12.875" style="238" bestFit="1" customWidth="1"/>
    <col min="13355" max="13355" width="11.125" style="238" bestFit="1" customWidth="1"/>
    <col min="13356" max="13560" width="9" style="238"/>
    <col min="13561" max="13561" width="1.5" style="238" customWidth="1"/>
    <col min="13562" max="13562" width="25.625" style="238" customWidth="1"/>
    <col min="13563" max="13605" width="3.375" style="238" customWidth="1"/>
    <col min="13606" max="13607" width="9.875" style="238" customWidth="1"/>
    <col min="13608" max="13608" width="20.75" style="238" customWidth="1"/>
    <col min="13609" max="13609" width="1.5" style="238" customWidth="1"/>
    <col min="13610" max="13610" width="12.875" style="238" bestFit="1" customWidth="1"/>
    <col min="13611" max="13611" width="11.125" style="238" bestFit="1" customWidth="1"/>
    <col min="13612" max="13816" width="9" style="238"/>
    <col min="13817" max="13817" width="1.5" style="238" customWidth="1"/>
    <col min="13818" max="13818" width="25.625" style="238" customWidth="1"/>
    <col min="13819" max="13861" width="3.375" style="238" customWidth="1"/>
    <col min="13862" max="13863" width="9.875" style="238" customWidth="1"/>
    <col min="13864" max="13864" width="20.75" style="238" customWidth="1"/>
    <col min="13865" max="13865" width="1.5" style="238" customWidth="1"/>
    <col min="13866" max="13866" width="12.875" style="238" bestFit="1" customWidth="1"/>
    <col min="13867" max="13867" width="11.125" style="238" bestFit="1" customWidth="1"/>
    <col min="13868" max="14072" width="9" style="238"/>
    <col min="14073" max="14073" width="1.5" style="238" customWidth="1"/>
    <col min="14074" max="14074" width="25.625" style="238" customWidth="1"/>
    <col min="14075" max="14117" width="3.375" style="238" customWidth="1"/>
    <col min="14118" max="14119" width="9.875" style="238" customWidth="1"/>
    <col min="14120" max="14120" width="20.75" style="238" customWidth="1"/>
    <col min="14121" max="14121" width="1.5" style="238" customWidth="1"/>
    <col min="14122" max="14122" width="12.875" style="238" bestFit="1" customWidth="1"/>
    <col min="14123" max="14123" width="11.125" style="238" bestFit="1" customWidth="1"/>
    <col min="14124" max="14328" width="9" style="238"/>
    <col min="14329" max="14329" width="1.5" style="238" customWidth="1"/>
    <col min="14330" max="14330" width="25.625" style="238" customWidth="1"/>
    <col min="14331" max="14373" width="3.375" style="238" customWidth="1"/>
    <col min="14374" max="14375" width="9.875" style="238" customWidth="1"/>
    <col min="14376" max="14376" width="20.75" style="238" customWidth="1"/>
    <col min="14377" max="14377" width="1.5" style="238" customWidth="1"/>
    <col min="14378" max="14378" width="12.875" style="238" bestFit="1" customWidth="1"/>
    <col min="14379" max="14379" width="11.125" style="238" bestFit="1" customWidth="1"/>
    <col min="14380" max="14584" width="9" style="238"/>
    <col min="14585" max="14585" width="1.5" style="238" customWidth="1"/>
    <col min="14586" max="14586" width="25.625" style="238" customWidth="1"/>
    <col min="14587" max="14629" width="3.375" style="238" customWidth="1"/>
    <col min="14630" max="14631" width="9.875" style="238" customWidth="1"/>
    <col min="14632" max="14632" width="20.75" style="238" customWidth="1"/>
    <col min="14633" max="14633" width="1.5" style="238" customWidth="1"/>
    <col min="14634" max="14634" width="12.875" style="238" bestFit="1" customWidth="1"/>
    <col min="14635" max="14635" width="11.125" style="238" bestFit="1" customWidth="1"/>
    <col min="14636" max="14840" width="9" style="238"/>
    <col min="14841" max="14841" width="1.5" style="238" customWidth="1"/>
    <col min="14842" max="14842" width="25.625" style="238" customWidth="1"/>
    <col min="14843" max="14885" width="3.375" style="238" customWidth="1"/>
    <col min="14886" max="14887" width="9.875" style="238" customWidth="1"/>
    <col min="14888" max="14888" width="20.75" style="238" customWidth="1"/>
    <col min="14889" max="14889" width="1.5" style="238" customWidth="1"/>
    <col min="14890" max="14890" width="12.875" style="238" bestFit="1" customWidth="1"/>
    <col min="14891" max="14891" width="11.125" style="238" bestFit="1" customWidth="1"/>
    <col min="14892" max="15096" width="9" style="238"/>
    <col min="15097" max="15097" width="1.5" style="238" customWidth="1"/>
    <col min="15098" max="15098" width="25.625" style="238" customWidth="1"/>
    <col min="15099" max="15141" width="3.375" style="238" customWidth="1"/>
    <col min="15142" max="15143" width="9.875" style="238" customWidth="1"/>
    <col min="15144" max="15144" width="20.75" style="238" customWidth="1"/>
    <col min="15145" max="15145" width="1.5" style="238" customWidth="1"/>
    <col min="15146" max="15146" width="12.875" style="238" bestFit="1" customWidth="1"/>
    <col min="15147" max="15147" width="11.125" style="238" bestFit="1" customWidth="1"/>
    <col min="15148" max="15352" width="9" style="238"/>
    <col min="15353" max="15353" width="1.5" style="238" customWidth="1"/>
    <col min="15354" max="15354" width="25.625" style="238" customWidth="1"/>
    <col min="15355" max="15397" width="3.375" style="238" customWidth="1"/>
    <col min="15398" max="15399" width="9.875" style="238" customWidth="1"/>
    <col min="15400" max="15400" width="20.75" style="238" customWidth="1"/>
    <col min="15401" max="15401" width="1.5" style="238" customWidth="1"/>
    <col min="15402" max="15402" width="12.875" style="238" bestFit="1" customWidth="1"/>
    <col min="15403" max="15403" width="11.125" style="238" bestFit="1" customWidth="1"/>
    <col min="15404" max="15608" width="9" style="238"/>
    <col min="15609" max="15609" width="1.5" style="238" customWidth="1"/>
    <col min="15610" max="15610" width="25.625" style="238" customWidth="1"/>
    <col min="15611" max="15653" width="3.375" style="238" customWidth="1"/>
    <col min="15654" max="15655" width="9.875" style="238" customWidth="1"/>
    <col min="15656" max="15656" width="20.75" style="238" customWidth="1"/>
    <col min="15657" max="15657" width="1.5" style="238" customWidth="1"/>
    <col min="15658" max="15658" width="12.875" style="238" bestFit="1" customWidth="1"/>
    <col min="15659" max="15659" width="11.125" style="238" bestFit="1" customWidth="1"/>
    <col min="15660" max="15864" width="9" style="238"/>
    <col min="15865" max="15865" width="1.5" style="238" customWidth="1"/>
    <col min="15866" max="15866" width="25.625" style="238" customWidth="1"/>
    <col min="15867" max="15909" width="3.375" style="238" customWidth="1"/>
    <col min="15910" max="15911" width="9.875" style="238" customWidth="1"/>
    <col min="15912" max="15912" width="20.75" style="238" customWidth="1"/>
    <col min="15913" max="15913" width="1.5" style="238" customWidth="1"/>
    <col min="15914" max="15914" width="12.875" style="238" bestFit="1" customWidth="1"/>
    <col min="15915" max="15915" width="11.125" style="238" bestFit="1" customWidth="1"/>
    <col min="15916" max="16120" width="9" style="238"/>
    <col min="16121" max="16121" width="1.5" style="238" customWidth="1"/>
    <col min="16122" max="16122" width="25.625" style="238" customWidth="1"/>
    <col min="16123" max="16165" width="3.375" style="238" customWidth="1"/>
    <col min="16166" max="16167" width="9.875" style="238" customWidth="1"/>
    <col min="16168" max="16168" width="20.75" style="238" customWidth="1"/>
    <col min="16169" max="16169" width="1.5" style="238" customWidth="1"/>
    <col min="16170" max="16170" width="12.875" style="238" bestFit="1" customWidth="1"/>
    <col min="16171" max="16171" width="11.125" style="238" bestFit="1" customWidth="1"/>
    <col min="16172" max="16384" width="9" style="238"/>
  </cols>
  <sheetData>
    <row r="1" spans="2:43" ht="15" customHeight="1" x14ac:dyDescent="0.15">
      <c r="B1" s="236" t="s">
        <v>417</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718" t="s">
        <v>787</v>
      </c>
      <c r="AJ1" s="818"/>
      <c r="AK1" s="818"/>
      <c r="AL1" s="719"/>
      <c r="AM1" s="718"/>
      <c r="AN1" s="719"/>
    </row>
    <row r="2" spans="2:43" ht="19.5" customHeight="1" x14ac:dyDescent="0.15">
      <c r="B2" s="819" t="s">
        <v>692</v>
      </c>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819"/>
      <c r="AF2" s="819"/>
      <c r="AG2" s="819"/>
      <c r="AH2" s="819"/>
      <c r="AI2" s="819"/>
      <c r="AJ2" s="819"/>
      <c r="AK2" s="819"/>
      <c r="AL2" s="819"/>
      <c r="AM2" s="819"/>
      <c r="AN2" s="819"/>
    </row>
    <row r="3" spans="2:43" ht="12" customHeight="1" x14ac:dyDescent="0.15">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row>
    <row r="4" spans="2:43" s="64" customFormat="1" ht="15" customHeight="1" x14ac:dyDescent="0.4">
      <c r="B4" s="241" t="s">
        <v>413</v>
      </c>
      <c r="C4" s="820" t="s">
        <v>421</v>
      </c>
      <c r="D4" s="821"/>
      <c r="E4" s="821"/>
      <c r="F4" s="821"/>
      <c r="G4" s="821"/>
      <c r="H4" s="821"/>
      <c r="I4" s="821"/>
      <c r="J4" s="821"/>
      <c r="K4" s="821"/>
      <c r="L4" s="821"/>
      <c r="M4" s="821"/>
      <c r="N4" s="822"/>
      <c r="O4" s="815" t="s">
        <v>422</v>
      </c>
      <c r="P4" s="816"/>
      <c r="Q4" s="816"/>
      <c r="R4" s="816"/>
      <c r="S4" s="816"/>
      <c r="T4" s="816"/>
      <c r="U4" s="816"/>
      <c r="V4" s="816"/>
      <c r="W4" s="816"/>
      <c r="X4" s="816"/>
      <c r="Y4" s="816"/>
      <c r="Z4" s="817"/>
      <c r="AA4" s="815" t="s">
        <v>423</v>
      </c>
      <c r="AB4" s="816"/>
      <c r="AC4" s="816"/>
      <c r="AD4" s="816"/>
      <c r="AE4" s="816"/>
      <c r="AF4" s="816"/>
      <c r="AG4" s="816"/>
      <c r="AH4" s="816"/>
      <c r="AI4" s="816"/>
      <c r="AJ4" s="816"/>
      <c r="AK4" s="816"/>
      <c r="AL4" s="817"/>
      <c r="AM4" s="280" t="s">
        <v>424</v>
      </c>
      <c r="AN4" s="243" t="s">
        <v>425</v>
      </c>
      <c r="AP4" s="244"/>
      <c r="AQ4" s="244"/>
    </row>
    <row r="5" spans="2:43" s="64" customFormat="1" ht="15" customHeight="1" x14ac:dyDescent="0.4">
      <c r="B5" s="245"/>
      <c r="C5" s="247" t="s">
        <v>426</v>
      </c>
      <c r="D5" s="247"/>
      <c r="E5" s="247"/>
      <c r="F5" s="247"/>
      <c r="G5" s="247"/>
      <c r="H5" s="247"/>
      <c r="I5" s="247"/>
      <c r="J5" s="247"/>
      <c r="K5" s="248"/>
      <c r="L5" s="246" t="s">
        <v>427</v>
      </c>
      <c r="M5" s="247"/>
      <c r="N5" s="247"/>
      <c r="O5" s="247"/>
      <c r="P5" s="247"/>
      <c r="Q5" s="247"/>
      <c r="R5" s="247"/>
      <c r="S5" s="247"/>
      <c r="T5" s="247"/>
      <c r="U5" s="247"/>
      <c r="V5" s="247"/>
      <c r="W5" s="248"/>
      <c r="X5" s="246" t="s">
        <v>428</v>
      </c>
      <c r="Y5" s="247"/>
      <c r="Z5" s="247"/>
      <c r="AA5" s="247"/>
      <c r="AB5" s="247"/>
      <c r="AC5" s="247"/>
      <c r="AD5" s="247"/>
      <c r="AE5" s="247"/>
      <c r="AF5" s="247"/>
      <c r="AG5" s="247"/>
      <c r="AH5" s="247"/>
      <c r="AI5" s="248"/>
      <c r="AJ5" s="246" t="s">
        <v>429</v>
      </c>
      <c r="AK5" s="247"/>
      <c r="AL5" s="247"/>
      <c r="AM5" s="242"/>
      <c r="AN5" s="243"/>
      <c r="AP5" s="244"/>
      <c r="AQ5" s="244"/>
    </row>
    <row r="6" spans="2:43" s="64" customFormat="1" ht="15" customHeight="1" x14ac:dyDescent="0.15">
      <c r="B6" s="249" t="s">
        <v>414</v>
      </c>
      <c r="C6" s="250">
        <v>4</v>
      </c>
      <c r="D6" s="251">
        <v>5</v>
      </c>
      <c r="E6" s="251">
        <v>6</v>
      </c>
      <c r="F6" s="251">
        <v>7</v>
      </c>
      <c r="G6" s="251">
        <v>8</v>
      </c>
      <c r="H6" s="251">
        <v>9</v>
      </c>
      <c r="I6" s="251">
        <v>10</v>
      </c>
      <c r="J6" s="251">
        <v>11</v>
      </c>
      <c r="K6" s="251">
        <v>12</v>
      </c>
      <c r="L6" s="251">
        <v>1</v>
      </c>
      <c r="M6" s="251">
        <v>2</v>
      </c>
      <c r="N6" s="252">
        <v>3</v>
      </c>
      <c r="O6" s="250">
        <v>4</v>
      </c>
      <c r="P6" s="251">
        <v>5</v>
      </c>
      <c r="Q6" s="251">
        <v>6</v>
      </c>
      <c r="R6" s="251">
        <v>7</v>
      </c>
      <c r="S6" s="251">
        <v>8</v>
      </c>
      <c r="T6" s="251">
        <v>9</v>
      </c>
      <c r="U6" s="251">
        <v>10</v>
      </c>
      <c r="V6" s="251">
        <v>11</v>
      </c>
      <c r="W6" s="251">
        <v>12</v>
      </c>
      <c r="X6" s="251">
        <v>1</v>
      </c>
      <c r="Y6" s="251">
        <v>2</v>
      </c>
      <c r="Z6" s="253">
        <v>3</v>
      </c>
      <c r="AA6" s="250">
        <v>4</v>
      </c>
      <c r="AB6" s="251">
        <v>5</v>
      </c>
      <c r="AC6" s="251">
        <v>6</v>
      </c>
      <c r="AD6" s="251">
        <v>7</v>
      </c>
      <c r="AE6" s="251">
        <v>8</v>
      </c>
      <c r="AF6" s="251">
        <v>9</v>
      </c>
      <c r="AG6" s="251">
        <v>10</v>
      </c>
      <c r="AH6" s="251">
        <v>11</v>
      </c>
      <c r="AI6" s="251">
        <v>12</v>
      </c>
      <c r="AJ6" s="251">
        <v>1</v>
      </c>
      <c r="AK6" s="251">
        <v>2</v>
      </c>
      <c r="AL6" s="253">
        <v>3</v>
      </c>
      <c r="AM6" s="254" t="s">
        <v>415</v>
      </c>
      <c r="AN6" s="255" t="s">
        <v>415</v>
      </c>
      <c r="AP6" s="244"/>
      <c r="AQ6" s="244"/>
    </row>
    <row r="7" spans="2:43" ht="28.5" customHeight="1" x14ac:dyDescent="0.15">
      <c r="B7" s="256"/>
      <c r="C7" s="259"/>
      <c r="D7" s="260"/>
      <c r="E7" s="260"/>
      <c r="F7" s="260"/>
      <c r="G7" s="260"/>
      <c r="H7" s="260"/>
      <c r="I7" s="260"/>
      <c r="J7" s="260"/>
      <c r="K7" s="260"/>
      <c r="L7" s="260"/>
      <c r="M7" s="260"/>
      <c r="N7" s="257"/>
      <c r="O7" s="259"/>
      <c r="P7" s="260"/>
      <c r="Q7" s="260"/>
      <c r="R7" s="260"/>
      <c r="S7" s="260"/>
      <c r="T7" s="260"/>
      <c r="U7" s="260"/>
      <c r="V7" s="260"/>
      <c r="W7" s="260"/>
      <c r="X7" s="260"/>
      <c r="Y7" s="260"/>
      <c r="Z7" s="258"/>
      <c r="AA7" s="259"/>
      <c r="AB7" s="260"/>
      <c r="AC7" s="260"/>
      <c r="AD7" s="260"/>
      <c r="AE7" s="260"/>
      <c r="AF7" s="260"/>
      <c r="AG7" s="260"/>
      <c r="AH7" s="260"/>
      <c r="AI7" s="260"/>
      <c r="AJ7" s="260"/>
      <c r="AK7" s="260"/>
      <c r="AL7" s="258"/>
      <c r="AM7" s="259"/>
      <c r="AN7" s="261"/>
    </row>
    <row r="8" spans="2:43" ht="28.5" customHeight="1" x14ac:dyDescent="0.15">
      <c r="B8" s="262"/>
      <c r="C8" s="265"/>
      <c r="D8" s="266"/>
      <c r="E8" s="266"/>
      <c r="F8" s="266"/>
      <c r="G8" s="266"/>
      <c r="H8" s="266"/>
      <c r="I8" s="266"/>
      <c r="J8" s="266"/>
      <c r="K8" s="266"/>
      <c r="L8" s="266"/>
      <c r="M8" s="266"/>
      <c r="N8" s="263"/>
      <c r="O8" s="265"/>
      <c r="P8" s="266"/>
      <c r="Q8" s="266"/>
      <c r="R8" s="266"/>
      <c r="S8" s="266"/>
      <c r="T8" s="266"/>
      <c r="U8" s="266"/>
      <c r="V8" s="266"/>
      <c r="W8" s="266"/>
      <c r="X8" s="266"/>
      <c r="Y8" s="266"/>
      <c r="Z8" s="264"/>
      <c r="AA8" s="265"/>
      <c r="AB8" s="266"/>
      <c r="AC8" s="266"/>
      <c r="AD8" s="266"/>
      <c r="AE8" s="266"/>
      <c r="AF8" s="266"/>
      <c r="AG8" s="266"/>
      <c r="AH8" s="266"/>
      <c r="AI8" s="266"/>
      <c r="AJ8" s="266"/>
      <c r="AK8" s="266"/>
      <c r="AL8" s="264"/>
      <c r="AM8" s="265"/>
      <c r="AN8" s="267"/>
    </row>
    <row r="9" spans="2:43" ht="28.5" customHeight="1" x14ac:dyDescent="0.15">
      <c r="B9" s="268"/>
      <c r="C9" s="265"/>
      <c r="D9" s="266"/>
      <c r="E9" s="266"/>
      <c r="F9" s="266"/>
      <c r="G9" s="266"/>
      <c r="H9" s="266"/>
      <c r="I9" s="266"/>
      <c r="J9" s="266"/>
      <c r="K9" s="266"/>
      <c r="L9" s="266"/>
      <c r="M9" s="266"/>
      <c r="N9" s="263"/>
      <c r="O9" s="265"/>
      <c r="P9" s="266"/>
      <c r="Q9" s="266"/>
      <c r="R9" s="266"/>
      <c r="S9" s="266"/>
      <c r="T9" s="266"/>
      <c r="U9" s="266"/>
      <c r="V9" s="266"/>
      <c r="W9" s="266"/>
      <c r="X9" s="266"/>
      <c r="Y9" s="266"/>
      <c r="Z9" s="264"/>
      <c r="AA9" s="265"/>
      <c r="AB9" s="266"/>
      <c r="AC9" s="266"/>
      <c r="AD9" s="266"/>
      <c r="AE9" s="266"/>
      <c r="AF9" s="266"/>
      <c r="AG9" s="266"/>
      <c r="AH9" s="266"/>
      <c r="AI9" s="266"/>
      <c r="AJ9" s="266"/>
      <c r="AK9" s="266"/>
      <c r="AL9" s="264"/>
      <c r="AM9" s="265"/>
      <c r="AN9" s="267"/>
    </row>
    <row r="10" spans="2:43" ht="28.5" customHeight="1" x14ac:dyDescent="0.15">
      <c r="B10" s="268"/>
      <c r="C10" s="265"/>
      <c r="D10" s="266"/>
      <c r="E10" s="266"/>
      <c r="F10" s="266"/>
      <c r="G10" s="266"/>
      <c r="H10" s="266"/>
      <c r="I10" s="266"/>
      <c r="J10" s="266"/>
      <c r="K10" s="266"/>
      <c r="L10" s="266"/>
      <c r="M10" s="266"/>
      <c r="N10" s="263"/>
      <c r="O10" s="265"/>
      <c r="P10" s="266"/>
      <c r="Q10" s="266"/>
      <c r="R10" s="266"/>
      <c r="S10" s="266"/>
      <c r="T10" s="266"/>
      <c r="U10" s="266"/>
      <c r="V10" s="266"/>
      <c r="W10" s="266"/>
      <c r="X10" s="266"/>
      <c r="Y10" s="266"/>
      <c r="Z10" s="264"/>
      <c r="AA10" s="265"/>
      <c r="AB10" s="266"/>
      <c r="AC10" s="266"/>
      <c r="AD10" s="266"/>
      <c r="AE10" s="266"/>
      <c r="AF10" s="266"/>
      <c r="AG10" s="266"/>
      <c r="AH10" s="266"/>
      <c r="AI10" s="266"/>
      <c r="AJ10" s="266"/>
      <c r="AK10" s="266"/>
      <c r="AL10" s="264"/>
      <c r="AM10" s="265"/>
      <c r="AN10" s="267"/>
    </row>
    <row r="11" spans="2:43" ht="28.5" customHeight="1" x14ac:dyDescent="0.15">
      <c r="B11" s="268"/>
      <c r="C11" s="265"/>
      <c r="D11" s="266"/>
      <c r="E11" s="266"/>
      <c r="F11" s="266"/>
      <c r="G11" s="266"/>
      <c r="H11" s="266"/>
      <c r="I11" s="266"/>
      <c r="J11" s="266"/>
      <c r="K11" s="266"/>
      <c r="L11" s="266"/>
      <c r="M11" s="266"/>
      <c r="N11" s="263"/>
      <c r="O11" s="265"/>
      <c r="P11" s="266"/>
      <c r="Q11" s="266"/>
      <c r="R11" s="266"/>
      <c r="S11" s="266"/>
      <c r="T11" s="266"/>
      <c r="U11" s="266"/>
      <c r="V11" s="266"/>
      <c r="W11" s="266"/>
      <c r="X11" s="266"/>
      <c r="Y11" s="266"/>
      <c r="Z11" s="264"/>
      <c r="AA11" s="265"/>
      <c r="AB11" s="266"/>
      <c r="AC11" s="266"/>
      <c r="AD11" s="266"/>
      <c r="AE11" s="266"/>
      <c r="AF11" s="266"/>
      <c r="AG11" s="266"/>
      <c r="AH11" s="266"/>
      <c r="AI11" s="266"/>
      <c r="AJ11" s="266"/>
      <c r="AK11" s="266"/>
      <c r="AL11" s="264"/>
      <c r="AM11" s="265"/>
      <c r="AN11" s="267"/>
    </row>
    <row r="12" spans="2:43" ht="28.5" customHeight="1" x14ac:dyDescent="0.15">
      <c r="B12" s="268"/>
      <c r="C12" s="265"/>
      <c r="D12" s="266"/>
      <c r="E12" s="266"/>
      <c r="F12" s="266"/>
      <c r="G12" s="266"/>
      <c r="H12" s="266"/>
      <c r="I12" s="266"/>
      <c r="J12" s="266"/>
      <c r="K12" s="266"/>
      <c r="L12" s="266"/>
      <c r="M12" s="266"/>
      <c r="N12" s="263"/>
      <c r="O12" s="265"/>
      <c r="P12" s="266"/>
      <c r="Q12" s="266"/>
      <c r="R12" s="266"/>
      <c r="S12" s="266"/>
      <c r="T12" s="266"/>
      <c r="U12" s="266"/>
      <c r="V12" s="266"/>
      <c r="W12" s="266"/>
      <c r="X12" s="266"/>
      <c r="Y12" s="266"/>
      <c r="Z12" s="264"/>
      <c r="AA12" s="265"/>
      <c r="AB12" s="266"/>
      <c r="AC12" s="266"/>
      <c r="AD12" s="266"/>
      <c r="AE12" s="266"/>
      <c r="AF12" s="266"/>
      <c r="AG12" s="266"/>
      <c r="AH12" s="266"/>
      <c r="AI12" s="266"/>
      <c r="AJ12" s="266"/>
      <c r="AK12" s="266"/>
      <c r="AL12" s="264"/>
      <c r="AM12" s="265"/>
      <c r="AN12" s="267"/>
    </row>
    <row r="13" spans="2:43" ht="28.5" customHeight="1" x14ac:dyDescent="0.15">
      <c r="B13" s="268"/>
      <c r="C13" s="265"/>
      <c r="D13" s="266"/>
      <c r="E13" s="266"/>
      <c r="F13" s="266"/>
      <c r="G13" s="266"/>
      <c r="H13" s="266"/>
      <c r="I13" s="266"/>
      <c r="J13" s="266"/>
      <c r="K13" s="266"/>
      <c r="L13" s="266"/>
      <c r="M13" s="266"/>
      <c r="N13" s="263"/>
      <c r="O13" s="265"/>
      <c r="P13" s="266"/>
      <c r="Q13" s="266"/>
      <c r="R13" s="266"/>
      <c r="S13" s="266"/>
      <c r="T13" s="266"/>
      <c r="U13" s="266"/>
      <c r="V13" s="266"/>
      <c r="W13" s="266"/>
      <c r="X13" s="266"/>
      <c r="Y13" s="266"/>
      <c r="Z13" s="264"/>
      <c r="AA13" s="265"/>
      <c r="AB13" s="266"/>
      <c r="AC13" s="266"/>
      <c r="AD13" s="266"/>
      <c r="AE13" s="266"/>
      <c r="AF13" s="266"/>
      <c r="AG13" s="266"/>
      <c r="AH13" s="266"/>
      <c r="AI13" s="266"/>
      <c r="AJ13" s="266"/>
      <c r="AK13" s="266"/>
      <c r="AL13" s="264"/>
      <c r="AM13" s="265"/>
      <c r="AN13" s="267"/>
    </row>
    <row r="14" spans="2:43" ht="28.5" customHeight="1" x14ac:dyDescent="0.15">
      <c r="B14" s="268"/>
      <c r="C14" s="265"/>
      <c r="D14" s="266"/>
      <c r="E14" s="266"/>
      <c r="F14" s="266"/>
      <c r="G14" s="266"/>
      <c r="H14" s="266"/>
      <c r="I14" s="266"/>
      <c r="J14" s="266"/>
      <c r="K14" s="266"/>
      <c r="L14" s="266"/>
      <c r="M14" s="266"/>
      <c r="N14" s="263"/>
      <c r="O14" s="265"/>
      <c r="P14" s="266"/>
      <c r="Q14" s="266"/>
      <c r="R14" s="266"/>
      <c r="S14" s="266"/>
      <c r="T14" s="266"/>
      <c r="U14" s="266"/>
      <c r="V14" s="266"/>
      <c r="W14" s="266"/>
      <c r="X14" s="266"/>
      <c r="Y14" s="266"/>
      <c r="Z14" s="264"/>
      <c r="AA14" s="265"/>
      <c r="AB14" s="266"/>
      <c r="AC14" s="266"/>
      <c r="AD14" s="266"/>
      <c r="AE14" s="266"/>
      <c r="AF14" s="266"/>
      <c r="AG14" s="266"/>
      <c r="AH14" s="266"/>
      <c r="AI14" s="266"/>
      <c r="AJ14" s="266"/>
      <c r="AK14" s="266"/>
      <c r="AL14" s="264"/>
      <c r="AM14" s="265"/>
      <c r="AN14" s="267"/>
    </row>
    <row r="15" spans="2:43" ht="28.5" customHeight="1" x14ac:dyDescent="0.15">
      <c r="B15" s="268"/>
      <c r="C15" s="265"/>
      <c r="D15" s="266"/>
      <c r="E15" s="266"/>
      <c r="F15" s="266"/>
      <c r="G15" s="266"/>
      <c r="H15" s="266"/>
      <c r="I15" s="266"/>
      <c r="J15" s="266"/>
      <c r="K15" s="266"/>
      <c r="L15" s="266"/>
      <c r="M15" s="266"/>
      <c r="N15" s="263"/>
      <c r="O15" s="265"/>
      <c r="P15" s="266"/>
      <c r="Q15" s="266"/>
      <c r="R15" s="266"/>
      <c r="S15" s="266"/>
      <c r="T15" s="266"/>
      <c r="U15" s="266"/>
      <c r="V15" s="266"/>
      <c r="W15" s="266"/>
      <c r="X15" s="266"/>
      <c r="Y15" s="266"/>
      <c r="Z15" s="264"/>
      <c r="AA15" s="265"/>
      <c r="AB15" s="266"/>
      <c r="AC15" s="266"/>
      <c r="AD15" s="266"/>
      <c r="AE15" s="266"/>
      <c r="AF15" s="266"/>
      <c r="AG15" s="266"/>
      <c r="AH15" s="266"/>
      <c r="AI15" s="266"/>
      <c r="AJ15" s="266"/>
      <c r="AK15" s="266"/>
      <c r="AL15" s="264"/>
      <c r="AM15" s="265"/>
      <c r="AN15" s="267"/>
    </row>
    <row r="16" spans="2:43" ht="28.5" customHeight="1" x14ac:dyDescent="0.15">
      <c r="B16" s="268"/>
      <c r="C16" s="265"/>
      <c r="D16" s="266"/>
      <c r="E16" s="266"/>
      <c r="F16" s="266"/>
      <c r="G16" s="266"/>
      <c r="H16" s="266"/>
      <c r="I16" s="266"/>
      <c r="J16" s="266"/>
      <c r="K16" s="266"/>
      <c r="L16" s="266"/>
      <c r="M16" s="266"/>
      <c r="N16" s="263"/>
      <c r="O16" s="265"/>
      <c r="P16" s="266"/>
      <c r="Q16" s="266"/>
      <c r="R16" s="266"/>
      <c r="S16" s="266"/>
      <c r="T16" s="266"/>
      <c r="U16" s="266"/>
      <c r="V16" s="266"/>
      <c r="W16" s="266"/>
      <c r="X16" s="266"/>
      <c r="Y16" s="266"/>
      <c r="Z16" s="264"/>
      <c r="AA16" s="265"/>
      <c r="AB16" s="266"/>
      <c r="AC16" s="266"/>
      <c r="AD16" s="266"/>
      <c r="AE16" s="266"/>
      <c r="AF16" s="266"/>
      <c r="AG16" s="266"/>
      <c r="AH16" s="266"/>
      <c r="AI16" s="266"/>
      <c r="AJ16" s="266"/>
      <c r="AK16" s="266"/>
      <c r="AL16" s="264"/>
      <c r="AM16" s="265"/>
      <c r="AN16" s="267"/>
    </row>
    <row r="17" spans="2:40" ht="28.5" customHeight="1" x14ac:dyDescent="0.15">
      <c r="B17" s="268"/>
      <c r="C17" s="265"/>
      <c r="D17" s="266"/>
      <c r="E17" s="266"/>
      <c r="F17" s="266"/>
      <c r="G17" s="266"/>
      <c r="H17" s="266"/>
      <c r="I17" s="266"/>
      <c r="J17" s="266"/>
      <c r="K17" s="266"/>
      <c r="L17" s="266"/>
      <c r="M17" s="266"/>
      <c r="N17" s="263"/>
      <c r="O17" s="265"/>
      <c r="P17" s="266"/>
      <c r="Q17" s="266"/>
      <c r="R17" s="266"/>
      <c r="S17" s="266"/>
      <c r="T17" s="266"/>
      <c r="U17" s="266"/>
      <c r="V17" s="266"/>
      <c r="W17" s="266"/>
      <c r="X17" s="266"/>
      <c r="Y17" s="266"/>
      <c r="Z17" s="264"/>
      <c r="AA17" s="265"/>
      <c r="AB17" s="266"/>
      <c r="AC17" s="266"/>
      <c r="AD17" s="266"/>
      <c r="AE17" s="266"/>
      <c r="AF17" s="266"/>
      <c r="AG17" s="266"/>
      <c r="AH17" s="266"/>
      <c r="AI17" s="266"/>
      <c r="AJ17" s="266"/>
      <c r="AK17" s="266"/>
      <c r="AL17" s="264"/>
      <c r="AM17" s="265"/>
      <c r="AN17" s="267"/>
    </row>
    <row r="18" spans="2:40" ht="28.5" customHeight="1" x14ac:dyDescent="0.15">
      <c r="B18" s="268"/>
      <c r="C18" s="265"/>
      <c r="D18" s="266"/>
      <c r="E18" s="266"/>
      <c r="F18" s="266"/>
      <c r="G18" s="266"/>
      <c r="H18" s="266"/>
      <c r="I18" s="266"/>
      <c r="J18" s="266"/>
      <c r="K18" s="266"/>
      <c r="L18" s="266"/>
      <c r="M18" s="266"/>
      <c r="N18" s="263"/>
      <c r="O18" s="265"/>
      <c r="P18" s="266"/>
      <c r="Q18" s="266"/>
      <c r="R18" s="266"/>
      <c r="S18" s="266"/>
      <c r="T18" s="266"/>
      <c r="U18" s="266"/>
      <c r="V18" s="266"/>
      <c r="W18" s="266"/>
      <c r="X18" s="266"/>
      <c r="Y18" s="266"/>
      <c r="Z18" s="264"/>
      <c r="AA18" s="265"/>
      <c r="AB18" s="266"/>
      <c r="AC18" s="266"/>
      <c r="AD18" s="266"/>
      <c r="AE18" s="266"/>
      <c r="AF18" s="266"/>
      <c r="AG18" s="266"/>
      <c r="AH18" s="266"/>
      <c r="AI18" s="266"/>
      <c r="AJ18" s="266"/>
      <c r="AK18" s="266"/>
      <c r="AL18" s="264"/>
      <c r="AM18" s="265"/>
      <c r="AN18" s="267"/>
    </row>
    <row r="19" spans="2:40" ht="28.5" customHeight="1" x14ac:dyDescent="0.15">
      <c r="B19" s="268"/>
      <c r="C19" s="265"/>
      <c r="D19" s="266"/>
      <c r="E19" s="266"/>
      <c r="F19" s="266"/>
      <c r="G19" s="266"/>
      <c r="H19" s="266"/>
      <c r="I19" s="266"/>
      <c r="J19" s="266"/>
      <c r="K19" s="266"/>
      <c r="L19" s="266"/>
      <c r="M19" s="266"/>
      <c r="N19" s="263"/>
      <c r="O19" s="265"/>
      <c r="P19" s="266"/>
      <c r="Q19" s="266"/>
      <c r="R19" s="266"/>
      <c r="S19" s="266"/>
      <c r="T19" s="266"/>
      <c r="U19" s="266"/>
      <c r="V19" s="266"/>
      <c r="W19" s="266"/>
      <c r="X19" s="266"/>
      <c r="Y19" s="266"/>
      <c r="Z19" s="264"/>
      <c r="AA19" s="265"/>
      <c r="AB19" s="266"/>
      <c r="AC19" s="266"/>
      <c r="AD19" s="266"/>
      <c r="AE19" s="266"/>
      <c r="AF19" s="266"/>
      <c r="AG19" s="266"/>
      <c r="AH19" s="266"/>
      <c r="AI19" s="266"/>
      <c r="AJ19" s="266"/>
      <c r="AK19" s="266"/>
      <c r="AL19" s="264"/>
      <c r="AM19" s="265"/>
      <c r="AN19" s="267"/>
    </row>
    <row r="20" spans="2:40" ht="28.5" customHeight="1" x14ac:dyDescent="0.15">
      <c r="B20" s="268"/>
      <c r="C20" s="265"/>
      <c r="D20" s="266"/>
      <c r="E20" s="266"/>
      <c r="F20" s="266"/>
      <c r="G20" s="266"/>
      <c r="H20" s="266"/>
      <c r="I20" s="266"/>
      <c r="J20" s="266"/>
      <c r="K20" s="266"/>
      <c r="L20" s="266"/>
      <c r="M20" s="266"/>
      <c r="N20" s="263"/>
      <c r="O20" s="265"/>
      <c r="P20" s="266"/>
      <c r="Q20" s="266"/>
      <c r="R20" s="266"/>
      <c r="S20" s="266"/>
      <c r="T20" s="266"/>
      <c r="U20" s="266"/>
      <c r="V20" s="266"/>
      <c r="W20" s="266"/>
      <c r="X20" s="266"/>
      <c r="Y20" s="266"/>
      <c r="Z20" s="264"/>
      <c r="AA20" s="265"/>
      <c r="AB20" s="266"/>
      <c r="AC20" s="266"/>
      <c r="AD20" s="266"/>
      <c r="AE20" s="266"/>
      <c r="AF20" s="266"/>
      <c r="AG20" s="266"/>
      <c r="AH20" s="266"/>
      <c r="AI20" s="266"/>
      <c r="AJ20" s="266"/>
      <c r="AK20" s="266"/>
      <c r="AL20" s="264"/>
      <c r="AM20" s="265"/>
      <c r="AN20" s="267"/>
    </row>
    <row r="21" spans="2:40" ht="28.5" customHeight="1" x14ac:dyDescent="0.15">
      <c r="B21" s="268"/>
      <c r="C21" s="265"/>
      <c r="D21" s="266"/>
      <c r="E21" s="266"/>
      <c r="F21" s="266"/>
      <c r="G21" s="266"/>
      <c r="H21" s="266"/>
      <c r="I21" s="266"/>
      <c r="J21" s="266"/>
      <c r="K21" s="266"/>
      <c r="L21" s="266"/>
      <c r="M21" s="266"/>
      <c r="N21" s="263"/>
      <c r="O21" s="265"/>
      <c r="P21" s="266"/>
      <c r="Q21" s="266"/>
      <c r="R21" s="266"/>
      <c r="S21" s="266"/>
      <c r="T21" s="266"/>
      <c r="U21" s="266"/>
      <c r="V21" s="266"/>
      <c r="W21" s="266"/>
      <c r="X21" s="266"/>
      <c r="Y21" s="266"/>
      <c r="Z21" s="264"/>
      <c r="AA21" s="265"/>
      <c r="AB21" s="266"/>
      <c r="AC21" s="266"/>
      <c r="AD21" s="266"/>
      <c r="AE21" s="266"/>
      <c r="AF21" s="266"/>
      <c r="AG21" s="266"/>
      <c r="AH21" s="266"/>
      <c r="AI21" s="266"/>
      <c r="AJ21" s="266"/>
      <c r="AK21" s="266"/>
      <c r="AL21" s="264"/>
      <c r="AM21" s="265"/>
      <c r="AN21" s="267"/>
    </row>
    <row r="22" spans="2:40" ht="28.5" customHeight="1" x14ac:dyDescent="0.15">
      <c r="B22" s="268"/>
      <c r="C22" s="265"/>
      <c r="D22" s="266"/>
      <c r="E22" s="266"/>
      <c r="F22" s="266"/>
      <c r="G22" s="266"/>
      <c r="H22" s="266"/>
      <c r="I22" s="266"/>
      <c r="J22" s="266"/>
      <c r="K22" s="266"/>
      <c r="L22" s="266"/>
      <c r="M22" s="266"/>
      <c r="N22" s="263"/>
      <c r="O22" s="265"/>
      <c r="P22" s="266"/>
      <c r="Q22" s="266"/>
      <c r="R22" s="266"/>
      <c r="S22" s="266"/>
      <c r="T22" s="266"/>
      <c r="U22" s="266"/>
      <c r="V22" s="266"/>
      <c r="W22" s="266"/>
      <c r="X22" s="266"/>
      <c r="Y22" s="266"/>
      <c r="Z22" s="264"/>
      <c r="AA22" s="265"/>
      <c r="AB22" s="266"/>
      <c r="AC22" s="266"/>
      <c r="AD22" s="266"/>
      <c r="AE22" s="266"/>
      <c r="AF22" s="266"/>
      <c r="AG22" s="266"/>
      <c r="AH22" s="266"/>
      <c r="AI22" s="266"/>
      <c r="AJ22" s="266"/>
      <c r="AK22" s="266"/>
      <c r="AL22" s="264"/>
      <c r="AM22" s="265"/>
      <c r="AN22" s="267"/>
    </row>
    <row r="23" spans="2:40" ht="28.5" customHeight="1" x14ac:dyDescent="0.15">
      <c r="B23" s="262"/>
      <c r="C23" s="265"/>
      <c r="D23" s="266"/>
      <c r="E23" s="266"/>
      <c r="F23" s="266"/>
      <c r="G23" s="266"/>
      <c r="H23" s="266"/>
      <c r="I23" s="266"/>
      <c r="J23" s="266"/>
      <c r="K23" s="266"/>
      <c r="L23" s="266"/>
      <c r="M23" s="266"/>
      <c r="N23" s="263"/>
      <c r="O23" s="265"/>
      <c r="P23" s="266"/>
      <c r="Q23" s="266"/>
      <c r="R23" s="266"/>
      <c r="S23" s="266"/>
      <c r="T23" s="266"/>
      <c r="U23" s="266"/>
      <c r="V23" s="266"/>
      <c r="W23" s="266"/>
      <c r="X23" s="266"/>
      <c r="Y23" s="266"/>
      <c r="Z23" s="264"/>
      <c r="AA23" s="265"/>
      <c r="AB23" s="266"/>
      <c r="AC23" s="266"/>
      <c r="AD23" s="266"/>
      <c r="AE23" s="266"/>
      <c r="AF23" s="266"/>
      <c r="AG23" s="266"/>
      <c r="AH23" s="266"/>
      <c r="AI23" s="266"/>
      <c r="AJ23" s="266"/>
      <c r="AK23" s="266"/>
      <c r="AL23" s="264"/>
      <c r="AM23" s="265"/>
      <c r="AN23" s="267"/>
    </row>
    <row r="24" spans="2:40" ht="28.5" customHeight="1" x14ac:dyDescent="0.15">
      <c r="B24" s="269"/>
      <c r="C24" s="272"/>
      <c r="D24" s="273"/>
      <c r="E24" s="273"/>
      <c r="F24" s="273"/>
      <c r="G24" s="273"/>
      <c r="H24" s="273"/>
      <c r="I24" s="273"/>
      <c r="J24" s="273"/>
      <c r="K24" s="273"/>
      <c r="L24" s="273"/>
      <c r="M24" s="273"/>
      <c r="N24" s="270"/>
      <c r="O24" s="272"/>
      <c r="P24" s="273"/>
      <c r="Q24" s="273"/>
      <c r="R24" s="273"/>
      <c r="S24" s="273"/>
      <c r="T24" s="273"/>
      <c r="U24" s="273"/>
      <c r="V24" s="273"/>
      <c r="W24" s="273"/>
      <c r="X24" s="273"/>
      <c r="Y24" s="273"/>
      <c r="Z24" s="271"/>
      <c r="AA24" s="272"/>
      <c r="AB24" s="273"/>
      <c r="AC24" s="273"/>
      <c r="AD24" s="273"/>
      <c r="AE24" s="273"/>
      <c r="AF24" s="273"/>
      <c r="AG24" s="273"/>
      <c r="AH24" s="273"/>
      <c r="AI24" s="273"/>
      <c r="AJ24" s="273"/>
      <c r="AK24" s="273"/>
      <c r="AL24" s="271"/>
      <c r="AM24" s="272"/>
      <c r="AN24" s="274"/>
    </row>
    <row r="25" spans="2:40" ht="12" customHeight="1" x14ac:dyDescent="0.15">
      <c r="B25" s="275"/>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6"/>
    </row>
    <row r="26" spans="2:40" ht="12" customHeight="1" x14ac:dyDescent="0.15">
      <c r="B26" s="277" t="s">
        <v>416</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row>
    <row r="27" spans="2:40" x14ac:dyDescent="0.15">
      <c r="B27" s="277" t="s">
        <v>419</v>
      </c>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row>
    <row r="28" spans="2:40" x14ac:dyDescent="0.15">
      <c r="B28" s="277" t="s">
        <v>420</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row>
    <row r="29" spans="2:40" x14ac:dyDescent="0.15">
      <c r="B29" s="277" t="s">
        <v>418</v>
      </c>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row>
    <row r="30" spans="2:40" x14ac:dyDescent="0.15">
      <c r="B30" s="277"/>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row>
    <row r="31" spans="2:40" x14ac:dyDescent="0.15">
      <c r="B31" s="275"/>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row>
    <row r="32" spans="2:40" x14ac:dyDescent="0.15">
      <c r="B32" s="275"/>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row>
    <row r="33" spans="2:2" x14ac:dyDescent="0.15">
      <c r="B33" s="278"/>
    </row>
    <row r="34" spans="2:2" x14ac:dyDescent="0.15">
      <c r="B34" s="278"/>
    </row>
    <row r="35" spans="2:2" x14ac:dyDescent="0.15">
      <c r="B35" s="278"/>
    </row>
    <row r="36" spans="2:2" x14ac:dyDescent="0.15">
      <c r="B36" s="278"/>
    </row>
    <row r="37" spans="2:2" x14ac:dyDescent="0.15">
      <c r="B37" s="278"/>
    </row>
    <row r="38" spans="2:2" x14ac:dyDescent="0.15">
      <c r="B38" s="278"/>
    </row>
    <row r="39" spans="2:2" x14ac:dyDescent="0.15">
      <c r="B39" s="278"/>
    </row>
    <row r="40" spans="2:2" x14ac:dyDescent="0.15">
      <c r="B40" s="278"/>
    </row>
    <row r="41" spans="2:2" x14ac:dyDescent="0.15">
      <c r="B41" s="278"/>
    </row>
    <row r="42" spans="2:2" x14ac:dyDescent="0.15">
      <c r="B42" s="278"/>
    </row>
    <row r="43" spans="2:2" x14ac:dyDescent="0.15">
      <c r="B43" s="278"/>
    </row>
    <row r="44" spans="2:2" x14ac:dyDescent="0.15">
      <c r="B44" s="278"/>
    </row>
    <row r="45" spans="2:2" x14ac:dyDescent="0.15">
      <c r="B45" s="278"/>
    </row>
    <row r="46" spans="2:2" x14ac:dyDescent="0.15">
      <c r="B46" s="278"/>
    </row>
  </sheetData>
  <mergeCells count="6">
    <mergeCell ref="AM1:AN1"/>
    <mergeCell ref="AA4:AL4"/>
    <mergeCell ref="AI1:AL1"/>
    <mergeCell ref="B2:AN2"/>
    <mergeCell ref="C4:N4"/>
    <mergeCell ref="O4:Z4"/>
  </mergeCells>
  <phoneticPr fontId="1"/>
  <printOptions horizontalCentered="1"/>
  <pageMargins left="0.70866141732283472" right="0.70866141732283472" top="0.74803149606299213" bottom="0.74803149606299213" header="0.31496062992125984" footer="0.31496062992125984"/>
  <pageSetup paperSize="8"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79998168889431442"/>
    <pageSetUpPr fitToPage="1"/>
  </sheetPr>
  <dimension ref="B1:AL65"/>
  <sheetViews>
    <sheetView view="pageBreakPreview" zoomScale="64" zoomScaleNormal="100" zoomScaleSheetLayoutView="64" workbookViewId="0">
      <selection activeCell="B2" sqref="B2:AK2"/>
    </sheetView>
  </sheetViews>
  <sheetFormatPr defaultRowHeight="12" x14ac:dyDescent="0.15"/>
  <cols>
    <col min="1" max="1" width="1.375" style="447" customWidth="1"/>
    <col min="2" max="3" width="2.625" style="447" customWidth="1"/>
    <col min="4" max="4" width="26.625" style="447" customWidth="1"/>
    <col min="5" max="19" width="7.375" style="447" customWidth="1"/>
    <col min="20" max="20" width="8.625" style="447" customWidth="1"/>
    <col min="21" max="35" width="7.625" style="447" customWidth="1"/>
    <col min="36" max="36" width="8.375" style="447" customWidth="1"/>
    <col min="37" max="37" width="9.375" style="447" customWidth="1"/>
    <col min="38" max="38" width="1.375" style="447" customWidth="1"/>
    <col min="39" max="256" width="9" style="447"/>
    <col min="257" max="257" width="1.375" style="447" customWidth="1"/>
    <col min="258" max="259" width="2.625" style="447" customWidth="1"/>
    <col min="260" max="260" width="26.625" style="447" customWidth="1"/>
    <col min="261" max="275" width="7.375" style="447" customWidth="1"/>
    <col min="276" max="276" width="8.625" style="447" customWidth="1"/>
    <col min="277" max="291" width="7.625" style="447" customWidth="1"/>
    <col min="292" max="292" width="8.375" style="447" customWidth="1"/>
    <col min="293" max="293" width="9.375" style="447" customWidth="1"/>
    <col min="294" max="294" width="1.375" style="447" customWidth="1"/>
    <col min="295" max="512" width="9" style="447"/>
    <col min="513" max="513" width="1.375" style="447" customWidth="1"/>
    <col min="514" max="515" width="2.625" style="447" customWidth="1"/>
    <col min="516" max="516" width="26.625" style="447" customWidth="1"/>
    <col min="517" max="531" width="7.375" style="447" customWidth="1"/>
    <col min="532" max="532" width="8.625" style="447" customWidth="1"/>
    <col min="533" max="547" width="7.625" style="447" customWidth="1"/>
    <col min="548" max="548" width="8.375" style="447" customWidth="1"/>
    <col min="549" max="549" width="9.375" style="447" customWidth="1"/>
    <col min="550" max="550" width="1.375" style="447" customWidth="1"/>
    <col min="551" max="768" width="9" style="447"/>
    <col min="769" max="769" width="1.375" style="447" customWidth="1"/>
    <col min="770" max="771" width="2.625" style="447" customWidth="1"/>
    <col min="772" max="772" width="26.625" style="447" customWidth="1"/>
    <col min="773" max="787" width="7.375" style="447" customWidth="1"/>
    <col min="788" max="788" width="8.625" style="447" customWidth="1"/>
    <col min="789" max="803" width="7.625" style="447" customWidth="1"/>
    <col min="804" max="804" width="8.375" style="447" customWidth="1"/>
    <col min="805" max="805" width="9.375" style="447" customWidth="1"/>
    <col min="806" max="806" width="1.375" style="447" customWidth="1"/>
    <col min="807" max="1024" width="9" style="447"/>
    <col min="1025" max="1025" width="1.375" style="447" customWidth="1"/>
    <col min="1026" max="1027" width="2.625" style="447" customWidth="1"/>
    <col min="1028" max="1028" width="26.625" style="447" customWidth="1"/>
    <col min="1029" max="1043" width="7.375" style="447" customWidth="1"/>
    <col min="1044" max="1044" width="8.625" style="447" customWidth="1"/>
    <col min="1045" max="1059" width="7.625" style="447" customWidth="1"/>
    <col min="1060" max="1060" width="8.375" style="447" customWidth="1"/>
    <col min="1061" max="1061" width="9.375" style="447" customWidth="1"/>
    <col min="1062" max="1062" width="1.375" style="447" customWidth="1"/>
    <col min="1063" max="1280" width="9" style="447"/>
    <col min="1281" max="1281" width="1.375" style="447" customWidth="1"/>
    <col min="1282" max="1283" width="2.625" style="447" customWidth="1"/>
    <col min="1284" max="1284" width="26.625" style="447" customWidth="1"/>
    <col min="1285" max="1299" width="7.375" style="447" customWidth="1"/>
    <col min="1300" max="1300" width="8.625" style="447" customWidth="1"/>
    <col min="1301" max="1315" width="7.625" style="447" customWidth="1"/>
    <col min="1316" max="1316" width="8.375" style="447" customWidth="1"/>
    <col min="1317" max="1317" width="9.375" style="447" customWidth="1"/>
    <col min="1318" max="1318" width="1.375" style="447" customWidth="1"/>
    <col min="1319" max="1536" width="9" style="447"/>
    <col min="1537" max="1537" width="1.375" style="447" customWidth="1"/>
    <col min="1538" max="1539" width="2.625" style="447" customWidth="1"/>
    <col min="1540" max="1540" width="26.625" style="447" customWidth="1"/>
    <col min="1541" max="1555" width="7.375" style="447" customWidth="1"/>
    <col min="1556" max="1556" width="8.625" style="447" customWidth="1"/>
    <col min="1557" max="1571" width="7.625" style="447" customWidth="1"/>
    <col min="1572" max="1572" width="8.375" style="447" customWidth="1"/>
    <col min="1573" max="1573" width="9.375" style="447" customWidth="1"/>
    <col min="1574" max="1574" width="1.375" style="447" customWidth="1"/>
    <col min="1575" max="1792" width="9" style="447"/>
    <col min="1793" max="1793" width="1.375" style="447" customWidth="1"/>
    <col min="1794" max="1795" width="2.625" style="447" customWidth="1"/>
    <col min="1796" max="1796" width="26.625" style="447" customWidth="1"/>
    <col min="1797" max="1811" width="7.375" style="447" customWidth="1"/>
    <col min="1812" max="1812" width="8.625" style="447" customWidth="1"/>
    <col min="1813" max="1827" width="7.625" style="447" customWidth="1"/>
    <col min="1828" max="1828" width="8.375" style="447" customWidth="1"/>
    <col min="1829" max="1829" width="9.375" style="447" customWidth="1"/>
    <col min="1830" max="1830" width="1.375" style="447" customWidth="1"/>
    <col min="1831" max="2048" width="9" style="447"/>
    <col min="2049" max="2049" width="1.375" style="447" customWidth="1"/>
    <col min="2050" max="2051" width="2.625" style="447" customWidth="1"/>
    <col min="2052" max="2052" width="26.625" style="447" customWidth="1"/>
    <col min="2053" max="2067" width="7.375" style="447" customWidth="1"/>
    <col min="2068" max="2068" width="8.625" style="447" customWidth="1"/>
    <col min="2069" max="2083" width="7.625" style="447" customWidth="1"/>
    <col min="2084" max="2084" width="8.375" style="447" customWidth="1"/>
    <col min="2085" max="2085" width="9.375" style="447" customWidth="1"/>
    <col min="2086" max="2086" width="1.375" style="447" customWidth="1"/>
    <col min="2087" max="2304" width="9" style="447"/>
    <col min="2305" max="2305" width="1.375" style="447" customWidth="1"/>
    <col min="2306" max="2307" width="2.625" style="447" customWidth="1"/>
    <col min="2308" max="2308" width="26.625" style="447" customWidth="1"/>
    <col min="2309" max="2323" width="7.375" style="447" customWidth="1"/>
    <col min="2324" max="2324" width="8.625" style="447" customWidth="1"/>
    <col min="2325" max="2339" width="7.625" style="447" customWidth="1"/>
    <col min="2340" max="2340" width="8.375" style="447" customWidth="1"/>
    <col min="2341" max="2341" width="9.375" style="447" customWidth="1"/>
    <col min="2342" max="2342" width="1.375" style="447" customWidth="1"/>
    <col min="2343" max="2560" width="9" style="447"/>
    <col min="2561" max="2561" width="1.375" style="447" customWidth="1"/>
    <col min="2562" max="2563" width="2.625" style="447" customWidth="1"/>
    <col min="2564" max="2564" width="26.625" style="447" customWidth="1"/>
    <col min="2565" max="2579" width="7.375" style="447" customWidth="1"/>
    <col min="2580" max="2580" width="8.625" style="447" customWidth="1"/>
    <col min="2581" max="2595" width="7.625" style="447" customWidth="1"/>
    <col min="2596" max="2596" width="8.375" style="447" customWidth="1"/>
    <col min="2597" max="2597" width="9.375" style="447" customWidth="1"/>
    <col min="2598" max="2598" width="1.375" style="447" customWidth="1"/>
    <col min="2599" max="2816" width="9" style="447"/>
    <col min="2817" max="2817" width="1.375" style="447" customWidth="1"/>
    <col min="2818" max="2819" width="2.625" style="447" customWidth="1"/>
    <col min="2820" max="2820" width="26.625" style="447" customWidth="1"/>
    <col min="2821" max="2835" width="7.375" style="447" customWidth="1"/>
    <col min="2836" max="2836" width="8.625" style="447" customWidth="1"/>
    <col min="2837" max="2851" width="7.625" style="447" customWidth="1"/>
    <col min="2852" max="2852" width="8.375" style="447" customWidth="1"/>
    <col min="2853" max="2853" width="9.375" style="447" customWidth="1"/>
    <col min="2854" max="2854" width="1.375" style="447" customWidth="1"/>
    <col min="2855" max="3072" width="9" style="447"/>
    <col min="3073" max="3073" width="1.375" style="447" customWidth="1"/>
    <col min="3074" max="3075" width="2.625" style="447" customWidth="1"/>
    <col min="3076" max="3076" width="26.625" style="447" customWidth="1"/>
    <col min="3077" max="3091" width="7.375" style="447" customWidth="1"/>
    <col min="3092" max="3092" width="8.625" style="447" customWidth="1"/>
    <col min="3093" max="3107" width="7.625" style="447" customWidth="1"/>
    <col min="3108" max="3108" width="8.375" style="447" customWidth="1"/>
    <col min="3109" max="3109" width="9.375" style="447" customWidth="1"/>
    <col min="3110" max="3110" width="1.375" style="447" customWidth="1"/>
    <col min="3111" max="3328" width="9" style="447"/>
    <col min="3329" max="3329" width="1.375" style="447" customWidth="1"/>
    <col min="3330" max="3331" width="2.625" style="447" customWidth="1"/>
    <col min="3332" max="3332" width="26.625" style="447" customWidth="1"/>
    <col min="3333" max="3347" width="7.375" style="447" customWidth="1"/>
    <col min="3348" max="3348" width="8.625" style="447" customWidth="1"/>
    <col min="3349" max="3363" width="7.625" style="447" customWidth="1"/>
    <col min="3364" max="3364" width="8.375" style="447" customWidth="1"/>
    <col min="3365" max="3365" width="9.375" style="447" customWidth="1"/>
    <col min="3366" max="3366" width="1.375" style="447" customWidth="1"/>
    <col min="3367" max="3584" width="9" style="447"/>
    <col min="3585" max="3585" width="1.375" style="447" customWidth="1"/>
    <col min="3586" max="3587" width="2.625" style="447" customWidth="1"/>
    <col min="3588" max="3588" width="26.625" style="447" customWidth="1"/>
    <col min="3589" max="3603" width="7.375" style="447" customWidth="1"/>
    <col min="3604" max="3604" width="8.625" style="447" customWidth="1"/>
    <col min="3605" max="3619" width="7.625" style="447" customWidth="1"/>
    <col min="3620" max="3620" width="8.375" style="447" customWidth="1"/>
    <col min="3621" max="3621" width="9.375" style="447" customWidth="1"/>
    <col min="3622" max="3622" width="1.375" style="447" customWidth="1"/>
    <col min="3623" max="3840" width="9" style="447"/>
    <col min="3841" max="3841" width="1.375" style="447" customWidth="1"/>
    <col min="3842" max="3843" width="2.625" style="447" customWidth="1"/>
    <col min="3844" max="3844" width="26.625" style="447" customWidth="1"/>
    <col min="3845" max="3859" width="7.375" style="447" customWidth="1"/>
    <col min="3860" max="3860" width="8.625" style="447" customWidth="1"/>
    <col min="3861" max="3875" width="7.625" style="447" customWidth="1"/>
    <col min="3876" max="3876" width="8.375" style="447" customWidth="1"/>
    <col min="3877" max="3877" width="9.375" style="447" customWidth="1"/>
    <col min="3878" max="3878" width="1.375" style="447" customWidth="1"/>
    <col min="3879" max="4096" width="9" style="447"/>
    <col min="4097" max="4097" width="1.375" style="447" customWidth="1"/>
    <col min="4098" max="4099" width="2.625" style="447" customWidth="1"/>
    <col min="4100" max="4100" width="26.625" style="447" customWidth="1"/>
    <col min="4101" max="4115" width="7.375" style="447" customWidth="1"/>
    <col min="4116" max="4116" width="8.625" style="447" customWidth="1"/>
    <col min="4117" max="4131" width="7.625" style="447" customWidth="1"/>
    <col min="4132" max="4132" width="8.375" style="447" customWidth="1"/>
    <col min="4133" max="4133" width="9.375" style="447" customWidth="1"/>
    <col min="4134" max="4134" width="1.375" style="447" customWidth="1"/>
    <col min="4135" max="4352" width="9" style="447"/>
    <col min="4353" max="4353" width="1.375" style="447" customWidth="1"/>
    <col min="4354" max="4355" width="2.625" style="447" customWidth="1"/>
    <col min="4356" max="4356" width="26.625" style="447" customWidth="1"/>
    <col min="4357" max="4371" width="7.375" style="447" customWidth="1"/>
    <col min="4372" max="4372" width="8.625" style="447" customWidth="1"/>
    <col min="4373" max="4387" width="7.625" style="447" customWidth="1"/>
    <col min="4388" max="4388" width="8.375" style="447" customWidth="1"/>
    <col min="4389" max="4389" width="9.375" style="447" customWidth="1"/>
    <col min="4390" max="4390" width="1.375" style="447" customWidth="1"/>
    <col min="4391" max="4608" width="9" style="447"/>
    <col min="4609" max="4609" width="1.375" style="447" customWidth="1"/>
    <col min="4610" max="4611" width="2.625" style="447" customWidth="1"/>
    <col min="4612" max="4612" width="26.625" style="447" customWidth="1"/>
    <col min="4613" max="4627" width="7.375" style="447" customWidth="1"/>
    <col min="4628" max="4628" width="8.625" style="447" customWidth="1"/>
    <col min="4629" max="4643" width="7.625" style="447" customWidth="1"/>
    <col min="4644" max="4644" width="8.375" style="447" customWidth="1"/>
    <col min="4645" max="4645" width="9.375" style="447" customWidth="1"/>
    <col min="4646" max="4646" width="1.375" style="447" customWidth="1"/>
    <col min="4647" max="4864" width="9" style="447"/>
    <col min="4865" max="4865" width="1.375" style="447" customWidth="1"/>
    <col min="4866" max="4867" width="2.625" style="447" customWidth="1"/>
    <col min="4868" max="4868" width="26.625" style="447" customWidth="1"/>
    <col min="4869" max="4883" width="7.375" style="447" customWidth="1"/>
    <col min="4884" max="4884" width="8.625" style="447" customWidth="1"/>
    <col min="4885" max="4899" width="7.625" style="447" customWidth="1"/>
    <col min="4900" max="4900" width="8.375" style="447" customWidth="1"/>
    <col min="4901" max="4901" width="9.375" style="447" customWidth="1"/>
    <col min="4902" max="4902" width="1.375" style="447" customWidth="1"/>
    <col min="4903" max="5120" width="9" style="447"/>
    <col min="5121" max="5121" width="1.375" style="447" customWidth="1"/>
    <col min="5122" max="5123" width="2.625" style="447" customWidth="1"/>
    <col min="5124" max="5124" width="26.625" style="447" customWidth="1"/>
    <col min="5125" max="5139" width="7.375" style="447" customWidth="1"/>
    <col min="5140" max="5140" width="8.625" style="447" customWidth="1"/>
    <col min="5141" max="5155" width="7.625" style="447" customWidth="1"/>
    <col min="5156" max="5156" width="8.375" style="447" customWidth="1"/>
    <col min="5157" max="5157" width="9.375" style="447" customWidth="1"/>
    <col min="5158" max="5158" width="1.375" style="447" customWidth="1"/>
    <col min="5159" max="5376" width="9" style="447"/>
    <col min="5377" max="5377" width="1.375" style="447" customWidth="1"/>
    <col min="5378" max="5379" width="2.625" style="447" customWidth="1"/>
    <col min="5380" max="5380" width="26.625" style="447" customWidth="1"/>
    <col min="5381" max="5395" width="7.375" style="447" customWidth="1"/>
    <col min="5396" max="5396" width="8.625" style="447" customWidth="1"/>
    <col min="5397" max="5411" width="7.625" style="447" customWidth="1"/>
    <col min="5412" max="5412" width="8.375" style="447" customWidth="1"/>
    <col min="5413" max="5413" width="9.375" style="447" customWidth="1"/>
    <col min="5414" max="5414" width="1.375" style="447" customWidth="1"/>
    <col min="5415" max="5632" width="9" style="447"/>
    <col min="5633" max="5633" width="1.375" style="447" customWidth="1"/>
    <col min="5634" max="5635" width="2.625" style="447" customWidth="1"/>
    <col min="5636" max="5636" width="26.625" style="447" customWidth="1"/>
    <col min="5637" max="5651" width="7.375" style="447" customWidth="1"/>
    <col min="5652" max="5652" width="8.625" style="447" customWidth="1"/>
    <col min="5653" max="5667" width="7.625" style="447" customWidth="1"/>
    <col min="5668" max="5668" width="8.375" style="447" customWidth="1"/>
    <col min="5669" max="5669" width="9.375" style="447" customWidth="1"/>
    <col min="5670" max="5670" width="1.375" style="447" customWidth="1"/>
    <col min="5671" max="5888" width="9" style="447"/>
    <col min="5889" max="5889" width="1.375" style="447" customWidth="1"/>
    <col min="5890" max="5891" width="2.625" style="447" customWidth="1"/>
    <col min="5892" max="5892" width="26.625" style="447" customWidth="1"/>
    <col min="5893" max="5907" width="7.375" style="447" customWidth="1"/>
    <col min="5908" max="5908" width="8.625" style="447" customWidth="1"/>
    <col min="5909" max="5923" width="7.625" style="447" customWidth="1"/>
    <col min="5924" max="5924" width="8.375" style="447" customWidth="1"/>
    <col min="5925" max="5925" width="9.375" style="447" customWidth="1"/>
    <col min="5926" max="5926" width="1.375" style="447" customWidth="1"/>
    <col min="5927" max="6144" width="9" style="447"/>
    <col min="6145" max="6145" width="1.375" style="447" customWidth="1"/>
    <col min="6146" max="6147" width="2.625" style="447" customWidth="1"/>
    <col min="6148" max="6148" width="26.625" style="447" customWidth="1"/>
    <col min="6149" max="6163" width="7.375" style="447" customWidth="1"/>
    <col min="6164" max="6164" width="8.625" style="447" customWidth="1"/>
    <col min="6165" max="6179" width="7.625" style="447" customWidth="1"/>
    <col min="6180" max="6180" width="8.375" style="447" customWidth="1"/>
    <col min="6181" max="6181" width="9.375" style="447" customWidth="1"/>
    <col min="6182" max="6182" width="1.375" style="447" customWidth="1"/>
    <col min="6183" max="6400" width="9" style="447"/>
    <col min="6401" max="6401" width="1.375" style="447" customWidth="1"/>
    <col min="6402" max="6403" width="2.625" style="447" customWidth="1"/>
    <col min="6404" max="6404" width="26.625" style="447" customWidth="1"/>
    <col min="6405" max="6419" width="7.375" style="447" customWidth="1"/>
    <col min="6420" max="6420" width="8.625" style="447" customWidth="1"/>
    <col min="6421" max="6435" width="7.625" style="447" customWidth="1"/>
    <col min="6436" max="6436" width="8.375" style="447" customWidth="1"/>
    <col min="6437" max="6437" width="9.375" style="447" customWidth="1"/>
    <col min="6438" max="6438" width="1.375" style="447" customWidth="1"/>
    <col min="6439" max="6656" width="9" style="447"/>
    <col min="6657" max="6657" width="1.375" style="447" customWidth="1"/>
    <col min="6658" max="6659" width="2.625" style="447" customWidth="1"/>
    <col min="6660" max="6660" width="26.625" style="447" customWidth="1"/>
    <col min="6661" max="6675" width="7.375" style="447" customWidth="1"/>
    <col min="6676" max="6676" width="8.625" style="447" customWidth="1"/>
    <col min="6677" max="6691" width="7.625" style="447" customWidth="1"/>
    <col min="6692" max="6692" width="8.375" style="447" customWidth="1"/>
    <col min="6693" max="6693" width="9.375" style="447" customWidth="1"/>
    <col min="6694" max="6694" width="1.375" style="447" customWidth="1"/>
    <col min="6695" max="6912" width="9" style="447"/>
    <col min="6913" max="6913" width="1.375" style="447" customWidth="1"/>
    <col min="6914" max="6915" width="2.625" style="447" customWidth="1"/>
    <col min="6916" max="6916" width="26.625" style="447" customWidth="1"/>
    <col min="6917" max="6931" width="7.375" style="447" customWidth="1"/>
    <col min="6932" max="6932" width="8.625" style="447" customWidth="1"/>
    <col min="6933" max="6947" width="7.625" style="447" customWidth="1"/>
    <col min="6948" max="6948" width="8.375" style="447" customWidth="1"/>
    <col min="6949" max="6949" width="9.375" style="447" customWidth="1"/>
    <col min="6950" max="6950" width="1.375" style="447" customWidth="1"/>
    <col min="6951" max="7168" width="9" style="447"/>
    <col min="7169" max="7169" width="1.375" style="447" customWidth="1"/>
    <col min="7170" max="7171" width="2.625" style="447" customWidth="1"/>
    <col min="7172" max="7172" width="26.625" style="447" customWidth="1"/>
    <col min="7173" max="7187" width="7.375" style="447" customWidth="1"/>
    <col min="7188" max="7188" width="8.625" style="447" customWidth="1"/>
    <col min="7189" max="7203" width="7.625" style="447" customWidth="1"/>
    <col min="7204" max="7204" width="8.375" style="447" customWidth="1"/>
    <col min="7205" max="7205" width="9.375" style="447" customWidth="1"/>
    <col min="7206" max="7206" width="1.375" style="447" customWidth="1"/>
    <col min="7207" max="7424" width="9" style="447"/>
    <col min="7425" max="7425" width="1.375" style="447" customWidth="1"/>
    <col min="7426" max="7427" width="2.625" style="447" customWidth="1"/>
    <col min="7428" max="7428" width="26.625" style="447" customWidth="1"/>
    <col min="7429" max="7443" width="7.375" style="447" customWidth="1"/>
    <col min="7444" max="7444" width="8.625" style="447" customWidth="1"/>
    <col min="7445" max="7459" width="7.625" style="447" customWidth="1"/>
    <col min="7460" max="7460" width="8.375" style="447" customWidth="1"/>
    <col min="7461" max="7461" width="9.375" style="447" customWidth="1"/>
    <col min="7462" max="7462" width="1.375" style="447" customWidth="1"/>
    <col min="7463" max="7680" width="9" style="447"/>
    <col min="7681" max="7681" width="1.375" style="447" customWidth="1"/>
    <col min="7682" max="7683" width="2.625" style="447" customWidth="1"/>
    <col min="7684" max="7684" width="26.625" style="447" customWidth="1"/>
    <col min="7685" max="7699" width="7.375" style="447" customWidth="1"/>
    <col min="7700" max="7700" width="8.625" style="447" customWidth="1"/>
    <col min="7701" max="7715" width="7.625" style="447" customWidth="1"/>
    <col min="7716" max="7716" width="8.375" style="447" customWidth="1"/>
    <col min="7717" max="7717" width="9.375" style="447" customWidth="1"/>
    <col min="7718" max="7718" width="1.375" style="447" customWidth="1"/>
    <col min="7719" max="7936" width="9" style="447"/>
    <col min="7937" max="7937" width="1.375" style="447" customWidth="1"/>
    <col min="7938" max="7939" width="2.625" style="447" customWidth="1"/>
    <col min="7940" max="7940" width="26.625" style="447" customWidth="1"/>
    <col min="7941" max="7955" width="7.375" style="447" customWidth="1"/>
    <col min="7956" max="7956" width="8.625" style="447" customWidth="1"/>
    <col min="7957" max="7971" width="7.625" style="447" customWidth="1"/>
    <col min="7972" max="7972" width="8.375" style="447" customWidth="1"/>
    <col min="7973" max="7973" width="9.375" style="447" customWidth="1"/>
    <col min="7974" max="7974" width="1.375" style="447" customWidth="1"/>
    <col min="7975" max="8192" width="9" style="447"/>
    <col min="8193" max="8193" width="1.375" style="447" customWidth="1"/>
    <col min="8194" max="8195" width="2.625" style="447" customWidth="1"/>
    <col min="8196" max="8196" width="26.625" style="447" customWidth="1"/>
    <col min="8197" max="8211" width="7.375" style="447" customWidth="1"/>
    <col min="8212" max="8212" width="8.625" style="447" customWidth="1"/>
    <col min="8213" max="8227" width="7.625" style="447" customWidth="1"/>
    <col min="8228" max="8228" width="8.375" style="447" customWidth="1"/>
    <col min="8229" max="8229" width="9.375" style="447" customWidth="1"/>
    <col min="8230" max="8230" width="1.375" style="447" customWidth="1"/>
    <col min="8231" max="8448" width="9" style="447"/>
    <col min="8449" max="8449" width="1.375" style="447" customWidth="1"/>
    <col min="8450" max="8451" width="2.625" style="447" customWidth="1"/>
    <col min="8452" max="8452" width="26.625" style="447" customWidth="1"/>
    <col min="8453" max="8467" width="7.375" style="447" customWidth="1"/>
    <col min="8468" max="8468" width="8.625" style="447" customWidth="1"/>
    <col min="8469" max="8483" width="7.625" style="447" customWidth="1"/>
    <col min="8484" max="8484" width="8.375" style="447" customWidth="1"/>
    <col min="8485" max="8485" width="9.375" style="447" customWidth="1"/>
    <col min="8486" max="8486" width="1.375" style="447" customWidth="1"/>
    <col min="8487" max="8704" width="9" style="447"/>
    <col min="8705" max="8705" width="1.375" style="447" customWidth="1"/>
    <col min="8706" max="8707" width="2.625" style="447" customWidth="1"/>
    <col min="8708" max="8708" width="26.625" style="447" customWidth="1"/>
    <col min="8709" max="8723" width="7.375" style="447" customWidth="1"/>
    <col min="8724" max="8724" width="8.625" style="447" customWidth="1"/>
    <col min="8725" max="8739" width="7.625" style="447" customWidth="1"/>
    <col min="8740" max="8740" width="8.375" style="447" customWidth="1"/>
    <col min="8741" max="8741" width="9.375" style="447" customWidth="1"/>
    <col min="8742" max="8742" width="1.375" style="447" customWidth="1"/>
    <col min="8743" max="8960" width="9" style="447"/>
    <col min="8961" max="8961" width="1.375" style="447" customWidth="1"/>
    <col min="8962" max="8963" width="2.625" style="447" customWidth="1"/>
    <col min="8964" max="8964" width="26.625" style="447" customWidth="1"/>
    <col min="8965" max="8979" width="7.375" style="447" customWidth="1"/>
    <col min="8980" max="8980" width="8.625" style="447" customWidth="1"/>
    <col min="8981" max="8995" width="7.625" style="447" customWidth="1"/>
    <col min="8996" max="8996" width="8.375" style="447" customWidth="1"/>
    <col min="8997" max="8997" width="9.375" style="447" customWidth="1"/>
    <col min="8998" max="8998" width="1.375" style="447" customWidth="1"/>
    <col min="8999" max="9216" width="9" style="447"/>
    <col min="9217" max="9217" width="1.375" style="447" customWidth="1"/>
    <col min="9218" max="9219" width="2.625" style="447" customWidth="1"/>
    <col min="9220" max="9220" width="26.625" style="447" customWidth="1"/>
    <col min="9221" max="9235" width="7.375" style="447" customWidth="1"/>
    <col min="9236" max="9236" width="8.625" style="447" customWidth="1"/>
    <col min="9237" max="9251" width="7.625" style="447" customWidth="1"/>
    <col min="9252" max="9252" width="8.375" style="447" customWidth="1"/>
    <col min="9253" max="9253" width="9.375" style="447" customWidth="1"/>
    <col min="9254" max="9254" width="1.375" style="447" customWidth="1"/>
    <col min="9255" max="9472" width="9" style="447"/>
    <col min="9473" max="9473" width="1.375" style="447" customWidth="1"/>
    <col min="9474" max="9475" width="2.625" style="447" customWidth="1"/>
    <col min="9476" max="9476" width="26.625" style="447" customWidth="1"/>
    <col min="9477" max="9491" width="7.375" style="447" customWidth="1"/>
    <col min="9492" max="9492" width="8.625" style="447" customWidth="1"/>
    <col min="9493" max="9507" width="7.625" style="447" customWidth="1"/>
    <col min="9508" max="9508" width="8.375" style="447" customWidth="1"/>
    <col min="9509" max="9509" width="9.375" style="447" customWidth="1"/>
    <col min="9510" max="9510" width="1.375" style="447" customWidth="1"/>
    <col min="9511" max="9728" width="9" style="447"/>
    <col min="9729" max="9729" width="1.375" style="447" customWidth="1"/>
    <col min="9730" max="9731" width="2.625" style="447" customWidth="1"/>
    <col min="9732" max="9732" width="26.625" style="447" customWidth="1"/>
    <col min="9733" max="9747" width="7.375" style="447" customWidth="1"/>
    <col min="9748" max="9748" width="8.625" style="447" customWidth="1"/>
    <col min="9749" max="9763" width="7.625" style="447" customWidth="1"/>
    <col min="9764" max="9764" width="8.375" style="447" customWidth="1"/>
    <col min="9765" max="9765" width="9.375" style="447" customWidth="1"/>
    <col min="9766" max="9766" width="1.375" style="447" customWidth="1"/>
    <col min="9767" max="9984" width="9" style="447"/>
    <col min="9985" max="9985" width="1.375" style="447" customWidth="1"/>
    <col min="9986" max="9987" width="2.625" style="447" customWidth="1"/>
    <col min="9988" max="9988" width="26.625" style="447" customWidth="1"/>
    <col min="9989" max="10003" width="7.375" style="447" customWidth="1"/>
    <col min="10004" max="10004" width="8.625" style="447" customWidth="1"/>
    <col min="10005" max="10019" width="7.625" style="447" customWidth="1"/>
    <col min="10020" max="10020" width="8.375" style="447" customWidth="1"/>
    <col min="10021" max="10021" width="9.375" style="447" customWidth="1"/>
    <col min="10022" max="10022" width="1.375" style="447" customWidth="1"/>
    <col min="10023" max="10240" width="9" style="447"/>
    <col min="10241" max="10241" width="1.375" style="447" customWidth="1"/>
    <col min="10242" max="10243" width="2.625" style="447" customWidth="1"/>
    <col min="10244" max="10244" width="26.625" style="447" customWidth="1"/>
    <col min="10245" max="10259" width="7.375" style="447" customWidth="1"/>
    <col min="10260" max="10260" width="8.625" style="447" customWidth="1"/>
    <col min="10261" max="10275" width="7.625" style="447" customWidth="1"/>
    <col min="10276" max="10276" width="8.375" style="447" customWidth="1"/>
    <col min="10277" max="10277" width="9.375" style="447" customWidth="1"/>
    <col min="10278" max="10278" width="1.375" style="447" customWidth="1"/>
    <col min="10279" max="10496" width="9" style="447"/>
    <col min="10497" max="10497" width="1.375" style="447" customWidth="1"/>
    <col min="10498" max="10499" width="2.625" style="447" customWidth="1"/>
    <col min="10500" max="10500" width="26.625" style="447" customWidth="1"/>
    <col min="10501" max="10515" width="7.375" style="447" customWidth="1"/>
    <col min="10516" max="10516" width="8.625" style="447" customWidth="1"/>
    <col min="10517" max="10531" width="7.625" style="447" customWidth="1"/>
    <col min="10532" max="10532" width="8.375" style="447" customWidth="1"/>
    <col min="10533" max="10533" width="9.375" style="447" customWidth="1"/>
    <col min="10534" max="10534" width="1.375" style="447" customWidth="1"/>
    <col min="10535" max="10752" width="9" style="447"/>
    <col min="10753" max="10753" width="1.375" style="447" customWidth="1"/>
    <col min="10754" max="10755" width="2.625" style="447" customWidth="1"/>
    <col min="10756" max="10756" width="26.625" style="447" customWidth="1"/>
    <col min="10757" max="10771" width="7.375" style="447" customWidth="1"/>
    <col min="10772" max="10772" width="8.625" style="447" customWidth="1"/>
    <col min="10773" max="10787" width="7.625" style="447" customWidth="1"/>
    <col min="10788" max="10788" width="8.375" style="447" customWidth="1"/>
    <col min="10789" max="10789" width="9.375" style="447" customWidth="1"/>
    <col min="10790" max="10790" width="1.375" style="447" customWidth="1"/>
    <col min="10791" max="11008" width="9" style="447"/>
    <col min="11009" max="11009" width="1.375" style="447" customWidth="1"/>
    <col min="11010" max="11011" width="2.625" style="447" customWidth="1"/>
    <col min="11012" max="11012" width="26.625" style="447" customWidth="1"/>
    <col min="11013" max="11027" width="7.375" style="447" customWidth="1"/>
    <col min="11028" max="11028" width="8.625" style="447" customWidth="1"/>
    <col min="11029" max="11043" width="7.625" style="447" customWidth="1"/>
    <col min="11044" max="11044" width="8.375" style="447" customWidth="1"/>
    <col min="11045" max="11045" width="9.375" style="447" customWidth="1"/>
    <col min="11046" max="11046" width="1.375" style="447" customWidth="1"/>
    <col min="11047" max="11264" width="9" style="447"/>
    <col min="11265" max="11265" width="1.375" style="447" customWidth="1"/>
    <col min="11266" max="11267" width="2.625" style="447" customWidth="1"/>
    <col min="11268" max="11268" width="26.625" style="447" customWidth="1"/>
    <col min="11269" max="11283" width="7.375" style="447" customWidth="1"/>
    <col min="11284" max="11284" width="8.625" style="447" customWidth="1"/>
    <col min="11285" max="11299" width="7.625" style="447" customWidth="1"/>
    <col min="11300" max="11300" width="8.375" style="447" customWidth="1"/>
    <col min="11301" max="11301" width="9.375" style="447" customWidth="1"/>
    <col min="11302" max="11302" width="1.375" style="447" customWidth="1"/>
    <col min="11303" max="11520" width="9" style="447"/>
    <col min="11521" max="11521" width="1.375" style="447" customWidth="1"/>
    <col min="11522" max="11523" width="2.625" style="447" customWidth="1"/>
    <col min="11524" max="11524" width="26.625" style="447" customWidth="1"/>
    <col min="11525" max="11539" width="7.375" style="447" customWidth="1"/>
    <col min="11540" max="11540" width="8.625" style="447" customWidth="1"/>
    <col min="11541" max="11555" width="7.625" style="447" customWidth="1"/>
    <col min="11556" max="11556" width="8.375" style="447" customWidth="1"/>
    <col min="11557" max="11557" width="9.375" style="447" customWidth="1"/>
    <col min="11558" max="11558" width="1.375" style="447" customWidth="1"/>
    <col min="11559" max="11776" width="9" style="447"/>
    <col min="11777" max="11777" width="1.375" style="447" customWidth="1"/>
    <col min="11778" max="11779" width="2.625" style="447" customWidth="1"/>
    <col min="11780" max="11780" width="26.625" style="447" customWidth="1"/>
    <col min="11781" max="11795" width="7.375" style="447" customWidth="1"/>
    <col min="11796" max="11796" width="8.625" style="447" customWidth="1"/>
    <col min="11797" max="11811" width="7.625" style="447" customWidth="1"/>
    <col min="11812" max="11812" width="8.375" style="447" customWidth="1"/>
    <col min="11813" max="11813" width="9.375" style="447" customWidth="1"/>
    <col min="11814" max="11814" width="1.375" style="447" customWidth="1"/>
    <col min="11815" max="12032" width="9" style="447"/>
    <col min="12033" max="12033" width="1.375" style="447" customWidth="1"/>
    <col min="12034" max="12035" width="2.625" style="447" customWidth="1"/>
    <col min="12036" max="12036" width="26.625" style="447" customWidth="1"/>
    <col min="12037" max="12051" width="7.375" style="447" customWidth="1"/>
    <col min="12052" max="12052" width="8.625" style="447" customWidth="1"/>
    <col min="12053" max="12067" width="7.625" style="447" customWidth="1"/>
    <col min="12068" max="12068" width="8.375" style="447" customWidth="1"/>
    <col min="12069" max="12069" width="9.375" style="447" customWidth="1"/>
    <col min="12070" max="12070" width="1.375" style="447" customWidth="1"/>
    <col min="12071" max="12288" width="9" style="447"/>
    <col min="12289" max="12289" width="1.375" style="447" customWidth="1"/>
    <col min="12290" max="12291" width="2.625" style="447" customWidth="1"/>
    <col min="12292" max="12292" width="26.625" style="447" customWidth="1"/>
    <col min="12293" max="12307" width="7.375" style="447" customWidth="1"/>
    <col min="12308" max="12308" width="8.625" style="447" customWidth="1"/>
    <col min="12309" max="12323" width="7.625" style="447" customWidth="1"/>
    <col min="12324" max="12324" width="8.375" style="447" customWidth="1"/>
    <col min="12325" max="12325" width="9.375" style="447" customWidth="1"/>
    <col min="12326" max="12326" width="1.375" style="447" customWidth="1"/>
    <col min="12327" max="12544" width="9" style="447"/>
    <col min="12545" max="12545" width="1.375" style="447" customWidth="1"/>
    <col min="12546" max="12547" width="2.625" style="447" customWidth="1"/>
    <col min="12548" max="12548" width="26.625" style="447" customWidth="1"/>
    <col min="12549" max="12563" width="7.375" style="447" customWidth="1"/>
    <col min="12564" max="12564" width="8.625" style="447" customWidth="1"/>
    <col min="12565" max="12579" width="7.625" style="447" customWidth="1"/>
    <col min="12580" max="12580" width="8.375" style="447" customWidth="1"/>
    <col min="12581" max="12581" width="9.375" style="447" customWidth="1"/>
    <col min="12582" max="12582" width="1.375" style="447" customWidth="1"/>
    <col min="12583" max="12800" width="9" style="447"/>
    <col min="12801" max="12801" width="1.375" style="447" customWidth="1"/>
    <col min="12802" max="12803" width="2.625" style="447" customWidth="1"/>
    <col min="12804" max="12804" width="26.625" style="447" customWidth="1"/>
    <col min="12805" max="12819" width="7.375" style="447" customWidth="1"/>
    <col min="12820" max="12820" width="8.625" style="447" customWidth="1"/>
    <col min="12821" max="12835" width="7.625" style="447" customWidth="1"/>
    <col min="12836" max="12836" width="8.375" style="447" customWidth="1"/>
    <col min="12837" max="12837" width="9.375" style="447" customWidth="1"/>
    <col min="12838" max="12838" width="1.375" style="447" customWidth="1"/>
    <col min="12839" max="13056" width="9" style="447"/>
    <col min="13057" max="13057" width="1.375" style="447" customWidth="1"/>
    <col min="13058" max="13059" width="2.625" style="447" customWidth="1"/>
    <col min="13060" max="13060" width="26.625" style="447" customWidth="1"/>
    <col min="13061" max="13075" width="7.375" style="447" customWidth="1"/>
    <col min="13076" max="13076" width="8.625" style="447" customWidth="1"/>
    <col min="13077" max="13091" width="7.625" style="447" customWidth="1"/>
    <col min="13092" max="13092" width="8.375" style="447" customWidth="1"/>
    <col min="13093" max="13093" width="9.375" style="447" customWidth="1"/>
    <col min="13094" max="13094" width="1.375" style="447" customWidth="1"/>
    <col min="13095" max="13312" width="9" style="447"/>
    <col min="13313" max="13313" width="1.375" style="447" customWidth="1"/>
    <col min="13314" max="13315" width="2.625" style="447" customWidth="1"/>
    <col min="13316" max="13316" width="26.625" style="447" customWidth="1"/>
    <col min="13317" max="13331" width="7.375" style="447" customWidth="1"/>
    <col min="13332" max="13332" width="8.625" style="447" customWidth="1"/>
    <col min="13333" max="13347" width="7.625" style="447" customWidth="1"/>
    <col min="13348" max="13348" width="8.375" style="447" customWidth="1"/>
    <col min="13349" max="13349" width="9.375" style="447" customWidth="1"/>
    <col min="13350" max="13350" width="1.375" style="447" customWidth="1"/>
    <col min="13351" max="13568" width="9" style="447"/>
    <col min="13569" max="13569" width="1.375" style="447" customWidth="1"/>
    <col min="13570" max="13571" width="2.625" style="447" customWidth="1"/>
    <col min="13572" max="13572" width="26.625" style="447" customWidth="1"/>
    <col min="13573" max="13587" width="7.375" style="447" customWidth="1"/>
    <col min="13588" max="13588" width="8.625" style="447" customWidth="1"/>
    <col min="13589" max="13603" width="7.625" style="447" customWidth="1"/>
    <col min="13604" max="13604" width="8.375" style="447" customWidth="1"/>
    <col min="13605" max="13605" width="9.375" style="447" customWidth="1"/>
    <col min="13606" max="13606" width="1.375" style="447" customWidth="1"/>
    <col min="13607" max="13824" width="9" style="447"/>
    <col min="13825" max="13825" width="1.375" style="447" customWidth="1"/>
    <col min="13826" max="13827" width="2.625" style="447" customWidth="1"/>
    <col min="13828" max="13828" width="26.625" style="447" customWidth="1"/>
    <col min="13829" max="13843" width="7.375" style="447" customWidth="1"/>
    <col min="13844" max="13844" width="8.625" style="447" customWidth="1"/>
    <col min="13845" max="13859" width="7.625" style="447" customWidth="1"/>
    <col min="13860" max="13860" width="8.375" style="447" customWidth="1"/>
    <col min="13861" max="13861" width="9.375" style="447" customWidth="1"/>
    <col min="13862" max="13862" width="1.375" style="447" customWidth="1"/>
    <col min="13863" max="14080" width="9" style="447"/>
    <col min="14081" max="14081" width="1.375" style="447" customWidth="1"/>
    <col min="14082" max="14083" width="2.625" style="447" customWidth="1"/>
    <col min="14084" max="14084" width="26.625" style="447" customWidth="1"/>
    <col min="14085" max="14099" width="7.375" style="447" customWidth="1"/>
    <col min="14100" max="14100" width="8.625" style="447" customWidth="1"/>
    <col min="14101" max="14115" width="7.625" style="447" customWidth="1"/>
    <col min="14116" max="14116" width="8.375" style="447" customWidth="1"/>
    <col min="14117" max="14117" width="9.375" style="447" customWidth="1"/>
    <col min="14118" max="14118" width="1.375" style="447" customWidth="1"/>
    <col min="14119" max="14336" width="9" style="447"/>
    <col min="14337" max="14337" width="1.375" style="447" customWidth="1"/>
    <col min="14338" max="14339" width="2.625" style="447" customWidth="1"/>
    <col min="14340" max="14340" width="26.625" style="447" customWidth="1"/>
    <col min="14341" max="14355" width="7.375" style="447" customWidth="1"/>
    <col min="14356" max="14356" width="8.625" style="447" customWidth="1"/>
    <col min="14357" max="14371" width="7.625" style="447" customWidth="1"/>
    <col min="14372" max="14372" width="8.375" style="447" customWidth="1"/>
    <col min="14373" max="14373" width="9.375" style="447" customWidth="1"/>
    <col min="14374" max="14374" width="1.375" style="447" customWidth="1"/>
    <col min="14375" max="14592" width="9" style="447"/>
    <col min="14593" max="14593" width="1.375" style="447" customWidth="1"/>
    <col min="14594" max="14595" width="2.625" style="447" customWidth="1"/>
    <col min="14596" max="14596" width="26.625" style="447" customWidth="1"/>
    <col min="14597" max="14611" width="7.375" style="447" customWidth="1"/>
    <col min="14612" max="14612" width="8.625" style="447" customWidth="1"/>
    <col min="14613" max="14627" width="7.625" style="447" customWidth="1"/>
    <col min="14628" max="14628" width="8.375" style="447" customWidth="1"/>
    <col min="14629" max="14629" width="9.375" style="447" customWidth="1"/>
    <col min="14630" max="14630" width="1.375" style="447" customWidth="1"/>
    <col min="14631" max="14848" width="9" style="447"/>
    <col min="14849" max="14849" width="1.375" style="447" customWidth="1"/>
    <col min="14850" max="14851" width="2.625" style="447" customWidth="1"/>
    <col min="14852" max="14852" width="26.625" style="447" customWidth="1"/>
    <col min="14853" max="14867" width="7.375" style="447" customWidth="1"/>
    <col min="14868" max="14868" width="8.625" style="447" customWidth="1"/>
    <col min="14869" max="14883" width="7.625" style="447" customWidth="1"/>
    <col min="14884" max="14884" width="8.375" style="447" customWidth="1"/>
    <col min="14885" max="14885" width="9.375" style="447" customWidth="1"/>
    <col min="14886" max="14886" width="1.375" style="447" customWidth="1"/>
    <col min="14887" max="15104" width="9" style="447"/>
    <col min="15105" max="15105" width="1.375" style="447" customWidth="1"/>
    <col min="15106" max="15107" width="2.625" style="447" customWidth="1"/>
    <col min="15108" max="15108" width="26.625" style="447" customWidth="1"/>
    <col min="15109" max="15123" width="7.375" style="447" customWidth="1"/>
    <col min="15124" max="15124" width="8.625" style="447" customWidth="1"/>
    <col min="15125" max="15139" width="7.625" style="447" customWidth="1"/>
    <col min="15140" max="15140" width="8.375" style="447" customWidth="1"/>
    <col min="15141" max="15141" width="9.375" style="447" customWidth="1"/>
    <col min="15142" max="15142" width="1.375" style="447" customWidth="1"/>
    <col min="15143" max="15360" width="9" style="447"/>
    <col min="15361" max="15361" width="1.375" style="447" customWidth="1"/>
    <col min="15362" max="15363" width="2.625" style="447" customWidth="1"/>
    <col min="15364" max="15364" width="26.625" style="447" customWidth="1"/>
    <col min="15365" max="15379" width="7.375" style="447" customWidth="1"/>
    <col min="15380" max="15380" width="8.625" style="447" customWidth="1"/>
    <col min="15381" max="15395" width="7.625" style="447" customWidth="1"/>
    <col min="15396" max="15396" width="8.375" style="447" customWidth="1"/>
    <col min="15397" max="15397" width="9.375" style="447" customWidth="1"/>
    <col min="15398" max="15398" width="1.375" style="447" customWidth="1"/>
    <col min="15399" max="15616" width="9" style="447"/>
    <col min="15617" max="15617" width="1.375" style="447" customWidth="1"/>
    <col min="15618" max="15619" width="2.625" style="447" customWidth="1"/>
    <col min="15620" max="15620" width="26.625" style="447" customWidth="1"/>
    <col min="15621" max="15635" width="7.375" style="447" customWidth="1"/>
    <col min="15636" max="15636" width="8.625" style="447" customWidth="1"/>
    <col min="15637" max="15651" width="7.625" style="447" customWidth="1"/>
    <col min="15652" max="15652" width="8.375" style="447" customWidth="1"/>
    <col min="15653" max="15653" width="9.375" style="447" customWidth="1"/>
    <col min="15654" max="15654" width="1.375" style="447" customWidth="1"/>
    <col min="15655" max="15872" width="9" style="447"/>
    <col min="15873" max="15873" width="1.375" style="447" customWidth="1"/>
    <col min="15874" max="15875" width="2.625" style="447" customWidth="1"/>
    <col min="15876" max="15876" width="26.625" style="447" customWidth="1"/>
    <col min="15877" max="15891" width="7.375" style="447" customWidth="1"/>
    <col min="15892" max="15892" width="8.625" style="447" customWidth="1"/>
    <col min="15893" max="15907" width="7.625" style="447" customWidth="1"/>
    <col min="15908" max="15908" width="8.375" style="447" customWidth="1"/>
    <col min="15909" max="15909" width="9.375" style="447" customWidth="1"/>
    <col min="15910" max="15910" width="1.375" style="447" customWidth="1"/>
    <col min="15911" max="16128" width="9" style="447"/>
    <col min="16129" max="16129" width="1.375" style="447" customWidth="1"/>
    <col min="16130" max="16131" width="2.625" style="447" customWidth="1"/>
    <col min="16132" max="16132" width="26.625" style="447" customWidth="1"/>
    <col min="16133" max="16147" width="7.375" style="447" customWidth="1"/>
    <col min="16148" max="16148" width="8.625" style="447" customWidth="1"/>
    <col min="16149" max="16163" width="7.625" style="447" customWidth="1"/>
    <col min="16164" max="16164" width="8.375" style="447" customWidth="1"/>
    <col min="16165" max="16165" width="9.375" style="447" customWidth="1"/>
    <col min="16166" max="16166" width="1.375" style="447" customWidth="1"/>
    <col min="16167" max="16384" width="9" style="447"/>
  </cols>
  <sheetData>
    <row r="1" spans="2:38" x14ac:dyDescent="0.15">
      <c r="B1" s="281" t="s">
        <v>574</v>
      </c>
      <c r="AH1" s="824" t="s">
        <v>789</v>
      </c>
      <c r="AI1" s="825"/>
      <c r="AJ1" s="824"/>
      <c r="AK1" s="825"/>
    </row>
    <row r="2" spans="2:38" ht="16.5" x14ac:dyDescent="0.15">
      <c r="B2" s="804" t="s">
        <v>573</v>
      </c>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448"/>
    </row>
    <row r="3" spans="2:38" s="449" customFormat="1" hidden="1" x14ac:dyDescent="0.4">
      <c r="B3" s="823"/>
      <c r="C3" s="823"/>
      <c r="D3" s="823"/>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23"/>
      <c r="AF3" s="823"/>
      <c r="AG3" s="823"/>
      <c r="AH3" s="823"/>
      <c r="AI3" s="823"/>
      <c r="AJ3" s="823"/>
      <c r="AK3" s="823"/>
    </row>
    <row r="4" spans="2:38" x14ac:dyDescent="0.15">
      <c r="AK4" s="448" t="s">
        <v>323</v>
      </c>
      <c r="AL4" s="448"/>
    </row>
    <row r="5" spans="2:38" s="457" customFormat="1" x14ac:dyDescent="0.15">
      <c r="B5" s="450"/>
      <c r="C5" s="451"/>
      <c r="D5" s="452" t="s">
        <v>324</v>
      </c>
      <c r="E5" s="453">
        <v>11</v>
      </c>
      <c r="F5" s="453">
        <f t="shared" ref="F5:AI5" si="0">E5+1</f>
        <v>12</v>
      </c>
      <c r="G5" s="453">
        <f t="shared" si="0"/>
        <v>13</v>
      </c>
      <c r="H5" s="453">
        <f t="shared" si="0"/>
        <v>14</v>
      </c>
      <c r="I5" s="453">
        <f t="shared" si="0"/>
        <v>15</v>
      </c>
      <c r="J5" s="453">
        <f t="shared" si="0"/>
        <v>16</v>
      </c>
      <c r="K5" s="453">
        <f t="shared" si="0"/>
        <v>17</v>
      </c>
      <c r="L5" s="453">
        <f t="shared" si="0"/>
        <v>18</v>
      </c>
      <c r="M5" s="453">
        <f t="shared" si="0"/>
        <v>19</v>
      </c>
      <c r="N5" s="453">
        <f t="shared" si="0"/>
        <v>20</v>
      </c>
      <c r="O5" s="453">
        <f>N5+1</f>
        <v>21</v>
      </c>
      <c r="P5" s="453">
        <f t="shared" si="0"/>
        <v>22</v>
      </c>
      <c r="Q5" s="453">
        <f t="shared" si="0"/>
        <v>23</v>
      </c>
      <c r="R5" s="453">
        <f t="shared" si="0"/>
        <v>24</v>
      </c>
      <c r="S5" s="453">
        <f t="shared" si="0"/>
        <v>25</v>
      </c>
      <c r="T5" s="454" t="s">
        <v>325</v>
      </c>
      <c r="U5" s="455">
        <f>S5+1</f>
        <v>26</v>
      </c>
      <c r="V5" s="455">
        <f t="shared" si="0"/>
        <v>27</v>
      </c>
      <c r="W5" s="455">
        <f t="shared" si="0"/>
        <v>28</v>
      </c>
      <c r="X5" s="455">
        <f t="shared" si="0"/>
        <v>29</v>
      </c>
      <c r="Y5" s="455">
        <f t="shared" si="0"/>
        <v>30</v>
      </c>
      <c r="Z5" s="455">
        <f>Y5+1</f>
        <v>31</v>
      </c>
      <c r="AA5" s="455">
        <f t="shared" si="0"/>
        <v>32</v>
      </c>
      <c r="AB5" s="455">
        <f t="shared" si="0"/>
        <v>33</v>
      </c>
      <c r="AC5" s="455">
        <f t="shared" si="0"/>
        <v>34</v>
      </c>
      <c r="AD5" s="455">
        <f t="shared" si="0"/>
        <v>35</v>
      </c>
      <c r="AE5" s="455">
        <f t="shared" si="0"/>
        <v>36</v>
      </c>
      <c r="AF5" s="455">
        <f t="shared" si="0"/>
        <v>37</v>
      </c>
      <c r="AG5" s="455">
        <f t="shared" si="0"/>
        <v>38</v>
      </c>
      <c r="AH5" s="455">
        <f t="shared" si="0"/>
        <v>39</v>
      </c>
      <c r="AI5" s="455">
        <f t="shared" si="0"/>
        <v>40</v>
      </c>
      <c r="AJ5" s="454" t="s">
        <v>326</v>
      </c>
      <c r="AK5" s="454"/>
      <c r="AL5" s="456"/>
    </row>
    <row r="6" spans="2:38" s="457" customFormat="1" x14ac:dyDescent="0.15">
      <c r="B6" s="458" t="s">
        <v>327</v>
      </c>
      <c r="C6" s="459"/>
      <c r="D6" s="460"/>
      <c r="E6" s="454">
        <v>1</v>
      </c>
      <c r="F6" s="454">
        <v>2</v>
      </c>
      <c r="G6" s="454">
        <v>3</v>
      </c>
      <c r="H6" s="454">
        <v>4</v>
      </c>
      <c r="I6" s="454">
        <v>5</v>
      </c>
      <c r="J6" s="454">
        <v>6</v>
      </c>
      <c r="K6" s="454">
        <v>7</v>
      </c>
      <c r="L6" s="454">
        <v>8</v>
      </c>
      <c r="M6" s="454">
        <v>9</v>
      </c>
      <c r="N6" s="454">
        <v>10</v>
      </c>
      <c r="O6" s="454">
        <v>11</v>
      </c>
      <c r="P6" s="454">
        <v>12</v>
      </c>
      <c r="Q6" s="454">
        <v>13</v>
      </c>
      <c r="R6" s="454">
        <v>14</v>
      </c>
      <c r="S6" s="454">
        <v>15</v>
      </c>
      <c r="T6" s="461" t="s">
        <v>328</v>
      </c>
      <c r="U6" s="462">
        <v>16</v>
      </c>
      <c r="V6" s="462">
        <v>17</v>
      </c>
      <c r="W6" s="462">
        <v>18</v>
      </c>
      <c r="X6" s="462">
        <v>19</v>
      </c>
      <c r="Y6" s="462">
        <v>20</v>
      </c>
      <c r="Z6" s="462">
        <v>21</v>
      </c>
      <c r="AA6" s="462">
        <v>22</v>
      </c>
      <c r="AB6" s="462">
        <v>23</v>
      </c>
      <c r="AC6" s="462">
        <v>24</v>
      </c>
      <c r="AD6" s="462">
        <v>25</v>
      </c>
      <c r="AE6" s="462">
        <v>26</v>
      </c>
      <c r="AF6" s="462">
        <v>27</v>
      </c>
      <c r="AG6" s="462">
        <v>28</v>
      </c>
      <c r="AH6" s="462">
        <v>29</v>
      </c>
      <c r="AI6" s="462">
        <v>30</v>
      </c>
      <c r="AJ6" s="461" t="s">
        <v>328</v>
      </c>
      <c r="AK6" s="461" t="s">
        <v>329</v>
      </c>
      <c r="AL6" s="456"/>
    </row>
    <row r="7" spans="2:38" x14ac:dyDescent="0.15">
      <c r="B7" s="463"/>
      <c r="C7" s="464"/>
      <c r="D7" s="465"/>
      <c r="E7" s="466">
        <f>+E18+E35+E47+E52+E58</f>
        <v>0</v>
      </c>
      <c r="F7" s="466">
        <f t="shared" ref="F7:S7" si="1">+F18+F35+F47+F52+F58</f>
        <v>0</v>
      </c>
      <c r="G7" s="466">
        <f t="shared" si="1"/>
        <v>0</v>
      </c>
      <c r="H7" s="466">
        <f t="shared" si="1"/>
        <v>0</v>
      </c>
      <c r="I7" s="466">
        <f t="shared" si="1"/>
        <v>0</v>
      </c>
      <c r="J7" s="466">
        <f t="shared" si="1"/>
        <v>0</v>
      </c>
      <c r="K7" s="466">
        <f t="shared" si="1"/>
        <v>0</v>
      </c>
      <c r="L7" s="466">
        <f t="shared" si="1"/>
        <v>0</v>
      </c>
      <c r="M7" s="466">
        <f t="shared" si="1"/>
        <v>0</v>
      </c>
      <c r="N7" s="466">
        <f t="shared" si="1"/>
        <v>0</v>
      </c>
      <c r="O7" s="466">
        <f t="shared" si="1"/>
        <v>0</v>
      </c>
      <c r="P7" s="466">
        <f t="shared" si="1"/>
        <v>0</v>
      </c>
      <c r="Q7" s="466">
        <f t="shared" si="1"/>
        <v>0</v>
      </c>
      <c r="R7" s="466">
        <f t="shared" si="1"/>
        <v>0</v>
      </c>
      <c r="S7" s="466">
        <f t="shared" si="1"/>
        <v>0</v>
      </c>
      <c r="T7" s="466">
        <f>SUM(E7:S7)</f>
        <v>0</v>
      </c>
      <c r="U7" s="466">
        <f>+U18+U35+U47+U52+U58</f>
        <v>0</v>
      </c>
      <c r="V7" s="466">
        <f t="shared" ref="V7:AI7" si="2">+V18+V35+V47+V52+V58</f>
        <v>0</v>
      </c>
      <c r="W7" s="466">
        <f t="shared" si="2"/>
        <v>0</v>
      </c>
      <c r="X7" s="466">
        <f t="shared" si="2"/>
        <v>0</v>
      </c>
      <c r="Y7" s="466">
        <f t="shared" si="2"/>
        <v>0</v>
      </c>
      <c r="Z7" s="466">
        <f t="shared" si="2"/>
        <v>0</v>
      </c>
      <c r="AA7" s="466">
        <f t="shared" si="2"/>
        <v>0</v>
      </c>
      <c r="AB7" s="466">
        <f t="shared" si="2"/>
        <v>0</v>
      </c>
      <c r="AC7" s="466">
        <f t="shared" si="2"/>
        <v>0</v>
      </c>
      <c r="AD7" s="466">
        <f t="shared" si="2"/>
        <v>0</v>
      </c>
      <c r="AE7" s="466">
        <f t="shared" si="2"/>
        <v>0</v>
      </c>
      <c r="AF7" s="466">
        <f t="shared" si="2"/>
        <v>0</v>
      </c>
      <c r="AG7" s="466">
        <f t="shared" si="2"/>
        <v>0</v>
      </c>
      <c r="AH7" s="466">
        <f t="shared" si="2"/>
        <v>0</v>
      </c>
      <c r="AI7" s="466">
        <f t="shared" si="2"/>
        <v>0</v>
      </c>
      <c r="AJ7" s="466">
        <f>SUM(U7:AI7)</f>
        <v>0</v>
      </c>
      <c r="AK7" s="466">
        <f>+T7+AJ7</f>
        <v>0</v>
      </c>
      <c r="AL7" s="467"/>
    </row>
    <row r="8" spans="2:38" x14ac:dyDescent="0.15">
      <c r="B8" s="468"/>
      <c r="C8" s="469" t="s">
        <v>330</v>
      </c>
      <c r="D8" s="470"/>
      <c r="E8" s="471"/>
      <c r="F8" s="471"/>
      <c r="G8" s="471"/>
      <c r="H8" s="471"/>
      <c r="I8" s="471"/>
      <c r="J8" s="471"/>
      <c r="K8" s="471"/>
      <c r="L8" s="471"/>
      <c r="M8" s="471"/>
      <c r="N8" s="471"/>
      <c r="O8" s="471"/>
      <c r="P8" s="471"/>
      <c r="Q8" s="471"/>
      <c r="R8" s="471"/>
      <c r="S8" s="471"/>
      <c r="T8" s="471"/>
      <c r="U8" s="472"/>
      <c r="V8" s="472"/>
      <c r="W8" s="472"/>
      <c r="X8" s="472"/>
      <c r="Y8" s="472"/>
      <c r="Z8" s="472"/>
      <c r="AA8" s="472"/>
      <c r="AB8" s="472"/>
      <c r="AC8" s="472"/>
      <c r="AD8" s="472"/>
      <c r="AE8" s="472"/>
      <c r="AF8" s="472"/>
      <c r="AG8" s="472"/>
      <c r="AH8" s="472"/>
      <c r="AI8" s="472"/>
      <c r="AJ8" s="471"/>
      <c r="AK8" s="471"/>
      <c r="AL8" s="467"/>
    </row>
    <row r="9" spans="2:38" x14ac:dyDescent="0.15">
      <c r="B9" s="473"/>
      <c r="C9" s="473"/>
      <c r="D9" s="474" t="s">
        <v>331</v>
      </c>
      <c r="E9" s="475"/>
      <c r="F9" s="475"/>
      <c r="G9" s="475"/>
      <c r="H9" s="475"/>
      <c r="I9" s="475"/>
      <c r="J9" s="475"/>
      <c r="K9" s="475"/>
      <c r="L9" s="475"/>
      <c r="M9" s="475"/>
      <c r="N9" s="475"/>
      <c r="O9" s="475"/>
      <c r="P9" s="475"/>
      <c r="Q9" s="475"/>
      <c r="R9" s="475"/>
      <c r="S9" s="475"/>
      <c r="T9" s="476">
        <f>SUM(E9:S9)</f>
        <v>0</v>
      </c>
      <c r="U9" s="475"/>
      <c r="V9" s="475"/>
      <c r="W9" s="475"/>
      <c r="X9" s="475"/>
      <c r="Y9" s="475"/>
      <c r="Z9" s="475"/>
      <c r="AA9" s="475"/>
      <c r="AB9" s="475"/>
      <c r="AC9" s="475"/>
      <c r="AD9" s="475"/>
      <c r="AE9" s="475"/>
      <c r="AF9" s="475"/>
      <c r="AG9" s="475"/>
      <c r="AH9" s="475"/>
      <c r="AI9" s="475"/>
      <c r="AJ9" s="476">
        <f>SUM(U9:AI9)</f>
        <v>0</v>
      </c>
      <c r="AK9" s="476">
        <f>+T9+AJ9</f>
        <v>0</v>
      </c>
      <c r="AL9" s="467"/>
    </row>
    <row r="10" spans="2:38" x14ac:dyDescent="0.15">
      <c r="B10" s="473"/>
      <c r="C10" s="473"/>
      <c r="D10" s="477" t="s">
        <v>332</v>
      </c>
      <c r="E10" s="478"/>
      <c r="F10" s="478"/>
      <c r="G10" s="478"/>
      <c r="H10" s="478"/>
      <c r="I10" s="478"/>
      <c r="J10" s="478"/>
      <c r="K10" s="478"/>
      <c r="L10" s="478"/>
      <c r="M10" s="478"/>
      <c r="N10" s="478"/>
      <c r="O10" s="478"/>
      <c r="P10" s="478"/>
      <c r="Q10" s="478"/>
      <c r="R10" s="478"/>
      <c r="S10" s="478"/>
      <c r="T10" s="479">
        <f>SUM(E10:S10)</f>
        <v>0</v>
      </c>
      <c r="U10" s="478"/>
      <c r="V10" s="478"/>
      <c r="W10" s="478"/>
      <c r="X10" s="478"/>
      <c r="Y10" s="478"/>
      <c r="Z10" s="478"/>
      <c r="AA10" s="478"/>
      <c r="AB10" s="478"/>
      <c r="AC10" s="478"/>
      <c r="AD10" s="478"/>
      <c r="AE10" s="478"/>
      <c r="AF10" s="478"/>
      <c r="AG10" s="478"/>
      <c r="AH10" s="478"/>
      <c r="AI10" s="478"/>
      <c r="AJ10" s="479">
        <f>SUM(U10:AI10)</f>
        <v>0</v>
      </c>
      <c r="AK10" s="480">
        <f t="shared" ref="AK10:AK56" si="3">+T10+AJ10</f>
        <v>0</v>
      </c>
      <c r="AL10" s="467"/>
    </row>
    <row r="11" spans="2:38" x14ac:dyDescent="0.15">
      <c r="B11" s="473"/>
      <c r="C11" s="473"/>
      <c r="D11" s="477" t="s">
        <v>333</v>
      </c>
      <c r="E11" s="478"/>
      <c r="F11" s="478"/>
      <c r="G11" s="478"/>
      <c r="H11" s="478"/>
      <c r="I11" s="478"/>
      <c r="J11" s="478"/>
      <c r="K11" s="478"/>
      <c r="L11" s="478"/>
      <c r="M11" s="478"/>
      <c r="N11" s="478"/>
      <c r="O11" s="478"/>
      <c r="P11" s="478"/>
      <c r="Q11" s="478"/>
      <c r="R11" s="478"/>
      <c r="S11" s="478"/>
      <c r="T11" s="479">
        <f t="shared" ref="T11:T17" si="4">SUM(E11:S11)</f>
        <v>0</v>
      </c>
      <c r="U11" s="478"/>
      <c r="V11" s="478"/>
      <c r="W11" s="478"/>
      <c r="X11" s="478"/>
      <c r="Y11" s="478"/>
      <c r="Z11" s="478"/>
      <c r="AA11" s="478"/>
      <c r="AB11" s="478"/>
      <c r="AC11" s="478"/>
      <c r="AD11" s="478"/>
      <c r="AE11" s="478"/>
      <c r="AF11" s="478"/>
      <c r="AG11" s="478"/>
      <c r="AH11" s="478"/>
      <c r="AI11" s="478"/>
      <c r="AJ11" s="479">
        <f t="shared" ref="AJ11:AJ17" si="5">SUM(U11:AI11)</f>
        <v>0</v>
      </c>
      <c r="AK11" s="480">
        <f t="shared" si="3"/>
        <v>0</v>
      </c>
      <c r="AL11" s="467"/>
    </row>
    <row r="12" spans="2:38" x14ac:dyDescent="0.15">
      <c r="B12" s="473"/>
      <c r="C12" s="473"/>
      <c r="D12" s="477" t="s">
        <v>334</v>
      </c>
      <c r="E12" s="478"/>
      <c r="F12" s="478"/>
      <c r="G12" s="478"/>
      <c r="H12" s="478"/>
      <c r="I12" s="478"/>
      <c r="J12" s="478"/>
      <c r="K12" s="478"/>
      <c r="L12" s="478"/>
      <c r="M12" s="478"/>
      <c r="N12" s="478"/>
      <c r="O12" s="478"/>
      <c r="P12" s="478"/>
      <c r="Q12" s="478"/>
      <c r="R12" s="478"/>
      <c r="S12" s="478"/>
      <c r="T12" s="479">
        <f t="shared" si="4"/>
        <v>0</v>
      </c>
      <c r="U12" s="478"/>
      <c r="V12" s="478"/>
      <c r="W12" s="478"/>
      <c r="X12" s="478"/>
      <c r="Y12" s="478"/>
      <c r="Z12" s="478"/>
      <c r="AA12" s="478"/>
      <c r="AB12" s="478"/>
      <c r="AC12" s="478"/>
      <c r="AD12" s="478"/>
      <c r="AE12" s="478"/>
      <c r="AF12" s="478"/>
      <c r="AG12" s="478"/>
      <c r="AH12" s="478"/>
      <c r="AI12" s="478"/>
      <c r="AJ12" s="479">
        <f t="shared" si="5"/>
        <v>0</v>
      </c>
      <c r="AK12" s="480">
        <f t="shared" si="3"/>
        <v>0</v>
      </c>
      <c r="AL12" s="467"/>
    </row>
    <row r="13" spans="2:38" x14ac:dyDescent="0.15">
      <c r="B13" s="473"/>
      <c r="C13" s="473"/>
      <c r="D13" s="477" t="s">
        <v>335</v>
      </c>
      <c r="E13" s="478"/>
      <c r="F13" s="478"/>
      <c r="G13" s="478"/>
      <c r="H13" s="478"/>
      <c r="I13" s="478"/>
      <c r="J13" s="478"/>
      <c r="K13" s="478"/>
      <c r="L13" s="478"/>
      <c r="M13" s="478"/>
      <c r="N13" s="478"/>
      <c r="O13" s="478"/>
      <c r="P13" s="478"/>
      <c r="Q13" s="478"/>
      <c r="R13" s="478"/>
      <c r="S13" s="478"/>
      <c r="T13" s="479">
        <f t="shared" si="4"/>
        <v>0</v>
      </c>
      <c r="U13" s="478"/>
      <c r="V13" s="478"/>
      <c r="W13" s="478"/>
      <c r="X13" s="478"/>
      <c r="Y13" s="478"/>
      <c r="Z13" s="478"/>
      <c r="AA13" s="478"/>
      <c r="AB13" s="478"/>
      <c r="AC13" s="478"/>
      <c r="AD13" s="478"/>
      <c r="AE13" s="478"/>
      <c r="AF13" s="478"/>
      <c r="AG13" s="478"/>
      <c r="AH13" s="478"/>
      <c r="AI13" s="478"/>
      <c r="AJ13" s="479">
        <f t="shared" si="5"/>
        <v>0</v>
      </c>
      <c r="AK13" s="480">
        <f t="shared" si="3"/>
        <v>0</v>
      </c>
      <c r="AL13" s="467"/>
    </row>
    <row r="14" spans="2:38" x14ac:dyDescent="0.15">
      <c r="B14" s="473"/>
      <c r="C14" s="473"/>
      <c r="D14" s="477" t="s">
        <v>336</v>
      </c>
      <c r="E14" s="478"/>
      <c r="F14" s="478"/>
      <c r="G14" s="478"/>
      <c r="H14" s="478"/>
      <c r="I14" s="478"/>
      <c r="J14" s="478"/>
      <c r="K14" s="478"/>
      <c r="L14" s="478"/>
      <c r="M14" s="478"/>
      <c r="N14" s="478"/>
      <c r="O14" s="478"/>
      <c r="P14" s="478"/>
      <c r="Q14" s="478"/>
      <c r="R14" s="478"/>
      <c r="S14" s="478"/>
      <c r="T14" s="479">
        <f t="shared" si="4"/>
        <v>0</v>
      </c>
      <c r="U14" s="478"/>
      <c r="V14" s="478"/>
      <c r="W14" s="478"/>
      <c r="X14" s="478"/>
      <c r="Y14" s="478"/>
      <c r="Z14" s="478"/>
      <c r="AA14" s="478"/>
      <c r="AB14" s="478"/>
      <c r="AC14" s="478"/>
      <c r="AD14" s="478"/>
      <c r="AE14" s="478"/>
      <c r="AF14" s="478"/>
      <c r="AG14" s="478"/>
      <c r="AH14" s="478"/>
      <c r="AI14" s="478"/>
      <c r="AJ14" s="479">
        <f t="shared" si="5"/>
        <v>0</v>
      </c>
      <c r="AK14" s="480">
        <f t="shared" si="3"/>
        <v>0</v>
      </c>
      <c r="AL14" s="467"/>
    </row>
    <row r="15" spans="2:38" x14ac:dyDescent="0.15">
      <c r="B15" s="473"/>
      <c r="C15" s="473"/>
      <c r="D15" s="477" t="s">
        <v>337</v>
      </c>
      <c r="E15" s="478"/>
      <c r="F15" s="478"/>
      <c r="G15" s="478"/>
      <c r="H15" s="478"/>
      <c r="I15" s="478"/>
      <c r="J15" s="478"/>
      <c r="K15" s="478"/>
      <c r="L15" s="478"/>
      <c r="M15" s="478"/>
      <c r="N15" s="478"/>
      <c r="O15" s="478"/>
      <c r="P15" s="478"/>
      <c r="Q15" s="478"/>
      <c r="R15" s="478"/>
      <c r="S15" s="478"/>
      <c r="T15" s="479">
        <f t="shared" si="4"/>
        <v>0</v>
      </c>
      <c r="U15" s="478"/>
      <c r="V15" s="478"/>
      <c r="W15" s="478"/>
      <c r="X15" s="478"/>
      <c r="Y15" s="478"/>
      <c r="Z15" s="478"/>
      <c r="AA15" s="478"/>
      <c r="AB15" s="478"/>
      <c r="AC15" s="478"/>
      <c r="AD15" s="478"/>
      <c r="AE15" s="478"/>
      <c r="AF15" s="478"/>
      <c r="AG15" s="478"/>
      <c r="AH15" s="478"/>
      <c r="AI15" s="478"/>
      <c r="AJ15" s="479">
        <f t="shared" si="5"/>
        <v>0</v>
      </c>
      <c r="AK15" s="480">
        <f t="shared" si="3"/>
        <v>0</v>
      </c>
      <c r="AL15" s="467"/>
    </row>
    <row r="16" spans="2:38" x14ac:dyDescent="0.15">
      <c r="B16" s="473"/>
      <c r="C16" s="473"/>
      <c r="D16" s="477" t="s">
        <v>338</v>
      </c>
      <c r="E16" s="478"/>
      <c r="F16" s="478"/>
      <c r="G16" s="478"/>
      <c r="H16" s="478"/>
      <c r="I16" s="478"/>
      <c r="J16" s="478"/>
      <c r="K16" s="478"/>
      <c r="L16" s="478"/>
      <c r="M16" s="478"/>
      <c r="N16" s="478"/>
      <c r="O16" s="478"/>
      <c r="P16" s="478"/>
      <c r="Q16" s="478"/>
      <c r="R16" s="478"/>
      <c r="S16" s="478"/>
      <c r="T16" s="479">
        <f t="shared" si="4"/>
        <v>0</v>
      </c>
      <c r="U16" s="478"/>
      <c r="V16" s="478"/>
      <c r="W16" s="478"/>
      <c r="X16" s="478"/>
      <c r="Y16" s="478"/>
      <c r="Z16" s="478"/>
      <c r="AA16" s="478"/>
      <c r="AB16" s="478"/>
      <c r="AC16" s="478"/>
      <c r="AD16" s="478"/>
      <c r="AE16" s="478"/>
      <c r="AF16" s="478"/>
      <c r="AG16" s="478"/>
      <c r="AH16" s="478"/>
      <c r="AI16" s="478"/>
      <c r="AJ16" s="479">
        <f t="shared" si="5"/>
        <v>0</v>
      </c>
      <c r="AK16" s="480">
        <f t="shared" si="3"/>
        <v>0</v>
      </c>
      <c r="AL16" s="467"/>
    </row>
    <row r="17" spans="2:38" x14ac:dyDescent="0.15">
      <c r="B17" s="473"/>
      <c r="C17" s="473"/>
      <c r="D17" s="481" t="s">
        <v>339</v>
      </c>
      <c r="E17" s="482"/>
      <c r="F17" s="482"/>
      <c r="G17" s="482"/>
      <c r="H17" s="482"/>
      <c r="I17" s="482"/>
      <c r="J17" s="482"/>
      <c r="K17" s="482"/>
      <c r="L17" s="482"/>
      <c r="M17" s="482"/>
      <c r="N17" s="482"/>
      <c r="O17" s="482"/>
      <c r="P17" s="482"/>
      <c r="Q17" s="482"/>
      <c r="R17" s="482"/>
      <c r="S17" s="482"/>
      <c r="T17" s="479">
        <f t="shared" si="4"/>
        <v>0</v>
      </c>
      <c r="U17" s="482"/>
      <c r="V17" s="482"/>
      <c r="W17" s="482"/>
      <c r="X17" s="482"/>
      <c r="Y17" s="482"/>
      <c r="Z17" s="482"/>
      <c r="AA17" s="482"/>
      <c r="AB17" s="482"/>
      <c r="AC17" s="482"/>
      <c r="AD17" s="482"/>
      <c r="AE17" s="482"/>
      <c r="AF17" s="482"/>
      <c r="AG17" s="482"/>
      <c r="AH17" s="482"/>
      <c r="AI17" s="482"/>
      <c r="AJ17" s="479">
        <f t="shared" si="5"/>
        <v>0</v>
      </c>
      <c r="AK17" s="480">
        <f t="shared" si="3"/>
        <v>0</v>
      </c>
      <c r="AL17" s="467"/>
    </row>
    <row r="18" spans="2:38" x14ac:dyDescent="0.15">
      <c r="B18" s="473"/>
      <c r="C18" s="483"/>
      <c r="D18" s="484" t="s">
        <v>340</v>
      </c>
      <c r="E18" s="485">
        <f>SUM(E9:E17)</f>
        <v>0</v>
      </c>
      <c r="F18" s="485">
        <f t="shared" ref="F18:AJ18" si="6">SUM(F9:F17)</f>
        <v>0</v>
      </c>
      <c r="G18" s="485">
        <f t="shared" si="6"/>
        <v>0</v>
      </c>
      <c r="H18" s="485">
        <f t="shared" si="6"/>
        <v>0</v>
      </c>
      <c r="I18" s="485">
        <f t="shared" si="6"/>
        <v>0</v>
      </c>
      <c r="J18" s="485">
        <f t="shared" si="6"/>
        <v>0</v>
      </c>
      <c r="K18" s="485">
        <f>SUM(K9:K17)</f>
        <v>0</v>
      </c>
      <c r="L18" s="485">
        <f t="shared" si="6"/>
        <v>0</v>
      </c>
      <c r="M18" s="485">
        <f t="shared" si="6"/>
        <v>0</v>
      </c>
      <c r="N18" s="485">
        <f t="shared" si="6"/>
        <v>0</v>
      </c>
      <c r="O18" s="485">
        <f t="shared" si="6"/>
        <v>0</v>
      </c>
      <c r="P18" s="485">
        <f t="shared" si="6"/>
        <v>0</v>
      </c>
      <c r="Q18" s="485">
        <f t="shared" si="6"/>
        <v>0</v>
      </c>
      <c r="R18" s="485">
        <f t="shared" si="6"/>
        <v>0</v>
      </c>
      <c r="S18" s="485">
        <f t="shared" si="6"/>
        <v>0</v>
      </c>
      <c r="T18" s="485">
        <f t="shared" si="6"/>
        <v>0</v>
      </c>
      <c r="U18" s="485">
        <f t="shared" si="6"/>
        <v>0</v>
      </c>
      <c r="V18" s="485">
        <f t="shared" si="6"/>
        <v>0</v>
      </c>
      <c r="W18" s="485">
        <f t="shared" si="6"/>
        <v>0</v>
      </c>
      <c r="X18" s="485">
        <f t="shared" si="6"/>
        <v>0</v>
      </c>
      <c r="Y18" s="485">
        <f t="shared" si="6"/>
        <v>0</v>
      </c>
      <c r="Z18" s="485">
        <f t="shared" si="6"/>
        <v>0</v>
      </c>
      <c r="AA18" s="485">
        <f t="shared" si="6"/>
        <v>0</v>
      </c>
      <c r="AB18" s="485">
        <f t="shared" si="6"/>
        <v>0</v>
      </c>
      <c r="AC18" s="485">
        <f t="shared" si="6"/>
        <v>0</v>
      </c>
      <c r="AD18" s="485">
        <f t="shared" si="6"/>
        <v>0</v>
      </c>
      <c r="AE18" s="485">
        <f t="shared" si="6"/>
        <v>0</v>
      </c>
      <c r="AF18" s="485">
        <f t="shared" si="6"/>
        <v>0</v>
      </c>
      <c r="AG18" s="485">
        <f t="shared" si="6"/>
        <v>0</v>
      </c>
      <c r="AH18" s="485">
        <f t="shared" si="6"/>
        <v>0</v>
      </c>
      <c r="AI18" s="485">
        <f t="shared" si="6"/>
        <v>0</v>
      </c>
      <c r="AJ18" s="485">
        <f t="shared" si="6"/>
        <v>0</v>
      </c>
      <c r="AK18" s="486">
        <f t="shared" si="3"/>
        <v>0</v>
      </c>
      <c r="AL18" s="467"/>
    </row>
    <row r="19" spans="2:38" x14ac:dyDescent="0.15">
      <c r="B19" s="468"/>
      <c r="C19" s="469" t="s">
        <v>341</v>
      </c>
      <c r="D19" s="470"/>
      <c r="E19" s="471"/>
      <c r="F19" s="471"/>
      <c r="G19" s="471"/>
      <c r="H19" s="471"/>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5"/>
      <c r="AL19" s="467"/>
    </row>
    <row r="20" spans="2:38" x14ac:dyDescent="0.15">
      <c r="B20" s="473"/>
      <c r="C20" s="473"/>
      <c r="D20" s="487" t="s">
        <v>342</v>
      </c>
      <c r="E20" s="475"/>
      <c r="F20" s="475"/>
      <c r="G20" s="475"/>
      <c r="H20" s="475"/>
      <c r="I20" s="475"/>
      <c r="J20" s="475"/>
      <c r="K20" s="475"/>
      <c r="L20" s="475"/>
      <c r="M20" s="475"/>
      <c r="N20" s="475"/>
      <c r="O20" s="475"/>
      <c r="P20" s="475"/>
      <c r="Q20" s="475"/>
      <c r="R20" s="475"/>
      <c r="S20" s="475"/>
      <c r="T20" s="476">
        <f>SUM(E20:S20)</f>
        <v>0</v>
      </c>
      <c r="U20" s="475"/>
      <c r="V20" s="475"/>
      <c r="W20" s="475"/>
      <c r="X20" s="475"/>
      <c r="Y20" s="475"/>
      <c r="Z20" s="475"/>
      <c r="AA20" s="475"/>
      <c r="AB20" s="475"/>
      <c r="AC20" s="475"/>
      <c r="AD20" s="475"/>
      <c r="AE20" s="475"/>
      <c r="AF20" s="475"/>
      <c r="AG20" s="475"/>
      <c r="AH20" s="475"/>
      <c r="AI20" s="475"/>
      <c r="AJ20" s="476">
        <f>SUM(U20:AI20)</f>
        <v>0</v>
      </c>
      <c r="AK20" s="476">
        <f t="shared" si="3"/>
        <v>0</v>
      </c>
      <c r="AL20" s="467"/>
    </row>
    <row r="21" spans="2:38" x14ac:dyDescent="0.15">
      <c r="B21" s="473"/>
      <c r="C21" s="473"/>
      <c r="D21" s="488" t="s">
        <v>343</v>
      </c>
      <c r="E21" s="478"/>
      <c r="F21" s="478"/>
      <c r="G21" s="478"/>
      <c r="H21" s="478"/>
      <c r="I21" s="478"/>
      <c r="J21" s="478"/>
      <c r="K21" s="478"/>
      <c r="L21" s="478"/>
      <c r="M21" s="478"/>
      <c r="N21" s="478"/>
      <c r="O21" s="478"/>
      <c r="P21" s="478"/>
      <c r="Q21" s="478"/>
      <c r="R21" s="478"/>
      <c r="S21" s="478"/>
      <c r="T21" s="479">
        <f t="shared" ref="T21:T34" si="7">SUM(E21:S21)</f>
        <v>0</v>
      </c>
      <c r="U21" s="478"/>
      <c r="V21" s="478"/>
      <c r="W21" s="478"/>
      <c r="X21" s="478"/>
      <c r="Y21" s="478"/>
      <c r="Z21" s="478"/>
      <c r="AA21" s="478"/>
      <c r="AB21" s="478"/>
      <c r="AC21" s="478"/>
      <c r="AD21" s="478"/>
      <c r="AE21" s="478"/>
      <c r="AF21" s="478"/>
      <c r="AG21" s="478"/>
      <c r="AH21" s="478"/>
      <c r="AI21" s="478"/>
      <c r="AJ21" s="479">
        <f t="shared" ref="AJ21:AJ34" si="8">SUM(U21:AI21)</f>
        <v>0</v>
      </c>
      <c r="AK21" s="480">
        <f t="shared" si="3"/>
        <v>0</v>
      </c>
      <c r="AL21" s="467"/>
    </row>
    <row r="22" spans="2:38" ht="24" x14ac:dyDescent="0.15">
      <c r="B22" s="473"/>
      <c r="C22" s="473"/>
      <c r="D22" s="488" t="s">
        <v>575</v>
      </c>
      <c r="E22" s="478"/>
      <c r="F22" s="478"/>
      <c r="G22" s="478"/>
      <c r="H22" s="478"/>
      <c r="I22" s="478"/>
      <c r="J22" s="478"/>
      <c r="K22" s="478"/>
      <c r="L22" s="478"/>
      <c r="M22" s="478"/>
      <c r="N22" s="478"/>
      <c r="O22" s="478"/>
      <c r="P22" s="478"/>
      <c r="Q22" s="478"/>
      <c r="R22" s="478"/>
      <c r="S22" s="478"/>
      <c r="T22" s="479">
        <f t="shared" si="7"/>
        <v>0</v>
      </c>
      <c r="U22" s="478"/>
      <c r="V22" s="478"/>
      <c r="W22" s="478"/>
      <c r="X22" s="478"/>
      <c r="Y22" s="478"/>
      <c r="Z22" s="478"/>
      <c r="AA22" s="478"/>
      <c r="AB22" s="478"/>
      <c r="AC22" s="478"/>
      <c r="AD22" s="478"/>
      <c r="AE22" s="478"/>
      <c r="AF22" s="478"/>
      <c r="AG22" s="478"/>
      <c r="AH22" s="478"/>
      <c r="AI22" s="478"/>
      <c r="AJ22" s="479">
        <f t="shared" si="8"/>
        <v>0</v>
      </c>
      <c r="AK22" s="480">
        <f t="shared" si="3"/>
        <v>0</v>
      </c>
      <c r="AL22" s="467"/>
    </row>
    <row r="23" spans="2:38" x14ac:dyDescent="0.15">
      <c r="B23" s="473"/>
      <c r="C23" s="473"/>
      <c r="D23" s="488" t="s">
        <v>344</v>
      </c>
      <c r="E23" s="478"/>
      <c r="F23" s="478"/>
      <c r="G23" s="478"/>
      <c r="H23" s="478"/>
      <c r="I23" s="478"/>
      <c r="J23" s="478"/>
      <c r="K23" s="478"/>
      <c r="L23" s="478"/>
      <c r="M23" s="478"/>
      <c r="N23" s="478"/>
      <c r="O23" s="478"/>
      <c r="P23" s="478"/>
      <c r="Q23" s="478"/>
      <c r="R23" s="478"/>
      <c r="S23" s="478"/>
      <c r="T23" s="479">
        <f t="shared" si="7"/>
        <v>0</v>
      </c>
      <c r="U23" s="478"/>
      <c r="V23" s="478"/>
      <c r="W23" s="478"/>
      <c r="X23" s="478"/>
      <c r="Y23" s="478"/>
      <c r="Z23" s="478"/>
      <c r="AA23" s="478"/>
      <c r="AB23" s="478"/>
      <c r="AC23" s="478"/>
      <c r="AD23" s="478"/>
      <c r="AE23" s="478"/>
      <c r="AF23" s="478"/>
      <c r="AG23" s="478"/>
      <c r="AH23" s="478"/>
      <c r="AI23" s="478"/>
      <c r="AJ23" s="479">
        <f t="shared" si="8"/>
        <v>0</v>
      </c>
      <c r="AK23" s="480">
        <f t="shared" si="3"/>
        <v>0</v>
      </c>
      <c r="AL23" s="467"/>
    </row>
    <row r="24" spans="2:38" x14ac:dyDescent="0.15">
      <c r="B24" s="473"/>
      <c r="C24" s="473"/>
      <c r="D24" s="488" t="s">
        <v>576</v>
      </c>
      <c r="E24" s="478"/>
      <c r="F24" s="478"/>
      <c r="G24" s="478"/>
      <c r="H24" s="478"/>
      <c r="I24" s="478"/>
      <c r="J24" s="478"/>
      <c r="K24" s="478"/>
      <c r="L24" s="478"/>
      <c r="M24" s="478"/>
      <c r="N24" s="478"/>
      <c r="O24" s="478"/>
      <c r="P24" s="478"/>
      <c r="Q24" s="478"/>
      <c r="R24" s="478"/>
      <c r="S24" s="478"/>
      <c r="T24" s="479">
        <f t="shared" si="7"/>
        <v>0</v>
      </c>
      <c r="U24" s="478"/>
      <c r="V24" s="478"/>
      <c r="W24" s="478"/>
      <c r="X24" s="478"/>
      <c r="Y24" s="478"/>
      <c r="Z24" s="478"/>
      <c r="AA24" s="478"/>
      <c r="AB24" s="478"/>
      <c r="AC24" s="478"/>
      <c r="AD24" s="478"/>
      <c r="AE24" s="478"/>
      <c r="AF24" s="478"/>
      <c r="AG24" s="478"/>
      <c r="AH24" s="478"/>
      <c r="AI24" s="478"/>
      <c r="AJ24" s="479">
        <f t="shared" si="8"/>
        <v>0</v>
      </c>
      <c r="AK24" s="480">
        <f t="shared" si="3"/>
        <v>0</v>
      </c>
      <c r="AL24" s="467"/>
    </row>
    <row r="25" spans="2:38" x14ac:dyDescent="0.15">
      <c r="B25" s="473"/>
      <c r="C25" s="473"/>
      <c r="D25" s="488" t="s">
        <v>345</v>
      </c>
      <c r="E25" s="478"/>
      <c r="F25" s="478"/>
      <c r="G25" s="478"/>
      <c r="H25" s="478"/>
      <c r="I25" s="478"/>
      <c r="J25" s="478"/>
      <c r="K25" s="478"/>
      <c r="L25" s="478"/>
      <c r="M25" s="478"/>
      <c r="N25" s="478"/>
      <c r="O25" s="478"/>
      <c r="P25" s="478"/>
      <c r="Q25" s="478"/>
      <c r="R25" s="478"/>
      <c r="S25" s="478"/>
      <c r="T25" s="479">
        <f t="shared" si="7"/>
        <v>0</v>
      </c>
      <c r="U25" s="478"/>
      <c r="V25" s="478"/>
      <c r="W25" s="478"/>
      <c r="X25" s="478"/>
      <c r="Y25" s="478"/>
      <c r="Z25" s="478"/>
      <c r="AA25" s="478"/>
      <c r="AB25" s="478"/>
      <c r="AC25" s="478"/>
      <c r="AD25" s="478"/>
      <c r="AE25" s="478"/>
      <c r="AF25" s="478"/>
      <c r="AG25" s="478"/>
      <c r="AH25" s="478"/>
      <c r="AI25" s="478"/>
      <c r="AJ25" s="479">
        <f t="shared" si="8"/>
        <v>0</v>
      </c>
      <c r="AK25" s="480">
        <f t="shared" si="3"/>
        <v>0</v>
      </c>
      <c r="AL25" s="467"/>
    </row>
    <row r="26" spans="2:38" ht="24" customHeight="1" x14ac:dyDescent="0.15">
      <c r="B26" s="473"/>
      <c r="C26" s="473"/>
      <c r="D26" s="488" t="s">
        <v>577</v>
      </c>
      <c r="E26" s="478"/>
      <c r="F26" s="478"/>
      <c r="G26" s="478"/>
      <c r="H26" s="478"/>
      <c r="I26" s="478"/>
      <c r="J26" s="478"/>
      <c r="K26" s="478"/>
      <c r="L26" s="478"/>
      <c r="M26" s="478"/>
      <c r="N26" s="478"/>
      <c r="O26" s="478"/>
      <c r="P26" s="478"/>
      <c r="Q26" s="478"/>
      <c r="R26" s="478"/>
      <c r="S26" s="478"/>
      <c r="T26" s="479">
        <f t="shared" si="7"/>
        <v>0</v>
      </c>
      <c r="U26" s="478"/>
      <c r="V26" s="478"/>
      <c r="W26" s="478"/>
      <c r="X26" s="478"/>
      <c r="Y26" s="478"/>
      <c r="Z26" s="478"/>
      <c r="AA26" s="478"/>
      <c r="AB26" s="478"/>
      <c r="AC26" s="478"/>
      <c r="AD26" s="478"/>
      <c r="AE26" s="478"/>
      <c r="AF26" s="478"/>
      <c r="AG26" s="478"/>
      <c r="AH26" s="478"/>
      <c r="AI26" s="478"/>
      <c r="AJ26" s="479">
        <f t="shared" si="8"/>
        <v>0</v>
      </c>
      <c r="AK26" s="480">
        <f t="shared" si="3"/>
        <v>0</v>
      </c>
      <c r="AL26" s="467"/>
    </row>
    <row r="27" spans="2:38" x14ac:dyDescent="0.15">
      <c r="B27" s="473"/>
      <c r="C27" s="473"/>
      <c r="D27" s="488" t="s">
        <v>578</v>
      </c>
      <c r="E27" s="478"/>
      <c r="F27" s="478"/>
      <c r="G27" s="478"/>
      <c r="H27" s="478"/>
      <c r="I27" s="478"/>
      <c r="J27" s="478"/>
      <c r="K27" s="478"/>
      <c r="L27" s="478"/>
      <c r="M27" s="478"/>
      <c r="N27" s="478"/>
      <c r="O27" s="478"/>
      <c r="P27" s="478"/>
      <c r="Q27" s="478"/>
      <c r="R27" s="478"/>
      <c r="S27" s="478"/>
      <c r="T27" s="479">
        <f t="shared" si="7"/>
        <v>0</v>
      </c>
      <c r="U27" s="478"/>
      <c r="V27" s="478"/>
      <c r="W27" s="478"/>
      <c r="X27" s="478"/>
      <c r="Y27" s="478"/>
      <c r="Z27" s="478"/>
      <c r="AA27" s="478"/>
      <c r="AB27" s="478"/>
      <c r="AC27" s="478"/>
      <c r="AD27" s="478"/>
      <c r="AE27" s="478"/>
      <c r="AF27" s="478"/>
      <c r="AG27" s="478"/>
      <c r="AH27" s="478"/>
      <c r="AI27" s="478"/>
      <c r="AJ27" s="479">
        <f t="shared" si="8"/>
        <v>0</v>
      </c>
      <c r="AK27" s="480">
        <f t="shared" si="3"/>
        <v>0</v>
      </c>
      <c r="AL27" s="467"/>
    </row>
    <row r="28" spans="2:38" x14ac:dyDescent="0.15">
      <c r="B28" s="473"/>
      <c r="C28" s="473"/>
      <c r="D28" s="488" t="s">
        <v>346</v>
      </c>
      <c r="E28" s="478"/>
      <c r="F28" s="478"/>
      <c r="G28" s="478"/>
      <c r="H28" s="478"/>
      <c r="I28" s="478"/>
      <c r="J28" s="478"/>
      <c r="K28" s="478"/>
      <c r="L28" s="478"/>
      <c r="M28" s="478"/>
      <c r="N28" s="478"/>
      <c r="O28" s="478"/>
      <c r="P28" s="478"/>
      <c r="Q28" s="478"/>
      <c r="R28" s="478"/>
      <c r="S28" s="478"/>
      <c r="T28" s="479">
        <f t="shared" si="7"/>
        <v>0</v>
      </c>
      <c r="U28" s="478"/>
      <c r="V28" s="478"/>
      <c r="W28" s="478"/>
      <c r="X28" s="478"/>
      <c r="Y28" s="478"/>
      <c r="Z28" s="478"/>
      <c r="AA28" s="478"/>
      <c r="AB28" s="478"/>
      <c r="AC28" s="478"/>
      <c r="AD28" s="478"/>
      <c r="AE28" s="478"/>
      <c r="AF28" s="478"/>
      <c r="AG28" s="478"/>
      <c r="AH28" s="478"/>
      <c r="AI28" s="478"/>
      <c r="AJ28" s="479">
        <f t="shared" si="8"/>
        <v>0</v>
      </c>
      <c r="AK28" s="480">
        <f t="shared" si="3"/>
        <v>0</v>
      </c>
      <c r="AL28" s="467"/>
    </row>
    <row r="29" spans="2:38" x14ac:dyDescent="0.15">
      <c r="B29" s="473"/>
      <c r="C29" s="473"/>
      <c r="D29" s="488" t="s">
        <v>347</v>
      </c>
      <c r="E29" s="478"/>
      <c r="F29" s="478"/>
      <c r="G29" s="478"/>
      <c r="H29" s="478"/>
      <c r="I29" s="478"/>
      <c r="J29" s="478"/>
      <c r="K29" s="478"/>
      <c r="L29" s="478"/>
      <c r="M29" s="478"/>
      <c r="N29" s="478"/>
      <c r="O29" s="478"/>
      <c r="P29" s="478"/>
      <c r="Q29" s="478"/>
      <c r="R29" s="478"/>
      <c r="S29" s="478"/>
      <c r="T29" s="479">
        <f t="shared" si="7"/>
        <v>0</v>
      </c>
      <c r="U29" s="478"/>
      <c r="V29" s="478"/>
      <c r="W29" s="478"/>
      <c r="X29" s="478"/>
      <c r="Y29" s="478"/>
      <c r="Z29" s="478"/>
      <c r="AA29" s="478"/>
      <c r="AB29" s="478"/>
      <c r="AC29" s="478"/>
      <c r="AD29" s="478"/>
      <c r="AE29" s="478"/>
      <c r="AF29" s="478"/>
      <c r="AG29" s="478"/>
      <c r="AH29" s="478"/>
      <c r="AI29" s="478"/>
      <c r="AJ29" s="479">
        <f t="shared" si="8"/>
        <v>0</v>
      </c>
      <c r="AK29" s="480">
        <f t="shared" si="3"/>
        <v>0</v>
      </c>
      <c r="AL29" s="467"/>
    </row>
    <row r="30" spans="2:38" x14ac:dyDescent="0.15">
      <c r="B30" s="473"/>
      <c r="C30" s="473"/>
      <c r="D30" s="488" t="s">
        <v>348</v>
      </c>
      <c r="E30" s="478"/>
      <c r="F30" s="478"/>
      <c r="G30" s="478"/>
      <c r="H30" s="478"/>
      <c r="I30" s="478"/>
      <c r="J30" s="478"/>
      <c r="K30" s="478"/>
      <c r="L30" s="478"/>
      <c r="M30" s="478"/>
      <c r="N30" s="478"/>
      <c r="O30" s="478"/>
      <c r="P30" s="478"/>
      <c r="Q30" s="478"/>
      <c r="R30" s="478"/>
      <c r="S30" s="478"/>
      <c r="T30" s="479">
        <f t="shared" si="7"/>
        <v>0</v>
      </c>
      <c r="U30" s="478"/>
      <c r="V30" s="478"/>
      <c r="W30" s="478"/>
      <c r="X30" s="478"/>
      <c r="Y30" s="478"/>
      <c r="Z30" s="478"/>
      <c r="AA30" s="478"/>
      <c r="AB30" s="478"/>
      <c r="AC30" s="478"/>
      <c r="AD30" s="478"/>
      <c r="AE30" s="478"/>
      <c r="AF30" s="478"/>
      <c r="AG30" s="478"/>
      <c r="AH30" s="478"/>
      <c r="AI30" s="478"/>
      <c r="AJ30" s="479">
        <f t="shared" si="8"/>
        <v>0</v>
      </c>
      <c r="AK30" s="480">
        <f t="shared" si="3"/>
        <v>0</v>
      </c>
      <c r="AL30" s="467"/>
    </row>
    <row r="31" spans="2:38" x14ac:dyDescent="0.15">
      <c r="B31" s="473"/>
      <c r="C31" s="473"/>
      <c r="D31" s="511" t="s">
        <v>579</v>
      </c>
      <c r="E31" s="482"/>
      <c r="F31" s="482"/>
      <c r="G31" s="482"/>
      <c r="H31" s="482"/>
      <c r="I31" s="482"/>
      <c r="J31" s="482"/>
      <c r="K31" s="482"/>
      <c r="L31" s="482"/>
      <c r="M31" s="482"/>
      <c r="N31" s="482"/>
      <c r="O31" s="482"/>
      <c r="P31" s="482"/>
      <c r="Q31" s="482"/>
      <c r="R31" s="482"/>
      <c r="S31" s="482"/>
      <c r="T31" s="480">
        <f t="shared" si="7"/>
        <v>0</v>
      </c>
      <c r="U31" s="482"/>
      <c r="V31" s="482"/>
      <c r="W31" s="482"/>
      <c r="X31" s="482"/>
      <c r="Y31" s="482"/>
      <c r="Z31" s="482"/>
      <c r="AA31" s="482"/>
      <c r="AB31" s="482"/>
      <c r="AC31" s="482"/>
      <c r="AD31" s="482"/>
      <c r="AE31" s="482"/>
      <c r="AF31" s="482"/>
      <c r="AG31" s="482"/>
      <c r="AH31" s="482"/>
      <c r="AI31" s="482"/>
      <c r="AJ31" s="480">
        <f t="shared" si="8"/>
        <v>0</v>
      </c>
      <c r="AK31" s="480">
        <f t="shared" si="3"/>
        <v>0</v>
      </c>
      <c r="AL31" s="467"/>
    </row>
    <row r="32" spans="2:38" x14ac:dyDescent="0.15">
      <c r="B32" s="473"/>
      <c r="C32" s="473"/>
      <c r="D32" s="511" t="s">
        <v>580</v>
      </c>
      <c r="E32" s="482"/>
      <c r="F32" s="482"/>
      <c r="G32" s="482"/>
      <c r="H32" s="482"/>
      <c r="I32" s="482"/>
      <c r="J32" s="482"/>
      <c r="K32" s="482"/>
      <c r="L32" s="482"/>
      <c r="M32" s="482"/>
      <c r="N32" s="482"/>
      <c r="O32" s="482"/>
      <c r="P32" s="482"/>
      <c r="Q32" s="482"/>
      <c r="R32" s="482"/>
      <c r="S32" s="482"/>
      <c r="T32" s="480">
        <f t="shared" si="7"/>
        <v>0</v>
      </c>
      <c r="U32" s="482"/>
      <c r="V32" s="482"/>
      <c r="W32" s="482"/>
      <c r="X32" s="482"/>
      <c r="Y32" s="482"/>
      <c r="Z32" s="482"/>
      <c r="AA32" s="482"/>
      <c r="AB32" s="482"/>
      <c r="AC32" s="482"/>
      <c r="AD32" s="482"/>
      <c r="AE32" s="482"/>
      <c r="AF32" s="482"/>
      <c r="AG32" s="482"/>
      <c r="AH32" s="482"/>
      <c r="AI32" s="482"/>
      <c r="AJ32" s="480">
        <f t="shared" si="8"/>
        <v>0</v>
      </c>
      <c r="AK32" s="480">
        <f t="shared" si="3"/>
        <v>0</v>
      </c>
      <c r="AL32" s="467"/>
    </row>
    <row r="33" spans="2:38" x14ac:dyDescent="0.15">
      <c r="B33" s="473"/>
      <c r="C33" s="473"/>
      <c r="D33" s="512" t="s">
        <v>581</v>
      </c>
      <c r="E33" s="490"/>
      <c r="F33" s="490"/>
      <c r="G33" s="490"/>
      <c r="H33" s="490"/>
      <c r="I33" s="490"/>
      <c r="J33" s="490"/>
      <c r="K33" s="490"/>
      <c r="L33" s="490"/>
      <c r="M33" s="490"/>
      <c r="N33" s="490"/>
      <c r="O33" s="490"/>
      <c r="P33" s="490"/>
      <c r="Q33" s="490"/>
      <c r="R33" s="490"/>
      <c r="S33" s="490"/>
      <c r="T33" s="480">
        <f t="shared" si="7"/>
        <v>0</v>
      </c>
      <c r="U33" s="482"/>
      <c r="V33" s="482"/>
      <c r="W33" s="482"/>
      <c r="X33" s="482"/>
      <c r="Y33" s="482"/>
      <c r="Z33" s="482"/>
      <c r="AA33" s="482"/>
      <c r="AB33" s="482"/>
      <c r="AC33" s="482"/>
      <c r="AD33" s="482"/>
      <c r="AE33" s="482"/>
      <c r="AF33" s="482"/>
      <c r="AG33" s="482"/>
      <c r="AH33" s="482"/>
      <c r="AI33" s="482"/>
      <c r="AJ33" s="480">
        <f t="shared" si="8"/>
        <v>0</v>
      </c>
      <c r="AK33" s="492">
        <f t="shared" si="3"/>
        <v>0</v>
      </c>
      <c r="AL33" s="467"/>
    </row>
    <row r="34" spans="2:38" x14ac:dyDescent="0.15">
      <c r="B34" s="473"/>
      <c r="C34" s="473"/>
      <c r="D34" s="489" t="s">
        <v>339</v>
      </c>
      <c r="E34" s="490"/>
      <c r="F34" s="490"/>
      <c r="G34" s="490"/>
      <c r="H34" s="490"/>
      <c r="I34" s="490"/>
      <c r="J34" s="490"/>
      <c r="K34" s="490"/>
      <c r="L34" s="490"/>
      <c r="M34" s="490"/>
      <c r="N34" s="490"/>
      <c r="O34" s="490"/>
      <c r="P34" s="490"/>
      <c r="Q34" s="490"/>
      <c r="R34" s="490"/>
      <c r="S34" s="490"/>
      <c r="T34" s="491">
        <f t="shared" si="7"/>
        <v>0</v>
      </c>
      <c r="U34" s="471"/>
      <c r="V34" s="471"/>
      <c r="W34" s="471"/>
      <c r="X34" s="471"/>
      <c r="Y34" s="471"/>
      <c r="Z34" s="471"/>
      <c r="AA34" s="471"/>
      <c r="AB34" s="471"/>
      <c r="AC34" s="471"/>
      <c r="AD34" s="471"/>
      <c r="AE34" s="471"/>
      <c r="AF34" s="471"/>
      <c r="AG34" s="471"/>
      <c r="AH34" s="471"/>
      <c r="AI34" s="471"/>
      <c r="AJ34" s="491">
        <f t="shared" si="8"/>
        <v>0</v>
      </c>
      <c r="AK34" s="492">
        <f t="shared" si="3"/>
        <v>0</v>
      </c>
      <c r="AL34" s="467"/>
    </row>
    <row r="35" spans="2:38" x14ac:dyDescent="0.15">
      <c r="B35" s="473"/>
      <c r="C35" s="493"/>
      <c r="D35" s="494" t="s">
        <v>340</v>
      </c>
      <c r="E35" s="466">
        <f t="shared" ref="E35:AJ35" si="9">SUM(E20:E34)</f>
        <v>0</v>
      </c>
      <c r="F35" s="466">
        <f t="shared" si="9"/>
        <v>0</v>
      </c>
      <c r="G35" s="466">
        <f t="shared" si="9"/>
        <v>0</v>
      </c>
      <c r="H35" s="466">
        <f t="shared" si="9"/>
        <v>0</v>
      </c>
      <c r="I35" s="466">
        <f t="shared" si="9"/>
        <v>0</v>
      </c>
      <c r="J35" s="466">
        <f t="shared" si="9"/>
        <v>0</v>
      </c>
      <c r="K35" s="466">
        <f t="shared" si="9"/>
        <v>0</v>
      </c>
      <c r="L35" s="466">
        <f t="shared" si="9"/>
        <v>0</v>
      </c>
      <c r="M35" s="466">
        <f t="shared" si="9"/>
        <v>0</v>
      </c>
      <c r="N35" s="466">
        <f t="shared" si="9"/>
        <v>0</v>
      </c>
      <c r="O35" s="466">
        <f t="shared" si="9"/>
        <v>0</v>
      </c>
      <c r="P35" s="466">
        <f t="shared" si="9"/>
        <v>0</v>
      </c>
      <c r="Q35" s="466">
        <f t="shared" si="9"/>
        <v>0</v>
      </c>
      <c r="R35" s="466">
        <f t="shared" si="9"/>
        <v>0</v>
      </c>
      <c r="S35" s="466">
        <f t="shared" si="9"/>
        <v>0</v>
      </c>
      <c r="T35" s="466">
        <f t="shared" si="9"/>
        <v>0</v>
      </c>
      <c r="U35" s="466">
        <f t="shared" si="9"/>
        <v>0</v>
      </c>
      <c r="V35" s="466">
        <f t="shared" si="9"/>
        <v>0</v>
      </c>
      <c r="W35" s="466">
        <f t="shared" si="9"/>
        <v>0</v>
      </c>
      <c r="X35" s="466">
        <f t="shared" si="9"/>
        <v>0</v>
      </c>
      <c r="Y35" s="466">
        <f t="shared" si="9"/>
        <v>0</v>
      </c>
      <c r="Z35" s="466">
        <f t="shared" si="9"/>
        <v>0</v>
      </c>
      <c r="AA35" s="466">
        <f t="shared" si="9"/>
        <v>0</v>
      </c>
      <c r="AB35" s="466">
        <f t="shared" si="9"/>
        <v>0</v>
      </c>
      <c r="AC35" s="466">
        <f t="shared" si="9"/>
        <v>0</v>
      </c>
      <c r="AD35" s="466">
        <f t="shared" si="9"/>
        <v>0</v>
      </c>
      <c r="AE35" s="466">
        <f t="shared" si="9"/>
        <v>0</v>
      </c>
      <c r="AF35" s="466">
        <f t="shared" si="9"/>
        <v>0</v>
      </c>
      <c r="AG35" s="466">
        <f t="shared" si="9"/>
        <v>0</v>
      </c>
      <c r="AH35" s="466">
        <f t="shared" si="9"/>
        <v>0</v>
      </c>
      <c r="AI35" s="466">
        <f t="shared" si="9"/>
        <v>0</v>
      </c>
      <c r="AJ35" s="466">
        <f t="shared" si="9"/>
        <v>0</v>
      </c>
      <c r="AK35" s="466">
        <f t="shared" si="3"/>
        <v>0</v>
      </c>
      <c r="AL35" s="467"/>
    </row>
    <row r="36" spans="2:38" x14ac:dyDescent="0.15">
      <c r="B36" s="473"/>
      <c r="C36" s="469" t="s">
        <v>349</v>
      </c>
      <c r="D36" s="46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75"/>
      <c r="AL36" s="467"/>
    </row>
    <row r="37" spans="2:38" x14ac:dyDescent="0.15">
      <c r="B37" s="473"/>
      <c r="C37" s="473"/>
      <c r="D37" s="474" t="s">
        <v>350</v>
      </c>
      <c r="E37" s="475"/>
      <c r="F37" s="475"/>
      <c r="G37" s="475"/>
      <c r="H37" s="475"/>
      <c r="I37" s="475"/>
      <c r="J37" s="475"/>
      <c r="K37" s="475"/>
      <c r="L37" s="475"/>
      <c r="M37" s="475"/>
      <c r="N37" s="475"/>
      <c r="O37" s="475"/>
      <c r="P37" s="475"/>
      <c r="Q37" s="475"/>
      <c r="R37" s="475"/>
      <c r="S37" s="475"/>
      <c r="T37" s="476">
        <f>SUM(E37:S37)</f>
        <v>0</v>
      </c>
      <c r="U37" s="475"/>
      <c r="V37" s="475"/>
      <c r="W37" s="475"/>
      <c r="X37" s="475"/>
      <c r="Y37" s="475"/>
      <c r="Z37" s="475"/>
      <c r="AA37" s="475"/>
      <c r="AB37" s="475"/>
      <c r="AC37" s="475"/>
      <c r="AD37" s="475"/>
      <c r="AE37" s="475"/>
      <c r="AF37" s="475"/>
      <c r="AG37" s="475"/>
      <c r="AH37" s="475"/>
      <c r="AI37" s="475"/>
      <c r="AJ37" s="476">
        <f>SUM(U37:AI37)</f>
        <v>0</v>
      </c>
      <c r="AK37" s="476">
        <f t="shared" ref="AK37" si="10">+T37+AJ37</f>
        <v>0</v>
      </c>
      <c r="AL37" s="467"/>
    </row>
    <row r="38" spans="2:38" x14ac:dyDescent="0.15">
      <c r="B38" s="473"/>
      <c r="C38" s="473"/>
      <c r="D38" s="481" t="s">
        <v>351</v>
      </c>
      <c r="E38" s="482"/>
      <c r="F38" s="482"/>
      <c r="G38" s="482"/>
      <c r="H38" s="482"/>
      <c r="I38" s="482"/>
      <c r="J38" s="482"/>
      <c r="K38" s="482"/>
      <c r="L38" s="482"/>
      <c r="M38" s="482"/>
      <c r="N38" s="482"/>
      <c r="O38" s="482"/>
      <c r="P38" s="482"/>
      <c r="Q38" s="482"/>
      <c r="R38" s="482"/>
      <c r="S38" s="482"/>
      <c r="T38" s="480">
        <f>SUM(E38:S38)</f>
        <v>0</v>
      </c>
      <c r="U38" s="482"/>
      <c r="V38" s="482"/>
      <c r="W38" s="482"/>
      <c r="X38" s="482"/>
      <c r="Y38" s="482"/>
      <c r="Z38" s="482"/>
      <c r="AA38" s="482"/>
      <c r="AB38" s="482"/>
      <c r="AC38" s="482"/>
      <c r="AD38" s="482"/>
      <c r="AE38" s="482"/>
      <c r="AF38" s="482"/>
      <c r="AG38" s="482"/>
      <c r="AH38" s="482"/>
      <c r="AI38" s="482"/>
      <c r="AJ38" s="480">
        <f>SUM(U38:AI38)</f>
        <v>0</v>
      </c>
      <c r="AK38" s="480">
        <f t="shared" si="3"/>
        <v>0</v>
      </c>
      <c r="AL38" s="467"/>
    </row>
    <row r="39" spans="2:38" x14ac:dyDescent="0.15">
      <c r="B39" s="473"/>
      <c r="C39" s="473"/>
      <c r="D39" s="481" t="s">
        <v>582</v>
      </c>
      <c r="E39" s="482"/>
      <c r="F39" s="482"/>
      <c r="G39" s="482"/>
      <c r="H39" s="482"/>
      <c r="I39" s="482"/>
      <c r="J39" s="482"/>
      <c r="K39" s="482"/>
      <c r="L39" s="482"/>
      <c r="M39" s="482"/>
      <c r="N39" s="482"/>
      <c r="O39" s="482"/>
      <c r="P39" s="482"/>
      <c r="Q39" s="482"/>
      <c r="R39" s="482"/>
      <c r="S39" s="482"/>
      <c r="T39" s="480">
        <f t="shared" ref="T39:T45" si="11">SUM(E39:S39)</f>
        <v>0</v>
      </c>
      <c r="U39" s="482"/>
      <c r="V39" s="482"/>
      <c r="W39" s="482"/>
      <c r="X39" s="482"/>
      <c r="Y39" s="482"/>
      <c r="Z39" s="482"/>
      <c r="AA39" s="482"/>
      <c r="AB39" s="482"/>
      <c r="AC39" s="482"/>
      <c r="AD39" s="482"/>
      <c r="AE39" s="482"/>
      <c r="AF39" s="482"/>
      <c r="AG39" s="482"/>
      <c r="AH39" s="482"/>
      <c r="AI39" s="482"/>
      <c r="AJ39" s="480">
        <f t="shared" ref="AJ39:AJ45" si="12">SUM(U39:AI39)</f>
        <v>0</v>
      </c>
      <c r="AK39" s="480">
        <f t="shared" ref="AK39:AK45" si="13">+T39+AJ39</f>
        <v>0</v>
      </c>
      <c r="AL39" s="467"/>
    </row>
    <row r="40" spans="2:38" x14ac:dyDescent="0.15">
      <c r="B40" s="473"/>
      <c r="C40" s="473"/>
      <c r="D40" s="481" t="s">
        <v>583</v>
      </c>
      <c r="E40" s="482"/>
      <c r="F40" s="482"/>
      <c r="G40" s="482"/>
      <c r="H40" s="482"/>
      <c r="I40" s="482"/>
      <c r="J40" s="482"/>
      <c r="K40" s="482"/>
      <c r="L40" s="482"/>
      <c r="M40" s="482"/>
      <c r="N40" s="482"/>
      <c r="O40" s="482"/>
      <c r="P40" s="482"/>
      <c r="Q40" s="482"/>
      <c r="R40" s="482"/>
      <c r="S40" s="482"/>
      <c r="T40" s="480">
        <f t="shared" si="11"/>
        <v>0</v>
      </c>
      <c r="U40" s="482"/>
      <c r="V40" s="482"/>
      <c r="W40" s="482"/>
      <c r="X40" s="482"/>
      <c r="Y40" s="482"/>
      <c r="Z40" s="482"/>
      <c r="AA40" s="482"/>
      <c r="AB40" s="482"/>
      <c r="AC40" s="482"/>
      <c r="AD40" s="482"/>
      <c r="AE40" s="482"/>
      <c r="AF40" s="482"/>
      <c r="AG40" s="482"/>
      <c r="AH40" s="482"/>
      <c r="AI40" s="482"/>
      <c r="AJ40" s="480">
        <f t="shared" si="12"/>
        <v>0</v>
      </c>
      <c r="AK40" s="480">
        <f t="shared" si="13"/>
        <v>0</v>
      </c>
      <c r="AL40" s="467"/>
    </row>
    <row r="41" spans="2:38" x14ac:dyDescent="0.15">
      <c r="B41" s="473"/>
      <c r="C41" s="473"/>
      <c r="D41" s="481" t="s">
        <v>584</v>
      </c>
      <c r="E41" s="482"/>
      <c r="F41" s="482"/>
      <c r="G41" s="482"/>
      <c r="H41" s="482"/>
      <c r="I41" s="482"/>
      <c r="J41" s="482"/>
      <c r="K41" s="482"/>
      <c r="L41" s="482"/>
      <c r="M41" s="482"/>
      <c r="N41" s="482"/>
      <c r="O41" s="482"/>
      <c r="P41" s="482"/>
      <c r="Q41" s="482"/>
      <c r="R41" s="482"/>
      <c r="S41" s="482"/>
      <c r="T41" s="480">
        <f t="shared" si="11"/>
        <v>0</v>
      </c>
      <c r="U41" s="482"/>
      <c r="V41" s="482"/>
      <c r="W41" s="482"/>
      <c r="X41" s="482"/>
      <c r="Y41" s="482"/>
      <c r="Z41" s="482"/>
      <c r="AA41" s="482"/>
      <c r="AB41" s="482"/>
      <c r="AC41" s="482"/>
      <c r="AD41" s="482"/>
      <c r="AE41" s="482"/>
      <c r="AF41" s="482"/>
      <c r="AG41" s="482"/>
      <c r="AH41" s="482"/>
      <c r="AI41" s="482"/>
      <c r="AJ41" s="480">
        <f t="shared" si="12"/>
        <v>0</v>
      </c>
      <c r="AK41" s="480">
        <f t="shared" si="13"/>
        <v>0</v>
      </c>
      <c r="AL41" s="467"/>
    </row>
    <row r="42" spans="2:38" x14ac:dyDescent="0.15">
      <c r="B42" s="473"/>
      <c r="C42" s="473"/>
      <c r="D42" s="481" t="s">
        <v>585</v>
      </c>
      <c r="E42" s="482"/>
      <c r="F42" s="482"/>
      <c r="G42" s="482"/>
      <c r="H42" s="482"/>
      <c r="I42" s="482"/>
      <c r="J42" s="482"/>
      <c r="K42" s="482"/>
      <c r="L42" s="482"/>
      <c r="M42" s="482"/>
      <c r="N42" s="482"/>
      <c r="O42" s="482"/>
      <c r="P42" s="482"/>
      <c r="Q42" s="482"/>
      <c r="R42" s="482"/>
      <c r="S42" s="482"/>
      <c r="T42" s="480">
        <f t="shared" si="11"/>
        <v>0</v>
      </c>
      <c r="U42" s="482"/>
      <c r="V42" s="482"/>
      <c r="W42" s="482"/>
      <c r="X42" s="482"/>
      <c r="Y42" s="482"/>
      <c r="Z42" s="482"/>
      <c r="AA42" s="482"/>
      <c r="AB42" s="482"/>
      <c r="AC42" s="482"/>
      <c r="AD42" s="482"/>
      <c r="AE42" s="482"/>
      <c r="AF42" s="482"/>
      <c r="AG42" s="482"/>
      <c r="AH42" s="482"/>
      <c r="AI42" s="482"/>
      <c r="AJ42" s="480">
        <f t="shared" si="12"/>
        <v>0</v>
      </c>
      <c r="AK42" s="480">
        <f t="shared" si="13"/>
        <v>0</v>
      </c>
      <c r="AL42" s="467"/>
    </row>
    <row r="43" spans="2:38" x14ac:dyDescent="0.15">
      <c r="B43" s="473"/>
      <c r="C43" s="473"/>
      <c r="D43" s="481" t="s">
        <v>586</v>
      </c>
      <c r="E43" s="482"/>
      <c r="F43" s="482"/>
      <c r="G43" s="482"/>
      <c r="H43" s="482"/>
      <c r="I43" s="482"/>
      <c r="J43" s="482"/>
      <c r="K43" s="482"/>
      <c r="L43" s="482"/>
      <c r="M43" s="482"/>
      <c r="N43" s="482"/>
      <c r="O43" s="482"/>
      <c r="P43" s="482"/>
      <c r="Q43" s="482"/>
      <c r="R43" s="482"/>
      <c r="S43" s="482"/>
      <c r="T43" s="480">
        <f t="shared" si="11"/>
        <v>0</v>
      </c>
      <c r="U43" s="482"/>
      <c r="V43" s="482"/>
      <c r="W43" s="482"/>
      <c r="X43" s="482"/>
      <c r="Y43" s="482"/>
      <c r="Z43" s="482"/>
      <c r="AA43" s="482"/>
      <c r="AB43" s="482"/>
      <c r="AC43" s="482"/>
      <c r="AD43" s="482"/>
      <c r="AE43" s="482"/>
      <c r="AF43" s="482"/>
      <c r="AG43" s="482"/>
      <c r="AH43" s="482"/>
      <c r="AI43" s="482"/>
      <c r="AJ43" s="480">
        <f t="shared" si="12"/>
        <v>0</v>
      </c>
      <c r="AK43" s="480">
        <f t="shared" si="13"/>
        <v>0</v>
      </c>
      <c r="AL43" s="467"/>
    </row>
    <row r="44" spans="2:38" x14ac:dyDescent="0.15">
      <c r="B44" s="473"/>
      <c r="C44" s="473"/>
      <c r="D44" s="481" t="s">
        <v>587</v>
      </c>
      <c r="E44" s="482"/>
      <c r="F44" s="482"/>
      <c r="G44" s="482"/>
      <c r="H44" s="482"/>
      <c r="I44" s="482"/>
      <c r="J44" s="482"/>
      <c r="K44" s="482"/>
      <c r="L44" s="482"/>
      <c r="M44" s="482"/>
      <c r="N44" s="482"/>
      <c r="O44" s="482"/>
      <c r="P44" s="482"/>
      <c r="Q44" s="482"/>
      <c r="R44" s="482"/>
      <c r="S44" s="482"/>
      <c r="T44" s="480">
        <f t="shared" si="11"/>
        <v>0</v>
      </c>
      <c r="U44" s="482"/>
      <c r="V44" s="482"/>
      <c r="W44" s="482"/>
      <c r="X44" s="482"/>
      <c r="Y44" s="482"/>
      <c r="Z44" s="482"/>
      <c r="AA44" s="482"/>
      <c r="AB44" s="482"/>
      <c r="AC44" s="482"/>
      <c r="AD44" s="482"/>
      <c r="AE44" s="482"/>
      <c r="AF44" s="482"/>
      <c r="AG44" s="482"/>
      <c r="AH44" s="482"/>
      <c r="AI44" s="482"/>
      <c r="AJ44" s="480">
        <f t="shared" si="12"/>
        <v>0</v>
      </c>
      <c r="AK44" s="480">
        <f t="shared" si="13"/>
        <v>0</v>
      </c>
      <c r="AL44" s="467"/>
    </row>
    <row r="45" spans="2:38" x14ac:dyDescent="0.15">
      <c r="B45" s="473"/>
      <c r="C45" s="473"/>
      <c r="D45" s="481" t="s">
        <v>588</v>
      </c>
      <c r="E45" s="482"/>
      <c r="F45" s="482"/>
      <c r="G45" s="482"/>
      <c r="H45" s="482"/>
      <c r="I45" s="482"/>
      <c r="J45" s="482"/>
      <c r="K45" s="482"/>
      <c r="L45" s="482"/>
      <c r="M45" s="482"/>
      <c r="N45" s="482"/>
      <c r="O45" s="482"/>
      <c r="P45" s="482"/>
      <c r="Q45" s="482"/>
      <c r="R45" s="482"/>
      <c r="S45" s="482"/>
      <c r="T45" s="480">
        <f t="shared" si="11"/>
        <v>0</v>
      </c>
      <c r="U45" s="482"/>
      <c r="V45" s="482"/>
      <c r="W45" s="482"/>
      <c r="X45" s="482"/>
      <c r="Y45" s="482"/>
      <c r="Z45" s="482"/>
      <c r="AA45" s="482"/>
      <c r="AB45" s="482"/>
      <c r="AC45" s="482"/>
      <c r="AD45" s="482"/>
      <c r="AE45" s="482"/>
      <c r="AF45" s="482"/>
      <c r="AG45" s="482"/>
      <c r="AH45" s="482"/>
      <c r="AI45" s="482"/>
      <c r="AJ45" s="480">
        <f t="shared" si="12"/>
        <v>0</v>
      </c>
      <c r="AK45" s="480">
        <f t="shared" si="13"/>
        <v>0</v>
      </c>
      <c r="AL45" s="467"/>
    </row>
    <row r="46" spans="2:38" x14ac:dyDescent="0.15">
      <c r="B46" s="473"/>
      <c r="C46" s="473"/>
      <c r="D46" s="513" t="s">
        <v>352</v>
      </c>
      <c r="E46" s="514"/>
      <c r="F46" s="514"/>
      <c r="G46" s="514"/>
      <c r="H46" s="514"/>
      <c r="I46" s="514"/>
      <c r="J46" s="514"/>
      <c r="K46" s="514"/>
      <c r="L46" s="514"/>
      <c r="M46" s="514"/>
      <c r="N46" s="514"/>
      <c r="O46" s="514"/>
      <c r="P46" s="514"/>
      <c r="Q46" s="514"/>
      <c r="R46" s="514"/>
      <c r="S46" s="514"/>
      <c r="T46" s="486">
        <f t="shared" ref="T46" si="14">SUM(E46:S46)</f>
        <v>0</v>
      </c>
      <c r="U46" s="514"/>
      <c r="V46" s="514"/>
      <c r="W46" s="514"/>
      <c r="X46" s="514"/>
      <c r="Y46" s="514"/>
      <c r="Z46" s="514"/>
      <c r="AA46" s="514"/>
      <c r="AB46" s="514"/>
      <c r="AC46" s="514"/>
      <c r="AD46" s="514"/>
      <c r="AE46" s="514"/>
      <c r="AF46" s="514"/>
      <c r="AG46" s="514"/>
      <c r="AH46" s="514"/>
      <c r="AI46" s="514"/>
      <c r="AJ46" s="486">
        <f t="shared" ref="AJ46" si="15">SUM(U46:AI46)</f>
        <v>0</v>
      </c>
      <c r="AK46" s="486">
        <f t="shared" si="3"/>
        <v>0</v>
      </c>
      <c r="AL46" s="467"/>
    </row>
    <row r="47" spans="2:38" x14ac:dyDescent="0.15">
      <c r="B47" s="473"/>
      <c r="C47" s="493"/>
      <c r="D47" s="494" t="s">
        <v>340</v>
      </c>
      <c r="E47" s="466">
        <f t="shared" ref="E47:AJ47" si="16">SUM(E38:E46)</f>
        <v>0</v>
      </c>
      <c r="F47" s="466">
        <f t="shared" si="16"/>
        <v>0</v>
      </c>
      <c r="G47" s="466">
        <f t="shared" si="16"/>
        <v>0</v>
      </c>
      <c r="H47" s="466">
        <f t="shared" si="16"/>
        <v>0</v>
      </c>
      <c r="I47" s="466">
        <f t="shared" si="16"/>
        <v>0</v>
      </c>
      <c r="J47" s="466">
        <f t="shared" si="16"/>
        <v>0</v>
      </c>
      <c r="K47" s="466">
        <f t="shared" si="16"/>
        <v>0</v>
      </c>
      <c r="L47" s="466">
        <f t="shared" si="16"/>
        <v>0</v>
      </c>
      <c r="M47" s="466">
        <f t="shared" si="16"/>
        <v>0</v>
      </c>
      <c r="N47" s="466">
        <f t="shared" si="16"/>
        <v>0</v>
      </c>
      <c r="O47" s="466">
        <f t="shared" si="16"/>
        <v>0</v>
      </c>
      <c r="P47" s="466">
        <f t="shared" si="16"/>
        <v>0</v>
      </c>
      <c r="Q47" s="466">
        <f t="shared" si="16"/>
        <v>0</v>
      </c>
      <c r="R47" s="466">
        <f t="shared" si="16"/>
        <v>0</v>
      </c>
      <c r="S47" s="466">
        <f t="shared" si="16"/>
        <v>0</v>
      </c>
      <c r="T47" s="466">
        <f>SUM(T38:T46)</f>
        <v>0</v>
      </c>
      <c r="U47" s="466">
        <f t="shared" si="16"/>
        <v>0</v>
      </c>
      <c r="V47" s="466">
        <f t="shared" si="16"/>
        <v>0</v>
      </c>
      <c r="W47" s="466">
        <f t="shared" si="16"/>
        <v>0</v>
      </c>
      <c r="X47" s="466">
        <f t="shared" si="16"/>
        <v>0</v>
      </c>
      <c r="Y47" s="466">
        <f t="shared" si="16"/>
        <v>0</v>
      </c>
      <c r="Z47" s="466">
        <f t="shared" si="16"/>
        <v>0</v>
      </c>
      <c r="AA47" s="466">
        <f t="shared" si="16"/>
        <v>0</v>
      </c>
      <c r="AB47" s="466">
        <f t="shared" si="16"/>
        <v>0</v>
      </c>
      <c r="AC47" s="466">
        <f t="shared" si="16"/>
        <v>0</v>
      </c>
      <c r="AD47" s="466">
        <f t="shared" si="16"/>
        <v>0</v>
      </c>
      <c r="AE47" s="466">
        <f t="shared" si="16"/>
        <v>0</v>
      </c>
      <c r="AF47" s="466">
        <f t="shared" si="16"/>
        <v>0</v>
      </c>
      <c r="AG47" s="466">
        <f t="shared" si="16"/>
        <v>0</v>
      </c>
      <c r="AH47" s="466">
        <f t="shared" si="16"/>
        <v>0</v>
      </c>
      <c r="AI47" s="466">
        <f t="shared" si="16"/>
        <v>0</v>
      </c>
      <c r="AJ47" s="466">
        <f t="shared" si="16"/>
        <v>0</v>
      </c>
      <c r="AK47" s="466">
        <f t="shared" si="3"/>
        <v>0</v>
      </c>
      <c r="AL47" s="467"/>
    </row>
    <row r="48" spans="2:38" x14ac:dyDescent="0.15">
      <c r="B48" s="473"/>
      <c r="C48" s="469" t="s">
        <v>353</v>
      </c>
      <c r="D48" s="46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495"/>
      <c r="AE48" s="495"/>
      <c r="AF48" s="495"/>
      <c r="AG48" s="495"/>
      <c r="AH48" s="495"/>
      <c r="AI48" s="495"/>
      <c r="AJ48" s="495"/>
      <c r="AK48" s="475"/>
      <c r="AL48" s="467"/>
    </row>
    <row r="49" spans="2:38" x14ac:dyDescent="0.15">
      <c r="B49" s="473"/>
      <c r="C49" s="473"/>
      <c r="D49" s="496" t="s">
        <v>354</v>
      </c>
      <c r="E49" s="475"/>
      <c r="F49" s="475"/>
      <c r="G49" s="475"/>
      <c r="H49" s="475"/>
      <c r="I49" s="475"/>
      <c r="J49" s="475"/>
      <c r="K49" s="475"/>
      <c r="L49" s="475"/>
      <c r="M49" s="475"/>
      <c r="N49" s="475"/>
      <c r="O49" s="475"/>
      <c r="P49" s="475"/>
      <c r="Q49" s="475"/>
      <c r="R49" s="475"/>
      <c r="S49" s="475"/>
      <c r="T49" s="476">
        <f>SUM(E49:S49)</f>
        <v>0</v>
      </c>
      <c r="U49" s="475"/>
      <c r="V49" s="475"/>
      <c r="W49" s="475"/>
      <c r="X49" s="475"/>
      <c r="Y49" s="475"/>
      <c r="Z49" s="475"/>
      <c r="AA49" s="475"/>
      <c r="AB49" s="475"/>
      <c r="AC49" s="475"/>
      <c r="AD49" s="475"/>
      <c r="AE49" s="475"/>
      <c r="AF49" s="475"/>
      <c r="AG49" s="475"/>
      <c r="AH49" s="475"/>
      <c r="AI49" s="475"/>
      <c r="AJ49" s="476">
        <f>SUM(U49:AI49)</f>
        <v>0</v>
      </c>
      <c r="AK49" s="476">
        <f t="shared" si="3"/>
        <v>0</v>
      </c>
      <c r="AL49" s="467"/>
    </row>
    <row r="50" spans="2:38" x14ac:dyDescent="0.15">
      <c r="B50" s="473"/>
      <c r="C50" s="473"/>
      <c r="D50" s="481" t="s">
        <v>355</v>
      </c>
      <c r="E50" s="482"/>
      <c r="F50" s="482"/>
      <c r="G50" s="482"/>
      <c r="H50" s="482"/>
      <c r="I50" s="482"/>
      <c r="J50" s="482"/>
      <c r="K50" s="482"/>
      <c r="L50" s="482"/>
      <c r="M50" s="482"/>
      <c r="N50" s="482"/>
      <c r="O50" s="482"/>
      <c r="P50" s="482"/>
      <c r="Q50" s="482"/>
      <c r="R50" s="482"/>
      <c r="S50" s="482"/>
      <c r="T50" s="479">
        <f t="shared" ref="T50:T51" si="17">SUM(E50:S50)</f>
        <v>0</v>
      </c>
      <c r="U50" s="482"/>
      <c r="V50" s="482"/>
      <c r="W50" s="482"/>
      <c r="X50" s="482"/>
      <c r="Y50" s="482"/>
      <c r="Z50" s="482"/>
      <c r="AA50" s="482"/>
      <c r="AB50" s="482"/>
      <c r="AC50" s="482"/>
      <c r="AD50" s="482"/>
      <c r="AE50" s="482"/>
      <c r="AF50" s="482"/>
      <c r="AG50" s="482"/>
      <c r="AH50" s="482"/>
      <c r="AI50" s="482"/>
      <c r="AJ50" s="479">
        <f t="shared" ref="AJ50:AJ51" si="18">SUM(U50:AI50)</f>
        <v>0</v>
      </c>
      <c r="AK50" s="480">
        <f t="shared" si="3"/>
        <v>0</v>
      </c>
      <c r="AL50" s="467"/>
    </row>
    <row r="51" spans="2:38" x14ac:dyDescent="0.15">
      <c r="B51" s="473"/>
      <c r="C51" s="473"/>
      <c r="D51" s="481" t="s">
        <v>352</v>
      </c>
      <c r="E51" s="482"/>
      <c r="F51" s="482"/>
      <c r="G51" s="482"/>
      <c r="H51" s="482"/>
      <c r="I51" s="482"/>
      <c r="J51" s="482"/>
      <c r="K51" s="482"/>
      <c r="L51" s="482"/>
      <c r="M51" s="482"/>
      <c r="N51" s="482"/>
      <c r="O51" s="482"/>
      <c r="P51" s="482"/>
      <c r="Q51" s="482"/>
      <c r="R51" s="482"/>
      <c r="S51" s="482"/>
      <c r="T51" s="479">
        <f t="shared" si="17"/>
        <v>0</v>
      </c>
      <c r="U51" s="482"/>
      <c r="V51" s="482"/>
      <c r="W51" s="482"/>
      <c r="X51" s="482"/>
      <c r="Y51" s="482"/>
      <c r="Z51" s="482"/>
      <c r="AA51" s="482"/>
      <c r="AB51" s="482"/>
      <c r="AC51" s="482"/>
      <c r="AD51" s="482"/>
      <c r="AE51" s="482"/>
      <c r="AF51" s="482"/>
      <c r="AG51" s="482"/>
      <c r="AH51" s="482"/>
      <c r="AI51" s="482"/>
      <c r="AJ51" s="479">
        <f t="shared" si="18"/>
        <v>0</v>
      </c>
      <c r="AK51" s="480">
        <f t="shared" si="3"/>
        <v>0</v>
      </c>
      <c r="AL51" s="467"/>
    </row>
    <row r="52" spans="2:38" x14ac:dyDescent="0.15">
      <c r="B52" s="473"/>
      <c r="C52" s="493"/>
      <c r="D52" s="494" t="s">
        <v>340</v>
      </c>
      <c r="E52" s="466">
        <f t="shared" ref="E52:AJ52" si="19">SUM(E49:E51)</f>
        <v>0</v>
      </c>
      <c r="F52" s="466">
        <f t="shared" si="19"/>
        <v>0</v>
      </c>
      <c r="G52" s="466">
        <f t="shared" si="19"/>
        <v>0</v>
      </c>
      <c r="H52" s="466">
        <f t="shared" si="19"/>
        <v>0</v>
      </c>
      <c r="I52" s="466">
        <f t="shared" si="19"/>
        <v>0</v>
      </c>
      <c r="J52" s="466">
        <f t="shared" si="19"/>
        <v>0</v>
      </c>
      <c r="K52" s="466">
        <f t="shared" si="19"/>
        <v>0</v>
      </c>
      <c r="L52" s="466">
        <f t="shared" si="19"/>
        <v>0</v>
      </c>
      <c r="M52" s="466">
        <f t="shared" si="19"/>
        <v>0</v>
      </c>
      <c r="N52" s="466">
        <f t="shared" si="19"/>
        <v>0</v>
      </c>
      <c r="O52" s="466">
        <f t="shared" si="19"/>
        <v>0</v>
      </c>
      <c r="P52" s="466">
        <f t="shared" si="19"/>
        <v>0</v>
      </c>
      <c r="Q52" s="466">
        <f t="shared" si="19"/>
        <v>0</v>
      </c>
      <c r="R52" s="466">
        <f t="shared" si="19"/>
        <v>0</v>
      </c>
      <c r="S52" s="466">
        <f t="shared" si="19"/>
        <v>0</v>
      </c>
      <c r="T52" s="466">
        <f>SUM(T49:T51)</f>
        <v>0</v>
      </c>
      <c r="U52" s="466">
        <f t="shared" si="19"/>
        <v>0</v>
      </c>
      <c r="V52" s="466">
        <f t="shared" si="19"/>
        <v>0</v>
      </c>
      <c r="W52" s="466">
        <f t="shared" si="19"/>
        <v>0</v>
      </c>
      <c r="X52" s="466">
        <f t="shared" si="19"/>
        <v>0</v>
      </c>
      <c r="Y52" s="466">
        <f t="shared" si="19"/>
        <v>0</v>
      </c>
      <c r="Z52" s="466">
        <f t="shared" si="19"/>
        <v>0</v>
      </c>
      <c r="AA52" s="466">
        <f t="shared" si="19"/>
        <v>0</v>
      </c>
      <c r="AB52" s="466">
        <f t="shared" si="19"/>
        <v>0</v>
      </c>
      <c r="AC52" s="466">
        <f t="shared" si="19"/>
        <v>0</v>
      </c>
      <c r="AD52" s="466">
        <f t="shared" si="19"/>
        <v>0</v>
      </c>
      <c r="AE52" s="466">
        <f t="shared" si="19"/>
        <v>0</v>
      </c>
      <c r="AF52" s="466">
        <f t="shared" si="19"/>
        <v>0</v>
      </c>
      <c r="AG52" s="466">
        <f t="shared" si="19"/>
        <v>0</v>
      </c>
      <c r="AH52" s="466">
        <f t="shared" si="19"/>
        <v>0</v>
      </c>
      <c r="AI52" s="466">
        <f t="shared" si="19"/>
        <v>0</v>
      </c>
      <c r="AJ52" s="466">
        <f t="shared" si="19"/>
        <v>0</v>
      </c>
      <c r="AK52" s="466">
        <f t="shared" si="3"/>
        <v>0</v>
      </c>
      <c r="AL52" s="467"/>
    </row>
    <row r="53" spans="2:38" x14ac:dyDescent="0.15">
      <c r="B53" s="515"/>
      <c r="C53" s="498" t="s">
        <v>589</v>
      </c>
      <c r="D53" s="46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75"/>
      <c r="AL53" s="467"/>
    </row>
    <row r="54" spans="2:38" x14ac:dyDescent="0.15">
      <c r="B54" s="473"/>
      <c r="C54" s="473"/>
      <c r="D54" s="498" t="s">
        <v>356</v>
      </c>
      <c r="E54" s="475"/>
      <c r="F54" s="475"/>
      <c r="G54" s="475"/>
      <c r="H54" s="475"/>
      <c r="I54" s="475"/>
      <c r="J54" s="475"/>
      <c r="K54" s="475"/>
      <c r="L54" s="475"/>
      <c r="M54" s="475"/>
      <c r="N54" s="475"/>
      <c r="O54" s="475"/>
      <c r="P54" s="475"/>
      <c r="Q54" s="475"/>
      <c r="R54" s="475"/>
      <c r="S54" s="475"/>
      <c r="T54" s="476">
        <f>SUM(E54:S54)</f>
        <v>0</v>
      </c>
      <c r="U54" s="475"/>
      <c r="V54" s="475"/>
      <c r="W54" s="475"/>
      <c r="X54" s="475"/>
      <c r="Y54" s="475"/>
      <c r="Z54" s="475"/>
      <c r="AA54" s="475"/>
      <c r="AB54" s="475"/>
      <c r="AC54" s="475"/>
      <c r="AD54" s="475"/>
      <c r="AE54" s="475"/>
      <c r="AF54" s="475"/>
      <c r="AG54" s="475"/>
      <c r="AH54" s="475"/>
      <c r="AI54" s="475"/>
      <c r="AJ54" s="476">
        <f>SUM(U54:AI54)</f>
        <v>0</v>
      </c>
      <c r="AK54" s="476">
        <f t="shared" si="3"/>
        <v>0</v>
      </c>
      <c r="AL54" s="467"/>
    </row>
    <row r="55" spans="2:38" x14ac:dyDescent="0.15">
      <c r="B55" s="473"/>
      <c r="C55" s="473"/>
      <c r="D55" s="499" t="s">
        <v>357</v>
      </c>
      <c r="E55" s="482"/>
      <c r="F55" s="482"/>
      <c r="G55" s="482"/>
      <c r="H55" s="482"/>
      <c r="I55" s="482"/>
      <c r="J55" s="482"/>
      <c r="K55" s="482"/>
      <c r="L55" s="482"/>
      <c r="M55" s="482"/>
      <c r="N55" s="482"/>
      <c r="O55" s="482"/>
      <c r="P55" s="482"/>
      <c r="Q55" s="482"/>
      <c r="R55" s="482"/>
      <c r="S55" s="482"/>
      <c r="T55" s="479">
        <f>SUM(E55:S55)</f>
        <v>0</v>
      </c>
      <c r="U55" s="482"/>
      <c r="V55" s="482"/>
      <c r="W55" s="482"/>
      <c r="X55" s="482"/>
      <c r="Y55" s="482"/>
      <c r="Z55" s="482"/>
      <c r="AA55" s="482"/>
      <c r="AB55" s="482"/>
      <c r="AC55" s="482"/>
      <c r="AD55" s="482"/>
      <c r="AE55" s="482"/>
      <c r="AF55" s="482"/>
      <c r="AG55" s="482"/>
      <c r="AH55" s="482"/>
      <c r="AI55" s="482"/>
      <c r="AJ55" s="479">
        <f>SUM(U55:AI55)</f>
        <v>0</v>
      </c>
      <c r="AK55" s="480">
        <f t="shared" si="3"/>
        <v>0</v>
      </c>
      <c r="AL55" s="467"/>
    </row>
    <row r="56" spans="2:38" x14ac:dyDescent="0.15">
      <c r="B56" s="473"/>
      <c r="C56" s="516"/>
      <c r="D56" s="500" t="s">
        <v>358</v>
      </c>
      <c r="E56" s="482"/>
      <c r="F56" s="482"/>
      <c r="G56" s="482"/>
      <c r="H56" s="482"/>
      <c r="I56" s="482"/>
      <c r="J56" s="482"/>
      <c r="K56" s="482"/>
      <c r="L56" s="482"/>
      <c r="M56" s="482"/>
      <c r="N56" s="482"/>
      <c r="O56" s="482"/>
      <c r="P56" s="482"/>
      <c r="Q56" s="482"/>
      <c r="R56" s="482"/>
      <c r="S56" s="482"/>
      <c r="T56" s="479">
        <f>SUM(E56:S56)</f>
        <v>0</v>
      </c>
      <c r="U56" s="482"/>
      <c r="V56" s="482"/>
      <c r="W56" s="482"/>
      <c r="X56" s="482"/>
      <c r="Y56" s="482"/>
      <c r="Z56" s="482"/>
      <c r="AA56" s="482"/>
      <c r="AB56" s="482"/>
      <c r="AC56" s="482"/>
      <c r="AD56" s="482"/>
      <c r="AE56" s="482"/>
      <c r="AF56" s="482"/>
      <c r="AG56" s="482"/>
      <c r="AH56" s="482"/>
      <c r="AI56" s="482"/>
      <c r="AJ56" s="479">
        <f>SUM(U56:AI56)</f>
        <v>0</v>
      </c>
      <c r="AK56" s="480">
        <f t="shared" si="3"/>
        <v>0</v>
      </c>
      <c r="AL56" s="467"/>
    </row>
    <row r="57" spans="2:38" x14ac:dyDescent="0.15">
      <c r="B57" s="473"/>
      <c r="C57" s="473"/>
      <c r="D57" s="501" t="s">
        <v>339</v>
      </c>
      <c r="E57" s="490"/>
      <c r="F57" s="490"/>
      <c r="G57" s="490"/>
      <c r="H57" s="490"/>
      <c r="I57" s="490"/>
      <c r="J57" s="490"/>
      <c r="K57" s="490"/>
      <c r="L57" s="490"/>
      <c r="M57" s="490"/>
      <c r="N57" s="490"/>
      <c r="O57" s="490"/>
      <c r="P57" s="490"/>
      <c r="Q57" s="490"/>
      <c r="R57" s="490"/>
      <c r="S57" s="490"/>
      <c r="T57" s="491">
        <f>SUM(E57:S57)</f>
        <v>0</v>
      </c>
      <c r="U57" s="490"/>
      <c r="V57" s="490"/>
      <c r="W57" s="490"/>
      <c r="X57" s="490"/>
      <c r="Y57" s="490"/>
      <c r="Z57" s="490"/>
      <c r="AA57" s="490"/>
      <c r="AB57" s="490"/>
      <c r="AC57" s="490"/>
      <c r="AD57" s="490"/>
      <c r="AE57" s="490"/>
      <c r="AF57" s="490"/>
      <c r="AG57" s="490"/>
      <c r="AH57" s="490"/>
      <c r="AI57" s="490"/>
      <c r="AJ57" s="491">
        <f>SUM(U57:AI57)</f>
        <v>0</v>
      </c>
      <c r="AK57" s="492">
        <f>+T57+AJ57</f>
        <v>0</v>
      </c>
      <c r="AL57" s="467"/>
    </row>
    <row r="58" spans="2:38" x14ac:dyDescent="0.15">
      <c r="B58" s="497"/>
      <c r="C58" s="493"/>
      <c r="D58" s="494" t="s">
        <v>340</v>
      </c>
      <c r="E58" s="466">
        <f>SUM(E54:E57)</f>
        <v>0</v>
      </c>
      <c r="F58" s="466">
        <f t="shared" ref="F58:AI58" si="20">SUM(F54:F57)</f>
        <v>0</v>
      </c>
      <c r="G58" s="466">
        <f t="shared" si="20"/>
        <v>0</v>
      </c>
      <c r="H58" s="466">
        <f t="shared" si="20"/>
        <v>0</v>
      </c>
      <c r="I58" s="466">
        <f t="shared" si="20"/>
        <v>0</v>
      </c>
      <c r="J58" s="466">
        <f t="shared" si="20"/>
        <v>0</v>
      </c>
      <c r="K58" s="466">
        <f t="shared" si="20"/>
        <v>0</v>
      </c>
      <c r="L58" s="466">
        <f t="shared" si="20"/>
        <v>0</v>
      </c>
      <c r="M58" s="466">
        <f t="shared" si="20"/>
        <v>0</v>
      </c>
      <c r="N58" s="466">
        <f t="shared" si="20"/>
        <v>0</v>
      </c>
      <c r="O58" s="466">
        <f t="shared" si="20"/>
        <v>0</v>
      </c>
      <c r="P58" s="466">
        <f t="shared" si="20"/>
        <v>0</v>
      </c>
      <c r="Q58" s="466">
        <f t="shared" si="20"/>
        <v>0</v>
      </c>
      <c r="R58" s="466">
        <f t="shared" si="20"/>
        <v>0</v>
      </c>
      <c r="S58" s="466">
        <f t="shared" si="20"/>
        <v>0</v>
      </c>
      <c r="T58" s="466">
        <f t="shared" si="20"/>
        <v>0</v>
      </c>
      <c r="U58" s="466">
        <f t="shared" si="20"/>
        <v>0</v>
      </c>
      <c r="V58" s="466">
        <f t="shared" si="20"/>
        <v>0</v>
      </c>
      <c r="W58" s="466">
        <f t="shared" si="20"/>
        <v>0</v>
      </c>
      <c r="X58" s="466">
        <f t="shared" si="20"/>
        <v>0</v>
      </c>
      <c r="Y58" s="466">
        <f t="shared" si="20"/>
        <v>0</v>
      </c>
      <c r="Z58" s="466">
        <f t="shared" si="20"/>
        <v>0</v>
      </c>
      <c r="AA58" s="466">
        <f t="shared" si="20"/>
        <v>0</v>
      </c>
      <c r="AB58" s="466">
        <f t="shared" si="20"/>
        <v>0</v>
      </c>
      <c r="AC58" s="466">
        <f t="shared" si="20"/>
        <v>0</v>
      </c>
      <c r="AD58" s="466">
        <f t="shared" si="20"/>
        <v>0</v>
      </c>
      <c r="AE58" s="466">
        <f t="shared" si="20"/>
        <v>0</v>
      </c>
      <c r="AF58" s="466">
        <f t="shared" si="20"/>
        <v>0</v>
      </c>
      <c r="AG58" s="466">
        <f t="shared" si="20"/>
        <v>0</v>
      </c>
      <c r="AH58" s="466">
        <f t="shared" si="20"/>
        <v>0</v>
      </c>
      <c r="AI58" s="466">
        <f t="shared" si="20"/>
        <v>0</v>
      </c>
      <c r="AJ58" s="466">
        <f>SUM(AJ54:AJ57)</f>
        <v>0</v>
      </c>
      <c r="AK58" s="466">
        <f>+T58+AJ58</f>
        <v>0</v>
      </c>
      <c r="AL58" s="467"/>
    </row>
    <row r="59" spans="2:38" ht="12.75" thickBot="1" x14ac:dyDescent="0.2">
      <c r="B59" s="502" t="s">
        <v>359</v>
      </c>
      <c r="C59" s="503"/>
      <c r="D59" s="504"/>
      <c r="E59" s="505"/>
      <c r="F59" s="505"/>
      <c r="G59" s="505"/>
      <c r="H59" s="505"/>
      <c r="I59" s="505"/>
      <c r="J59" s="505"/>
      <c r="K59" s="505"/>
      <c r="L59" s="505"/>
      <c r="M59" s="505"/>
      <c r="N59" s="505"/>
      <c r="O59" s="505"/>
      <c r="P59" s="505"/>
      <c r="Q59" s="505"/>
      <c r="R59" s="505"/>
      <c r="S59" s="505"/>
      <c r="T59" s="476">
        <f>SUM(E59:S59)</f>
        <v>0</v>
      </c>
      <c r="U59" s="505"/>
      <c r="V59" s="505"/>
      <c r="W59" s="505"/>
      <c r="X59" s="505"/>
      <c r="Y59" s="505"/>
      <c r="Z59" s="505"/>
      <c r="AA59" s="505"/>
      <c r="AB59" s="505"/>
      <c r="AC59" s="505"/>
      <c r="AD59" s="505"/>
      <c r="AE59" s="505"/>
      <c r="AF59" s="505"/>
      <c r="AG59" s="505"/>
      <c r="AH59" s="505"/>
      <c r="AI59" s="505"/>
      <c r="AJ59" s="476">
        <f>SUM(U59:AI59)</f>
        <v>0</v>
      </c>
      <c r="AK59" s="506">
        <f>+T59+AJ59</f>
        <v>0</v>
      </c>
      <c r="AL59" s="467"/>
    </row>
    <row r="60" spans="2:38" ht="12.75" thickTop="1" x14ac:dyDescent="0.15">
      <c r="B60" s="507"/>
      <c r="C60" s="508"/>
      <c r="D60" s="509" t="s">
        <v>329</v>
      </c>
      <c r="E60" s="510">
        <f>SUM(E7,E59)</f>
        <v>0</v>
      </c>
      <c r="F60" s="510">
        <f t="shared" ref="F60:R60" si="21">SUM(F7,F59)</f>
        <v>0</v>
      </c>
      <c r="G60" s="510">
        <f t="shared" si="21"/>
        <v>0</v>
      </c>
      <c r="H60" s="510">
        <f t="shared" si="21"/>
        <v>0</v>
      </c>
      <c r="I60" s="510">
        <f t="shared" si="21"/>
        <v>0</v>
      </c>
      <c r="J60" s="510">
        <f t="shared" si="21"/>
        <v>0</v>
      </c>
      <c r="K60" s="510">
        <f t="shared" si="21"/>
        <v>0</v>
      </c>
      <c r="L60" s="510">
        <f t="shared" si="21"/>
        <v>0</v>
      </c>
      <c r="M60" s="510">
        <f t="shared" si="21"/>
        <v>0</v>
      </c>
      <c r="N60" s="510">
        <f t="shared" si="21"/>
        <v>0</v>
      </c>
      <c r="O60" s="510">
        <f t="shared" si="21"/>
        <v>0</v>
      </c>
      <c r="P60" s="510">
        <f t="shared" si="21"/>
        <v>0</v>
      </c>
      <c r="Q60" s="510">
        <f t="shared" si="21"/>
        <v>0</v>
      </c>
      <c r="R60" s="510">
        <f t="shared" si="21"/>
        <v>0</v>
      </c>
      <c r="S60" s="510">
        <f>SUM(S7,S59)</f>
        <v>0</v>
      </c>
      <c r="T60" s="510">
        <f>SUM(T7,T59)</f>
        <v>0</v>
      </c>
      <c r="U60" s="510">
        <f t="shared" ref="U60:AI60" si="22">SUM(U7,U59)</f>
        <v>0</v>
      </c>
      <c r="V60" s="510">
        <f t="shared" si="22"/>
        <v>0</v>
      </c>
      <c r="W60" s="510">
        <f t="shared" si="22"/>
        <v>0</v>
      </c>
      <c r="X60" s="510">
        <f t="shared" si="22"/>
        <v>0</v>
      </c>
      <c r="Y60" s="510">
        <f t="shared" si="22"/>
        <v>0</v>
      </c>
      <c r="Z60" s="510">
        <f t="shared" si="22"/>
        <v>0</v>
      </c>
      <c r="AA60" s="510">
        <f t="shared" si="22"/>
        <v>0</v>
      </c>
      <c r="AB60" s="510">
        <f t="shared" si="22"/>
        <v>0</v>
      </c>
      <c r="AC60" s="510">
        <f t="shared" si="22"/>
        <v>0</v>
      </c>
      <c r="AD60" s="510">
        <f t="shared" si="22"/>
        <v>0</v>
      </c>
      <c r="AE60" s="510">
        <f t="shared" si="22"/>
        <v>0</v>
      </c>
      <c r="AF60" s="510">
        <f t="shared" si="22"/>
        <v>0</v>
      </c>
      <c r="AG60" s="510">
        <f t="shared" si="22"/>
        <v>0</v>
      </c>
      <c r="AH60" s="510">
        <f t="shared" si="22"/>
        <v>0</v>
      </c>
      <c r="AI60" s="510">
        <f t="shared" si="22"/>
        <v>0</v>
      </c>
      <c r="AJ60" s="510">
        <f>SUM(AJ7,AJ59)</f>
        <v>0</v>
      </c>
      <c r="AK60" s="510">
        <f>SUM(AK7,AK59)</f>
        <v>0</v>
      </c>
      <c r="AL60" s="467"/>
    </row>
    <row r="62" spans="2:38" x14ac:dyDescent="0.15">
      <c r="B62" s="447" t="s">
        <v>360</v>
      </c>
      <c r="AL62" s="449"/>
    </row>
    <row r="63" spans="2:38" x14ac:dyDescent="0.15">
      <c r="B63" s="447" t="s">
        <v>361</v>
      </c>
    </row>
    <row r="64" spans="2:38" x14ac:dyDescent="0.15">
      <c r="B64" s="447" t="s">
        <v>766</v>
      </c>
    </row>
    <row r="65" spans="2:2" x14ac:dyDescent="0.15">
      <c r="B65" s="447" t="s">
        <v>362</v>
      </c>
    </row>
  </sheetData>
  <mergeCells count="4">
    <mergeCell ref="B2:AK2"/>
    <mergeCell ref="B3:AK3"/>
    <mergeCell ref="AJ1:AK1"/>
    <mergeCell ref="AH1:AI1"/>
  </mergeCells>
  <phoneticPr fontId="1"/>
  <pageMargins left="0.25" right="0.25" top="0.75" bottom="0.75" header="0.3" footer="0.3"/>
  <pageSetup paperSize="8" scale="6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1:J74"/>
  <sheetViews>
    <sheetView view="pageBreakPreview" zoomScale="73" zoomScaleNormal="68" zoomScaleSheetLayoutView="73" workbookViewId="0">
      <selection activeCell="Q35" sqref="Q35"/>
    </sheetView>
  </sheetViews>
  <sheetFormatPr defaultRowHeight="12" x14ac:dyDescent="0.15"/>
  <cols>
    <col min="1" max="1" width="2.125" style="238" customWidth="1"/>
    <col min="2" max="2" width="4.5" style="238" customWidth="1"/>
    <col min="3" max="3" width="22.625" style="279" customWidth="1"/>
    <col min="4" max="7" width="9.125" style="238" customWidth="1"/>
    <col min="8" max="8" width="12.625" style="238" customWidth="1"/>
    <col min="9" max="9" width="23.375" style="239" customWidth="1"/>
    <col min="10" max="10" width="2.125" style="239" customWidth="1"/>
    <col min="11" max="254" width="9" style="238"/>
    <col min="255" max="255" width="1.625" style="238" customWidth="1"/>
    <col min="256" max="256" width="2.75" style="238" customWidth="1"/>
    <col min="257" max="257" width="29.125" style="238" customWidth="1"/>
    <col min="258" max="262" width="9.125" style="238" customWidth="1"/>
    <col min="263" max="263" width="10.625" style="238" customWidth="1"/>
    <col min="264" max="264" width="12.5" style="238" customWidth="1"/>
    <col min="265" max="265" width="1.625" style="238" customWidth="1"/>
    <col min="266" max="266" width="11.125" style="238" bestFit="1" customWidth="1"/>
    <col min="267" max="510" width="9" style="238"/>
    <col min="511" max="511" width="1.625" style="238" customWidth="1"/>
    <col min="512" max="512" width="2.75" style="238" customWidth="1"/>
    <col min="513" max="513" width="29.125" style="238" customWidth="1"/>
    <col min="514" max="518" width="9.125" style="238" customWidth="1"/>
    <col min="519" max="519" width="10.625" style="238" customWidth="1"/>
    <col min="520" max="520" width="12.5" style="238" customWidth="1"/>
    <col min="521" max="521" width="1.625" style="238" customWidth="1"/>
    <col min="522" max="522" width="11.125" style="238" bestFit="1" customWidth="1"/>
    <col min="523" max="766" width="9" style="238"/>
    <col min="767" max="767" width="1.625" style="238" customWidth="1"/>
    <col min="768" max="768" width="2.75" style="238" customWidth="1"/>
    <col min="769" max="769" width="29.125" style="238" customWidth="1"/>
    <col min="770" max="774" width="9.125" style="238" customWidth="1"/>
    <col min="775" max="775" width="10.625" style="238" customWidth="1"/>
    <col min="776" max="776" width="12.5" style="238" customWidth="1"/>
    <col min="777" max="777" width="1.625" style="238" customWidth="1"/>
    <col min="778" max="778" width="11.125" style="238" bestFit="1" customWidth="1"/>
    <col min="779" max="1022" width="9" style="238"/>
    <col min="1023" max="1023" width="1.625" style="238" customWidth="1"/>
    <col min="1024" max="1024" width="2.75" style="238" customWidth="1"/>
    <col min="1025" max="1025" width="29.125" style="238" customWidth="1"/>
    <col min="1026" max="1030" width="9.125" style="238" customWidth="1"/>
    <col min="1031" max="1031" width="10.625" style="238" customWidth="1"/>
    <col min="1032" max="1032" width="12.5" style="238" customWidth="1"/>
    <col min="1033" max="1033" width="1.625" style="238" customWidth="1"/>
    <col min="1034" max="1034" width="11.125" style="238" bestFit="1" customWidth="1"/>
    <col min="1035" max="1278" width="9" style="238"/>
    <col min="1279" max="1279" width="1.625" style="238" customWidth="1"/>
    <col min="1280" max="1280" width="2.75" style="238" customWidth="1"/>
    <col min="1281" max="1281" width="29.125" style="238" customWidth="1"/>
    <col min="1282" max="1286" width="9.125" style="238" customWidth="1"/>
    <col min="1287" max="1287" width="10.625" style="238" customWidth="1"/>
    <col min="1288" max="1288" width="12.5" style="238" customWidth="1"/>
    <col min="1289" max="1289" width="1.625" style="238" customWidth="1"/>
    <col min="1290" max="1290" width="11.125" style="238" bestFit="1" customWidth="1"/>
    <col min="1291" max="1534" width="9" style="238"/>
    <col min="1535" max="1535" width="1.625" style="238" customWidth="1"/>
    <col min="1536" max="1536" width="2.75" style="238" customWidth="1"/>
    <col min="1537" max="1537" width="29.125" style="238" customWidth="1"/>
    <col min="1538" max="1542" width="9.125" style="238" customWidth="1"/>
    <col min="1543" max="1543" width="10.625" style="238" customWidth="1"/>
    <col min="1544" max="1544" width="12.5" style="238" customWidth="1"/>
    <col min="1545" max="1545" width="1.625" style="238" customWidth="1"/>
    <col min="1546" max="1546" width="11.125" style="238" bestFit="1" customWidth="1"/>
    <col min="1547" max="1790" width="9" style="238"/>
    <col min="1791" max="1791" width="1.625" style="238" customWidth="1"/>
    <col min="1792" max="1792" width="2.75" style="238" customWidth="1"/>
    <col min="1793" max="1793" width="29.125" style="238" customWidth="1"/>
    <col min="1794" max="1798" width="9.125" style="238" customWidth="1"/>
    <col min="1799" max="1799" width="10.625" style="238" customWidth="1"/>
    <col min="1800" max="1800" width="12.5" style="238" customWidth="1"/>
    <col min="1801" max="1801" width="1.625" style="238" customWidth="1"/>
    <col min="1802" max="1802" width="11.125" style="238" bestFit="1" customWidth="1"/>
    <col min="1803" max="2046" width="9" style="238"/>
    <col min="2047" max="2047" width="1.625" style="238" customWidth="1"/>
    <col min="2048" max="2048" width="2.75" style="238" customWidth="1"/>
    <col min="2049" max="2049" width="29.125" style="238" customWidth="1"/>
    <col min="2050" max="2054" width="9.125" style="238" customWidth="1"/>
    <col min="2055" max="2055" width="10.625" style="238" customWidth="1"/>
    <col min="2056" max="2056" width="12.5" style="238" customWidth="1"/>
    <col min="2057" max="2057" width="1.625" style="238" customWidth="1"/>
    <col min="2058" max="2058" width="11.125" style="238" bestFit="1" customWidth="1"/>
    <col min="2059" max="2302" width="9" style="238"/>
    <col min="2303" max="2303" width="1.625" style="238" customWidth="1"/>
    <col min="2304" max="2304" width="2.75" style="238" customWidth="1"/>
    <col min="2305" max="2305" width="29.125" style="238" customWidth="1"/>
    <col min="2306" max="2310" width="9.125" style="238" customWidth="1"/>
    <col min="2311" max="2311" width="10.625" style="238" customWidth="1"/>
    <col min="2312" max="2312" width="12.5" style="238" customWidth="1"/>
    <col min="2313" max="2313" width="1.625" style="238" customWidth="1"/>
    <col min="2314" max="2314" width="11.125" style="238" bestFit="1" customWidth="1"/>
    <col min="2315" max="2558" width="9" style="238"/>
    <col min="2559" max="2559" width="1.625" style="238" customWidth="1"/>
    <col min="2560" max="2560" width="2.75" style="238" customWidth="1"/>
    <col min="2561" max="2561" width="29.125" style="238" customWidth="1"/>
    <col min="2562" max="2566" width="9.125" style="238" customWidth="1"/>
    <col min="2567" max="2567" width="10.625" style="238" customWidth="1"/>
    <col min="2568" max="2568" width="12.5" style="238" customWidth="1"/>
    <col min="2569" max="2569" width="1.625" style="238" customWidth="1"/>
    <col min="2570" max="2570" width="11.125" style="238" bestFit="1" customWidth="1"/>
    <col min="2571" max="2814" width="9" style="238"/>
    <col min="2815" max="2815" width="1.625" style="238" customWidth="1"/>
    <col min="2816" max="2816" width="2.75" style="238" customWidth="1"/>
    <col min="2817" max="2817" width="29.125" style="238" customWidth="1"/>
    <col min="2818" max="2822" width="9.125" style="238" customWidth="1"/>
    <col min="2823" max="2823" width="10.625" style="238" customWidth="1"/>
    <col min="2824" max="2824" width="12.5" style="238" customWidth="1"/>
    <col min="2825" max="2825" width="1.625" style="238" customWidth="1"/>
    <col min="2826" max="2826" width="11.125" style="238" bestFit="1" customWidth="1"/>
    <col min="2827" max="3070" width="9" style="238"/>
    <col min="3071" max="3071" width="1.625" style="238" customWidth="1"/>
    <col min="3072" max="3072" width="2.75" style="238" customWidth="1"/>
    <col min="3073" max="3073" width="29.125" style="238" customWidth="1"/>
    <col min="3074" max="3078" width="9.125" style="238" customWidth="1"/>
    <col min="3079" max="3079" width="10.625" style="238" customWidth="1"/>
    <col min="3080" max="3080" width="12.5" style="238" customWidth="1"/>
    <col min="3081" max="3081" width="1.625" style="238" customWidth="1"/>
    <col min="3082" max="3082" width="11.125" style="238" bestFit="1" customWidth="1"/>
    <col min="3083" max="3326" width="9" style="238"/>
    <col min="3327" max="3327" width="1.625" style="238" customWidth="1"/>
    <col min="3328" max="3328" width="2.75" style="238" customWidth="1"/>
    <col min="3329" max="3329" width="29.125" style="238" customWidth="1"/>
    <col min="3330" max="3334" width="9.125" style="238" customWidth="1"/>
    <col min="3335" max="3335" width="10.625" style="238" customWidth="1"/>
    <col min="3336" max="3336" width="12.5" style="238" customWidth="1"/>
    <col min="3337" max="3337" width="1.625" style="238" customWidth="1"/>
    <col min="3338" max="3338" width="11.125" style="238" bestFit="1" customWidth="1"/>
    <col min="3339" max="3582" width="9" style="238"/>
    <col min="3583" max="3583" width="1.625" style="238" customWidth="1"/>
    <col min="3584" max="3584" width="2.75" style="238" customWidth="1"/>
    <col min="3585" max="3585" width="29.125" style="238" customWidth="1"/>
    <col min="3586" max="3590" width="9.125" style="238" customWidth="1"/>
    <col min="3591" max="3591" width="10.625" style="238" customWidth="1"/>
    <col min="3592" max="3592" width="12.5" style="238" customWidth="1"/>
    <col min="3593" max="3593" width="1.625" style="238" customWidth="1"/>
    <col min="3594" max="3594" width="11.125" style="238" bestFit="1" customWidth="1"/>
    <col min="3595" max="3838" width="9" style="238"/>
    <col min="3839" max="3839" width="1.625" style="238" customWidth="1"/>
    <col min="3840" max="3840" width="2.75" style="238" customWidth="1"/>
    <col min="3841" max="3841" width="29.125" style="238" customWidth="1"/>
    <col min="3842" max="3846" width="9.125" style="238" customWidth="1"/>
    <col min="3847" max="3847" width="10.625" style="238" customWidth="1"/>
    <col min="3848" max="3848" width="12.5" style="238" customWidth="1"/>
    <col min="3849" max="3849" width="1.625" style="238" customWidth="1"/>
    <col min="3850" max="3850" width="11.125" style="238" bestFit="1" customWidth="1"/>
    <col min="3851" max="4094" width="9" style="238"/>
    <col min="4095" max="4095" width="1.625" style="238" customWidth="1"/>
    <col min="4096" max="4096" width="2.75" style="238" customWidth="1"/>
    <col min="4097" max="4097" width="29.125" style="238" customWidth="1"/>
    <col min="4098" max="4102" width="9.125" style="238" customWidth="1"/>
    <col min="4103" max="4103" width="10.625" style="238" customWidth="1"/>
    <col min="4104" max="4104" width="12.5" style="238" customWidth="1"/>
    <col min="4105" max="4105" width="1.625" style="238" customWidth="1"/>
    <col min="4106" max="4106" width="11.125" style="238" bestFit="1" customWidth="1"/>
    <col min="4107" max="4350" width="9" style="238"/>
    <col min="4351" max="4351" width="1.625" style="238" customWidth="1"/>
    <col min="4352" max="4352" width="2.75" style="238" customWidth="1"/>
    <col min="4353" max="4353" width="29.125" style="238" customWidth="1"/>
    <col min="4354" max="4358" width="9.125" style="238" customWidth="1"/>
    <col min="4359" max="4359" width="10.625" style="238" customWidth="1"/>
    <col min="4360" max="4360" width="12.5" style="238" customWidth="1"/>
    <col min="4361" max="4361" width="1.625" style="238" customWidth="1"/>
    <col min="4362" max="4362" width="11.125" style="238" bestFit="1" customWidth="1"/>
    <col min="4363" max="4606" width="9" style="238"/>
    <col min="4607" max="4607" width="1.625" style="238" customWidth="1"/>
    <col min="4608" max="4608" width="2.75" style="238" customWidth="1"/>
    <col min="4609" max="4609" width="29.125" style="238" customWidth="1"/>
    <col min="4610" max="4614" width="9.125" style="238" customWidth="1"/>
    <col min="4615" max="4615" width="10.625" style="238" customWidth="1"/>
    <col min="4616" max="4616" width="12.5" style="238" customWidth="1"/>
    <col min="4617" max="4617" width="1.625" style="238" customWidth="1"/>
    <col min="4618" max="4618" width="11.125" style="238" bestFit="1" customWidth="1"/>
    <col min="4619" max="4862" width="9" style="238"/>
    <col min="4863" max="4863" width="1.625" style="238" customWidth="1"/>
    <col min="4864" max="4864" width="2.75" style="238" customWidth="1"/>
    <col min="4865" max="4865" width="29.125" style="238" customWidth="1"/>
    <col min="4866" max="4870" width="9.125" style="238" customWidth="1"/>
    <col min="4871" max="4871" width="10.625" style="238" customWidth="1"/>
    <col min="4872" max="4872" width="12.5" style="238" customWidth="1"/>
    <col min="4873" max="4873" width="1.625" style="238" customWidth="1"/>
    <col min="4874" max="4874" width="11.125" style="238" bestFit="1" customWidth="1"/>
    <col min="4875" max="5118" width="9" style="238"/>
    <col min="5119" max="5119" width="1.625" style="238" customWidth="1"/>
    <col min="5120" max="5120" width="2.75" style="238" customWidth="1"/>
    <col min="5121" max="5121" width="29.125" style="238" customWidth="1"/>
    <col min="5122" max="5126" width="9.125" style="238" customWidth="1"/>
    <col min="5127" max="5127" width="10.625" style="238" customWidth="1"/>
    <col min="5128" max="5128" width="12.5" style="238" customWidth="1"/>
    <col min="5129" max="5129" width="1.625" style="238" customWidth="1"/>
    <col min="5130" max="5130" width="11.125" style="238" bestFit="1" customWidth="1"/>
    <col min="5131" max="5374" width="9" style="238"/>
    <col min="5375" max="5375" width="1.625" style="238" customWidth="1"/>
    <col min="5376" max="5376" width="2.75" style="238" customWidth="1"/>
    <col min="5377" max="5377" width="29.125" style="238" customWidth="1"/>
    <col min="5378" max="5382" width="9.125" style="238" customWidth="1"/>
    <col min="5383" max="5383" width="10.625" style="238" customWidth="1"/>
    <col min="5384" max="5384" width="12.5" style="238" customWidth="1"/>
    <col min="5385" max="5385" width="1.625" style="238" customWidth="1"/>
    <col min="5386" max="5386" width="11.125" style="238" bestFit="1" customWidth="1"/>
    <col min="5387" max="5630" width="9" style="238"/>
    <col min="5631" max="5631" width="1.625" style="238" customWidth="1"/>
    <col min="5632" max="5632" width="2.75" style="238" customWidth="1"/>
    <col min="5633" max="5633" width="29.125" style="238" customWidth="1"/>
    <col min="5634" max="5638" width="9.125" style="238" customWidth="1"/>
    <col min="5639" max="5639" width="10.625" style="238" customWidth="1"/>
    <col min="5640" max="5640" width="12.5" style="238" customWidth="1"/>
    <col min="5641" max="5641" width="1.625" style="238" customWidth="1"/>
    <col min="5642" max="5642" width="11.125" style="238" bestFit="1" customWidth="1"/>
    <col min="5643" max="5886" width="9" style="238"/>
    <col min="5887" max="5887" width="1.625" style="238" customWidth="1"/>
    <col min="5888" max="5888" width="2.75" style="238" customWidth="1"/>
    <col min="5889" max="5889" width="29.125" style="238" customWidth="1"/>
    <col min="5890" max="5894" width="9.125" style="238" customWidth="1"/>
    <col min="5895" max="5895" width="10.625" style="238" customWidth="1"/>
    <col min="5896" max="5896" width="12.5" style="238" customWidth="1"/>
    <col min="5897" max="5897" width="1.625" style="238" customWidth="1"/>
    <col min="5898" max="5898" width="11.125" style="238" bestFit="1" customWidth="1"/>
    <col min="5899" max="6142" width="9" style="238"/>
    <col min="6143" max="6143" width="1.625" style="238" customWidth="1"/>
    <col min="6144" max="6144" width="2.75" style="238" customWidth="1"/>
    <col min="6145" max="6145" width="29.125" style="238" customWidth="1"/>
    <col min="6146" max="6150" width="9.125" style="238" customWidth="1"/>
    <col min="6151" max="6151" width="10.625" style="238" customWidth="1"/>
    <col min="6152" max="6152" width="12.5" style="238" customWidth="1"/>
    <col min="6153" max="6153" width="1.625" style="238" customWidth="1"/>
    <col min="6154" max="6154" width="11.125" style="238" bestFit="1" customWidth="1"/>
    <col min="6155" max="6398" width="9" style="238"/>
    <col min="6399" max="6399" width="1.625" style="238" customWidth="1"/>
    <col min="6400" max="6400" width="2.75" style="238" customWidth="1"/>
    <col min="6401" max="6401" width="29.125" style="238" customWidth="1"/>
    <col min="6402" max="6406" width="9.125" style="238" customWidth="1"/>
    <col min="6407" max="6407" width="10.625" style="238" customWidth="1"/>
    <col min="6408" max="6408" width="12.5" style="238" customWidth="1"/>
    <col min="6409" max="6409" width="1.625" style="238" customWidth="1"/>
    <col min="6410" max="6410" width="11.125" style="238" bestFit="1" customWidth="1"/>
    <col min="6411" max="6654" width="9" style="238"/>
    <col min="6655" max="6655" width="1.625" style="238" customWidth="1"/>
    <col min="6656" max="6656" width="2.75" style="238" customWidth="1"/>
    <col min="6657" max="6657" width="29.125" style="238" customWidth="1"/>
    <col min="6658" max="6662" width="9.125" style="238" customWidth="1"/>
    <col min="6663" max="6663" width="10.625" style="238" customWidth="1"/>
    <col min="6664" max="6664" width="12.5" style="238" customWidth="1"/>
    <col min="6665" max="6665" width="1.625" style="238" customWidth="1"/>
    <col min="6666" max="6666" width="11.125" style="238" bestFit="1" customWidth="1"/>
    <col min="6667" max="6910" width="9" style="238"/>
    <col min="6911" max="6911" width="1.625" style="238" customWidth="1"/>
    <col min="6912" max="6912" width="2.75" style="238" customWidth="1"/>
    <col min="6913" max="6913" width="29.125" style="238" customWidth="1"/>
    <col min="6914" max="6918" width="9.125" style="238" customWidth="1"/>
    <col min="6919" max="6919" width="10.625" style="238" customWidth="1"/>
    <col min="6920" max="6920" width="12.5" style="238" customWidth="1"/>
    <col min="6921" max="6921" width="1.625" style="238" customWidth="1"/>
    <col min="6922" max="6922" width="11.125" style="238" bestFit="1" customWidth="1"/>
    <col min="6923" max="7166" width="9" style="238"/>
    <col min="7167" max="7167" width="1.625" style="238" customWidth="1"/>
    <col min="7168" max="7168" width="2.75" style="238" customWidth="1"/>
    <col min="7169" max="7169" width="29.125" style="238" customWidth="1"/>
    <col min="7170" max="7174" width="9.125" style="238" customWidth="1"/>
    <col min="7175" max="7175" width="10.625" style="238" customWidth="1"/>
    <col min="7176" max="7176" width="12.5" style="238" customWidth="1"/>
    <col min="7177" max="7177" width="1.625" style="238" customWidth="1"/>
    <col min="7178" max="7178" width="11.125" style="238" bestFit="1" customWidth="1"/>
    <col min="7179" max="7422" width="9" style="238"/>
    <col min="7423" max="7423" width="1.625" style="238" customWidth="1"/>
    <col min="7424" max="7424" width="2.75" style="238" customWidth="1"/>
    <col min="7425" max="7425" width="29.125" style="238" customWidth="1"/>
    <col min="7426" max="7430" width="9.125" style="238" customWidth="1"/>
    <col min="7431" max="7431" width="10.625" style="238" customWidth="1"/>
    <col min="7432" max="7432" width="12.5" style="238" customWidth="1"/>
    <col min="7433" max="7433" width="1.625" style="238" customWidth="1"/>
    <col min="7434" max="7434" width="11.125" style="238" bestFit="1" customWidth="1"/>
    <col min="7435" max="7678" width="9" style="238"/>
    <col min="7679" max="7679" width="1.625" style="238" customWidth="1"/>
    <col min="7680" max="7680" width="2.75" style="238" customWidth="1"/>
    <col min="7681" max="7681" width="29.125" style="238" customWidth="1"/>
    <col min="7682" max="7686" width="9.125" style="238" customWidth="1"/>
    <col min="7687" max="7687" width="10.625" style="238" customWidth="1"/>
    <col min="7688" max="7688" width="12.5" style="238" customWidth="1"/>
    <col min="7689" max="7689" width="1.625" style="238" customWidth="1"/>
    <col min="7690" max="7690" width="11.125" style="238" bestFit="1" customWidth="1"/>
    <col min="7691" max="7934" width="9" style="238"/>
    <col min="7935" max="7935" width="1.625" style="238" customWidth="1"/>
    <col min="7936" max="7936" width="2.75" style="238" customWidth="1"/>
    <col min="7937" max="7937" width="29.125" style="238" customWidth="1"/>
    <col min="7938" max="7942" width="9.125" style="238" customWidth="1"/>
    <col min="7943" max="7943" width="10.625" style="238" customWidth="1"/>
    <col min="7944" max="7944" width="12.5" style="238" customWidth="1"/>
    <col min="7945" max="7945" width="1.625" style="238" customWidth="1"/>
    <col min="7946" max="7946" width="11.125" style="238" bestFit="1" customWidth="1"/>
    <col min="7947" max="8190" width="9" style="238"/>
    <col min="8191" max="8191" width="1.625" style="238" customWidth="1"/>
    <col min="8192" max="8192" width="2.75" style="238" customWidth="1"/>
    <col min="8193" max="8193" width="29.125" style="238" customWidth="1"/>
    <col min="8194" max="8198" width="9.125" style="238" customWidth="1"/>
    <col min="8199" max="8199" width="10.625" style="238" customWidth="1"/>
    <col min="8200" max="8200" width="12.5" style="238" customWidth="1"/>
    <col min="8201" max="8201" width="1.625" style="238" customWidth="1"/>
    <col min="8202" max="8202" width="11.125" style="238" bestFit="1" customWidth="1"/>
    <col min="8203" max="8446" width="9" style="238"/>
    <col min="8447" max="8447" width="1.625" style="238" customWidth="1"/>
    <col min="8448" max="8448" width="2.75" style="238" customWidth="1"/>
    <col min="8449" max="8449" width="29.125" style="238" customWidth="1"/>
    <col min="8450" max="8454" width="9.125" style="238" customWidth="1"/>
    <col min="8455" max="8455" width="10.625" style="238" customWidth="1"/>
    <col min="8456" max="8456" width="12.5" style="238" customWidth="1"/>
    <col min="8457" max="8457" width="1.625" style="238" customWidth="1"/>
    <col min="8458" max="8458" width="11.125" style="238" bestFit="1" customWidth="1"/>
    <col min="8459" max="8702" width="9" style="238"/>
    <col min="8703" max="8703" width="1.625" style="238" customWidth="1"/>
    <col min="8704" max="8704" width="2.75" style="238" customWidth="1"/>
    <col min="8705" max="8705" width="29.125" style="238" customWidth="1"/>
    <col min="8706" max="8710" width="9.125" style="238" customWidth="1"/>
    <col min="8711" max="8711" width="10.625" style="238" customWidth="1"/>
    <col min="8712" max="8712" width="12.5" style="238" customWidth="1"/>
    <col min="8713" max="8713" width="1.625" style="238" customWidth="1"/>
    <col min="8714" max="8714" width="11.125" style="238" bestFit="1" customWidth="1"/>
    <col min="8715" max="8958" width="9" style="238"/>
    <col min="8959" max="8959" width="1.625" style="238" customWidth="1"/>
    <col min="8960" max="8960" width="2.75" style="238" customWidth="1"/>
    <col min="8961" max="8961" width="29.125" style="238" customWidth="1"/>
    <col min="8962" max="8966" width="9.125" style="238" customWidth="1"/>
    <col min="8967" max="8967" width="10.625" style="238" customWidth="1"/>
    <col min="8968" max="8968" width="12.5" style="238" customWidth="1"/>
    <col min="8969" max="8969" width="1.625" style="238" customWidth="1"/>
    <col min="8970" max="8970" width="11.125" style="238" bestFit="1" customWidth="1"/>
    <col min="8971" max="9214" width="9" style="238"/>
    <col min="9215" max="9215" width="1.625" style="238" customWidth="1"/>
    <col min="9216" max="9216" width="2.75" style="238" customWidth="1"/>
    <col min="9217" max="9217" width="29.125" style="238" customWidth="1"/>
    <col min="9218" max="9222" width="9.125" style="238" customWidth="1"/>
    <col min="9223" max="9223" width="10.625" style="238" customWidth="1"/>
    <col min="9224" max="9224" width="12.5" style="238" customWidth="1"/>
    <col min="9225" max="9225" width="1.625" style="238" customWidth="1"/>
    <col min="9226" max="9226" width="11.125" style="238" bestFit="1" customWidth="1"/>
    <col min="9227" max="9470" width="9" style="238"/>
    <col min="9471" max="9471" width="1.625" style="238" customWidth="1"/>
    <col min="9472" max="9472" width="2.75" style="238" customWidth="1"/>
    <col min="9473" max="9473" width="29.125" style="238" customWidth="1"/>
    <col min="9474" max="9478" width="9.125" style="238" customWidth="1"/>
    <col min="9479" max="9479" width="10.625" style="238" customWidth="1"/>
    <col min="9480" max="9480" width="12.5" style="238" customWidth="1"/>
    <col min="9481" max="9481" width="1.625" style="238" customWidth="1"/>
    <col min="9482" max="9482" width="11.125" style="238" bestFit="1" customWidth="1"/>
    <col min="9483" max="9726" width="9" style="238"/>
    <col min="9727" max="9727" width="1.625" style="238" customWidth="1"/>
    <col min="9728" max="9728" width="2.75" style="238" customWidth="1"/>
    <col min="9729" max="9729" width="29.125" style="238" customWidth="1"/>
    <col min="9730" max="9734" width="9.125" style="238" customWidth="1"/>
    <col min="9735" max="9735" width="10.625" style="238" customWidth="1"/>
    <col min="9736" max="9736" width="12.5" style="238" customWidth="1"/>
    <col min="9737" max="9737" width="1.625" style="238" customWidth="1"/>
    <col min="9738" max="9738" width="11.125" style="238" bestFit="1" customWidth="1"/>
    <col min="9739" max="9982" width="9" style="238"/>
    <col min="9983" max="9983" width="1.625" style="238" customWidth="1"/>
    <col min="9984" max="9984" width="2.75" style="238" customWidth="1"/>
    <col min="9985" max="9985" width="29.125" style="238" customWidth="1"/>
    <col min="9986" max="9990" width="9.125" style="238" customWidth="1"/>
    <col min="9991" max="9991" width="10.625" style="238" customWidth="1"/>
    <col min="9992" max="9992" width="12.5" style="238" customWidth="1"/>
    <col min="9993" max="9993" width="1.625" style="238" customWidth="1"/>
    <col min="9994" max="9994" width="11.125" style="238" bestFit="1" customWidth="1"/>
    <col min="9995" max="10238" width="9" style="238"/>
    <col min="10239" max="10239" width="1.625" style="238" customWidth="1"/>
    <col min="10240" max="10240" width="2.75" style="238" customWidth="1"/>
    <col min="10241" max="10241" width="29.125" style="238" customWidth="1"/>
    <col min="10242" max="10246" width="9.125" style="238" customWidth="1"/>
    <col min="10247" max="10247" width="10.625" style="238" customWidth="1"/>
    <col min="10248" max="10248" width="12.5" style="238" customWidth="1"/>
    <col min="10249" max="10249" width="1.625" style="238" customWidth="1"/>
    <col min="10250" max="10250" width="11.125" style="238" bestFit="1" customWidth="1"/>
    <col min="10251" max="10494" width="9" style="238"/>
    <col min="10495" max="10495" width="1.625" style="238" customWidth="1"/>
    <col min="10496" max="10496" width="2.75" style="238" customWidth="1"/>
    <col min="10497" max="10497" width="29.125" style="238" customWidth="1"/>
    <col min="10498" max="10502" width="9.125" style="238" customWidth="1"/>
    <col min="10503" max="10503" width="10.625" style="238" customWidth="1"/>
    <col min="10504" max="10504" width="12.5" style="238" customWidth="1"/>
    <col min="10505" max="10505" width="1.625" style="238" customWidth="1"/>
    <col min="10506" max="10506" width="11.125" style="238" bestFit="1" customWidth="1"/>
    <col min="10507" max="10750" width="9" style="238"/>
    <col min="10751" max="10751" width="1.625" style="238" customWidth="1"/>
    <col min="10752" max="10752" width="2.75" style="238" customWidth="1"/>
    <col min="10753" max="10753" width="29.125" style="238" customWidth="1"/>
    <col min="10754" max="10758" width="9.125" style="238" customWidth="1"/>
    <col min="10759" max="10759" width="10.625" style="238" customWidth="1"/>
    <col min="10760" max="10760" width="12.5" style="238" customWidth="1"/>
    <col min="10761" max="10761" width="1.625" style="238" customWidth="1"/>
    <col min="10762" max="10762" width="11.125" style="238" bestFit="1" customWidth="1"/>
    <col min="10763" max="11006" width="9" style="238"/>
    <col min="11007" max="11007" width="1.625" style="238" customWidth="1"/>
    <col min="11008" max="11008" width="2.75" style="238" customWidth="1"/>
    <col min="11009" max="11009" width="29.125" style="238" customWidth="1"/>
    <col min="11010" max="11014" width="9.125" style="238" customWidth="1"/>
    <col min="11015" max="11015" width="10.625" style="238" customWidth="1"/>
    <col min="11016" max="11016" width="12.5" style="238" customWidth="1"/>
    <col min="11017" max="11017" width="1.625" style="238" customWidth="1"/>
    <col min="11018" max="11018" width="11.125" style="238" bestFit="1" customWidth="1"/>
    <col min="11019" max="11262" width="9" style="238"/>
    <col min="11263" max="11263" width="1.625" style="238" customWidth="1"/>
    <col min="11264" max="11264" width="2.75" style="238" customWidth="1"/>
    <col min="11265" max="11265" width="29.125" style="238" customWidth="1"/>
    <col min="11266" max="11270" width="9.125" style="238" customWidth="1"/>
    <col min="11271" max="11271" width="10.625" style="238" customWidth="1"/>
    <col min="11272" max="11272" width="12.5" style="238" customWidth="1"/>
    <col min="11273" max="11273" width="1.625" style="238" customWidth="1"/>
    <col min="11274" max="11274" width="11.125" style="238" bestFit="1" customWidth="1"/>
    <col min="11275" max="11518" width="9" style="238"/>
    <col min="11519" max="11519" width="1.625" style="238" customWidth="1"/>
    <col min="11520" max="11520" width="2.75" style="238" customWidth="1"/>
    <col min="11521" max="11521" width="29.125" style="238" customWidth="1"/>
    <col min="11522" max="11526" width="9.125" style="238" customWidth="1"/>
    <col min="11527" max="11527" width="10.625" style="238" customWidth="1"/>
    <col min="11528" max="11528" width="12.5" style="238" customWidth="1"/>
    <col min="11529" max="11529" width="1.625" style="238" customWidth="1"/>
    <col min="11530" max="11530" width="11.125" style="238" bestFit="1" customWidth="1"/>
    <col min="11531" max="11774" width="9" style="238"/>
    <col min="11775" max="11775" width="1.625" style="238" customWidth="1"/>
    <col min="11776" max="11776" width="2.75" style="238" customWidth="1"/>
    <col min="11777" max="11777" width="29.125" style="238" customWidth="1"/>
    <col min="11778" max="11782" width="9.125" style="238" customWidth="1"/>
    <col min="11783" max="11783" width="10.625" style="238" customWidth="1"/>
    <col min="11784" max="11784" width="12.5" style="238" customWidth="1"/>
    <col min="11785" max="11785" width="1.625" style="238" customWidth="1"/>
    <col min="11786" max="11786" width="11.125" style="238" bestFit="1" customWidth="1"/>
    <col min="11787" max="12030" width="9" style="238"/>
    <col min="12031" max="12031" width="1.625" style="238" customWidth="1"/>
    <col min="12032" max="12032" width="2.75" style="238" customWidth="1"/>
    <col min="12033" max="12033" width="29.125" style="238" customWidth="1"/>
    <col min="12034" max="12038" width="9.125" style="238" customWidth="1"/>
    <col min="12039" max="12039" width="10.625" style="238" customWidth="1"/>
    <col min="12040" max="12040" width="12.5" style="238" customWidth="1"/>
    <col min="12041" max="12041" width="1.625" style="238" customWidth="1"/>
    <col min="12042" max="12042" width="11.125" style="238" bestFit="1" customWidth="1"/>
    <col min="12043" max="12286" width="9" style="238"/>
    <col min="12287" max="12287" width="1.625" style="238" customWidth="1"/>
    <col min="12288" max="12288" width="2.75" style="238" customWidth="1"/>
    <col min="12289" max="12289" width="29.125" style="238" customWidth="1"/>
    <col min="12290" max="12294" width="9.125" style="238" customWidth="1"/>
    <col min="12295" max="12295" width="10.625" style="238" customWidth="1"/>
    <col min="12296" max="12296" width="12.5" style="238" customWidth="1"/>
    <col min="12297" max="12297" width="1.625" style="238" customWidth="1"/>
    <col min="12298" max="12298" width="11.125" style="238" bestFit="1" customWidth="1"/>
    <col min="12299" max="12542" width="9" style="238"/>
    <col min="12543" max="12543" width="1.625" style="238" customWidth="1"/>
    <col min="12544" max="12544" width="2.75" style="238" customWidth="1"/>
    <col min="12545" max="12545" width="29.125" style="238" customWidth="1"/>
    <col min="12546" max="12550" width="9.125" style="238" customWidth="1"/>
    <col min="12551" max="12551" width="10.625" style="238" customWidth="1"/>
    <col min="12552" max="12552" width="12.5" style="238" customWidth="1"/>
    <col min="12553" max="12553" width="1.625" style="238" customWidth="1"/>
    <col min="12554" max="12554" width="11.125" style="238" bestFit="1" customWidth="1"/>
    <col min="12555" max="12798" width="9" style="238"/>
    <col min="12799" max="12799" width="1.625" style="238" customWidth="1"/>
    <col min="12800" max="12800" width="2.75" style="238" customWidth="1"/>
    <col min="12801" max="12801" width="29.125" style="238" customWidth="1"/>
    <col min="12802" max="12806" width="9.125" style="238" customWidth="1"/>
    <col min="12807" max="12807" width="10.625" style="238" customWidth="1"/>
    <col min="12808" max="12808" width="12.5" style="238" customWidth="1"/>
    <col min="12809" max="12809" width="1.625" style="238" customWidth="1"/>
    <col min="12810" max="12810" width="11.125" style="238" bestFit="1" customWidth="1"/>
    <col min="12811" max="13054" width="9" style="238"/>
    <col min="13055" max="13055" width="1.625" style="238" customWidth="1"/>
    <col min="13056" max="13056" width="2.75" style="238" customWidth="1"/>
    <col min="13057" max="13057" width="29.125" style="238" customWidth="1"/>
    <col min="13058" max="13062" width="9.125" style="238" customWidth="1"/>
    <col min="13063" max="13063" width="10.625" style="238" customWidth="1"/>
    <col min="13064" max="13064" width="12.5" style="238" customWidth="1"/>
    <col min="13065" max="13065" width="1.625" style="238" customWidth="1"/>
    <col min="13066" max="13066" width="11.125" style="238" bestFit="1" customWidth="1"/>
    <col min="13067" max="13310" width="9" style="238"/>
    <col min="13311" max="13311" width="1.625" style="238" customWidth="1"/>
    <col min="13312" max="13312" width="2.75" style="238" customWidth="1"/>
    <col min="13313" max="13313" width="29.125" style="238" customWidth="1"/>
    <col min="13314" max="13318" width="9.125" style="238" customWidth="1"/>
    <col min="13319" max="13319" width="10.625" style="238" customWidth="1"/>
    <col min="13320" max="13320" width="12.5" style="238" customWidth="1"/>
    <col min="13321" max="13321" width="1.625" style="238" customWidth="1"/>
    <col min="13322" max="13322" width="11.125" style="238" bestFit="1" customWidth="1"/>
    <col min="13323" max="13566" width="9" style="238"/>
    <col min="13567" max="13567" width="1.625" style="238" customWidth="1"/>
    <col min="13568" max="13568" width="2.75" style="238" customWidth="1"/>
    <col min="13569" max="13569" width="29.125" style="238" customWidth="1"/>
    <col min="13570" max="13574" width="9.125" style="238" customWidth="1"/>
    <col min="13575" max="13575" width="10.625" style="238" customWidth="1"/>
    <col min="13576" max="13576" width="12.5" style="238" customWidth="1"/>
    <col min="13577" max="13577" width="1.625" style="238" customWidth="1"/>
    <col min="13578" max="13578" width="11.125" style="238" bestFit="1" customWidth="1"/>
    <col min="13579" max="13822" width="9" style="238"/>
    <col min="13823" max="13823" width="1.625" style="238" customWidth="1"/>
    <col min="13824" max="13824" width="2.75" style="238" customWidth="1"/>
    <col min="13825" max="13825" width="29.125" style="238" customWidth="1"/>
    <col min="13826" max="13830" width="9.125" style="238" customWidth="1"/>
    <col min="13831" max="13831" width="10.625" style="238" customWidth="1"/>
    <col min="13832" max="13832" width="12.5" style="238" customWidth="1"/>
    <col min="13833" max="13833" width="1.625" style="238" customWidth="1"/>
    <col min="13834" max="13834" width="11.125" style="238" bestFit="1" customWidth="1"/>
    <col min="13835" max="14078" width="9" style="238"/>
    <col min="14079" max="14079" width="1.625" style="238" customWidth="1"/>
    <col min="14080" max="14080" width="2.75" style="238" customWidth="1"/>
    <col min="14081" max="14081" width="29.125" style="238" customWidth="1"/>
    <col min="14082" max="14086" width="9.125" style="238" customWidth="1"/>
    <col min="14087" max="14087" width="10.625" style="238" customWidth="1"/>
    <col min="14088" max="14088" width="12.5" style="238" customWidth="1"/>
    <col min="14089" max="14089" width="1.625" style="238" customWidth="1"/>
    <col min="14090" max="14090" width="11.125" style="238" bestFit="1" customWidth="1"/>
    <col min="14091" max="14334" width="9" style="238"/>
    <col min="14335" max="14335" width="1.625" style="238" customWidth="1"/>
    <col min="14336" max="14336" width="2.75" style="238" customWidth="1"/>
    <col min="14337" max="14337" width="29.125" style="238" customWidth="1"/>
    <col min="14338" max="14342" width="9.125" style="238" customWidth="1"/>
    <col min="14343" max="14343" width="10.625" style="238" customWidth="1"/>
    <col min="14344" max="14344" width="12.5" style="238" customWidth="1"/>
    <col min="14345" max="14345" width="1.625" style="238" customWidth="1"/>
    <col min="14346" max="14346" width="11.125" style="238" bestFit="1" customWidth="1"/>
    <col min="14347" max="14590" width="9" style="238"/>
    <col min="14591" max="14591" width="1.625" style="238" customWidth="1"/>
    <col min="14592" max="14592" width="2.75" style="238" customWidth="1"/>
    <col min="14593" max="14593" width="29.125" style="238" customWidth="1"/>
    <col min="14594" max="14598" width="9.125" style="238" customWidth="1"/>
    <col min="14599" max="14599" width="10.625" style="238" customWidth="1"/>
    <col min="14600" max="14600" width="12.5" style="238" customWidth="1"/>
    <col min="14601" max="14601" width="1.625" style="238" customWidth="1"/>
    <col min="14602" max="14602" width="11.125" style="238" bestFit="1" customWidth="1"/>
    <col min="14603" max="14846" width="9" style="238"/>
    <col min="14847" max="14847" width="1.625" style="238" customWidth="1"/>
    <col min="14848" max="14848" width="2.75" style="238" customWidth="1"/>
    <col min="14849" max="14849" width="29.125" style="238" customWidth="1"/>
    <col min="14850" max="14854" width="9.125" style="238" customWidth="1"/>
    <col min="14855" max="14855" width="10.625" style="238" customWidth="1"/>
    <col min="14856" max="14856" width="12.5" style="238" customWidth="1"/>
    <col min="14857" max="14857" width="1.625" style="238" customWidth="1"/>
    <col min="14858" max="14858" width="11.125" style="238" bestFit="1" customWidth="1"/>
    <col min="14859" max="15102" width="9" style="238"/>
    <col min="15103" max="15103" width="1.625" style="238" customWidth="1"/>
    <col min="15104" max="15104" width="2.75" style="238" customWidth="1"/>
    <col min="15105" max="15105" width="29.125" style="238" customWidth="1"/>
    <col min="15106" max="15110" width="9.125" style="238" customWidth="1"/>
    <col min="15111" max="15111" width="10.625" style="238" customWidth="1"/>
    <col min="15112" max="15112" width="12.5" style="238" customWidth="1"/>
    <col min="15113" max="15113" width="1.625" style="238" customWidth="1"/>
    <col min="15114" max="15114" width="11.125" style="238" bestFit="1" customWidth="1"/>
    <col min="15115" max="15358" width="9" style="238"/>
    <col min="15359" max="15359" width="1.625" style="238" customWidth="1"/>
    <col min="15360" max="15360" width="2.75" style="238" customWidth="1"/>
    <col min="15361" max="15361" width="29.125" style="238" customWidth="1"/>
    <col min="15362" max="15366" width="9.125" style="238" customWidth="1"/>
    <col min="15367" max="15367" width="10.625" style="238" customWidth="1"/>
    <col min="15368" max="15368" width="12.5" style="238" customWidth="1"/>
    <col min="15369" max="15369" width="1.625" style="238" customWidth="1"/>
    <col min="15370" max="15370" width="11.125" style="238" bestFit="1" customWidth="1"/>
    <col min="15371" max="15614" width="9" style="238"/>
    <col min="15615" max="15615" width="1.625" style="238" customWidth="1"/>
    <col min="15616" max="15616" width="2.75" style="238" customWidth="1"/>
    <col min="15617" max="15617" width="29.125" style="238" customWidth="1"/>
    <col min="15618" max="15622" width="9.125" style="238" customWidth="1"/>
    <col min="15623" max="15623" width="10.625" style="238" customWidth="1"/>
    <col min="15624" max="15624" width="12.5" style="238" customWidth="1"/>
    <col min="15625" max="15625" width="1.625" style="238" customWidth="1"/>
    <col min="15626" max="15626" width="11.125" style="238" bestFit="1" customWidth="1"/>
    <col min="15627" max="15870" width="9" style="238"/>
    <col min="15871" max="15871" width="1.625" style="238" customWidth="1"/>
    <col min="15872" max="15872" width="2.75" style="238" customWidth="1"/>
    <col min="15873" max="15873" width="29.125" style="238" customWidth="1"/>
    <col min="15874" max="15878" width="9.125" style="238" customWidth="1"/>
    <col min="15879" max="15879" width="10.625" style="238" customWidth="1"/>
    <col min="15880" max="15880" width="12.5" style="238" customWidth="1"/>
    <col min="15881" max="15881" width="1.625" style="238" customWidth="1"/>
    <col min="15882" max="15882" width="11.125" style="238" bestFit="1" customWidth="1"/>
    <col min="15883" max="16126" width="9" style="238"/>
    <col min="16127" max="16127" width="1.625" style="238" customWidth="1"/>
    <col min="16128" max="16128" width="2.75" style="238" customWidth="1"/>
    <col min="16129" max="16129" width="29.125" style="238" customWidth="1"/>
    <col min="16130" max="16134" width="9.125" style="238" customWidth="1"/>
    <col min="16135" max="16135" width="10.625" style="238" customWidth="1"/>
    <col min="16136" max="16136" width="12.5" style="238" customWidth="1"/>
    <col min="16137" max="16137" width="1.625" style="238" customWidth="1"/>
    <col min="16138" max="16138" width="11.125" style="238" bestFit="1" customWidth="1"/>
    <col min="16139" max="16384" width="9" style="238"/>
  </cols>
  <sheetData>
    <row r="1" spans="2:10" x14ac:dyDescent="0.15">
      <c r="B1" s="281" t="s">
        <v>375</v>
      </c>
      <c r="C1" s="282"/>
      <c r="D1" s="237"/>
      <c r="E1" s="237"/>
      <c r="F1" s="237"/>
      <c r="G1" s="237"/>
      <c r="H1" s="46" t="s">
        <v>788</v>
      </c>
      <c r="I1" s="283"/>
    </row>
    <row r="2" spans="2:10" s="276" customFormat="1" ht="18.75" customHeight="1" x14ac:dyDescent="0.4">
      <c r="B2" s="830" t="s">
        <v>374</v>
      </c>
      <c r="C2" s="830"/>
      <c r="D2" s="830"/>
      <c r="E2" s="830"/>
      <c r="F2" s="830"/>
      <c r="G2" s="830"/>
      <c r="H2" s="830"/>
      <c r="I2" s="830"/>
      <c r="J2" s="236"/>
    </row>
    <row r="3" spans="2:10" s="64" customFormat="1" ht="13.5" customHeight="1" x14ac:dyDescent="0.4">
      <c r="D3" s="284"/>
      <c r="E3" s="284"/>
      <c r="F3" s="284"/>
      <c r="G3" s="284"/>
      <c r="H3" s="284"/>
      <c r="I3" s="285" t="s">
        <v>363</v>
      </c>
      <c r="J3" s="244"/>
    </row>
    <row r="4" spans="2:10" s="64" customFormat="1" ht="13.5" customHeight="1" x14ac:dyDescent="0.4">
      <c r="B4" s="826" t="s">
        <v>364</v>
      </c>
      <c r="C4" s="826"/>
      <c r="D4" s="255" t="s">
        <v>365</v>
      </c>
      <c r="E4" s="255" t="s">
        <v>365</v>
      </c>
      <c r="F4" s="255" t="s">
        <v>365</v>
      </c>
      <c r="G4" s="255" t="s">
        <v>365</v>
      </c>
      <c r="H4" s="286" t="s">
        <v>366</v>
      </c>
      <c r="I4" s="287" t="s">
        <v>367</v>
      </c>
      <c r="J4" s="244"/>
    </row>
    <row r="5" spans="2:10" ht="13.5" customHeight="1" x14ac:dyDescent="0.15">
      <c r="B5" s="288" t="s">
        <v>430</v>
      </c>
      <c r="C5" s="289"/>
      <c r="D5" s="301"/>
      <c r="E5" s="301"/>
      <c r="F5" s="301"/>
      <c r="G5" s="301"/>
      <c r="H5" s="301"/>
      <c r="I5" s="302"/>
    </row>
    <row r="6" spans="2:10" ht="13.5" customHeight="1" x14ac:dyDescent="0.15">
      <c r="B6" s="313">
        <v>1</v>
      </c>
      <c r="C6" s="314" t="s">
        <v>380</v>
      </c>
      <c r="D6" s="315"/>
      <c r="E6" s="315"/>
      <c r="F6" s="315"/>
      <c r="G6" s="315"/>
      <c r="H6" s="290">
        <f>SUM(D6:G6)</f>
        <v>0</v>
      </c>
      <c r="I6" s="316"/>
    </row>
    <row r="7" spans="2:10" ht="13.5" customHeight="1" x14ac:dyDescent="0.15">
      <c r="B7" s="303">
        <v>2</v>
      </c>
      <c r="C7" s="304" t="s">
        <v>381</v>
      </c>
      <c r="D7" s="291"/>
      <c r="E7" s="291"/>
      <c r="F7" s="291"/>
      <c r="G7" s="291"/>
      <c r="H7" s="292">
        <f t="shared" ref="H7:H33" si="0">SUM(D7:G7)</f>
        <v>0</v>
      </c>
      <c r="I7" s="305"/>
    </row>
    <row r="8" spans="2:10" ht="13.5" customHeight="1" x14ac:dyDescent="0.15">
      <c r="B8" s="303">
        <v>3</v>
      </c>
      <c r="C8" s="304" t="s">
        <v>382</v>
      </c>
      <c r="D8" s="291"/>
      <c r="E8" s="291"/>
      <c r="F8" s="291"/>
      <c r="G8" s="291"/>
      <c r="H8" s="292">
        <f t="shared" si="0"/>
        <v>0</v>
      </c>
      <c r="I8" s="305"/>
    </row>
    <row r="9" spans="2:10" ht="13.5" customHeight="1" x14ac:dyDescent="0.15">
      <c r="B9" s="303">
        <v>4</v>
      </c>
      <c r="C9" s="304" t="s">
        <v>383</v>
      </c>
      <c r="D9" s="291"/>
      <c r="E9" s="291"/>
      <c r="F9" s="291"/>
      <c r="G9" s="291"/>
      <c r="H9" s="292">
        <f t="shared" si="0"/>
        <v>0</v>
      </c>
      <c r="I9" s="305"/>
    </row>
    <row r="10" spans="2:10" ht="13.5" customHeight="1" x14ac:dyDescent="0.15">
      <c r="B10" s="303">
        <v>5</v>
      </c>
      <c r="C10" s="304" t="s">
        <v>384</v>
      </c>
      <c r="D10" s="291"/>
      <c r="E10" s="291"/>
      <c r="F10" s="291"/>
      <c r="G10" s="291"/>
      <c r="H10" s="292">
        <f t="shared" si="0"/>
        <v>0</v>
      </c>
      <c r="I10" s="305"/>
    </row>
    <row r="11" spans="2:10" ht="13.5" customHeight="1" x14ac:dyDescent="0.15">
      <c r="B11" s="303">
        <v>6</v>
      </c>
      <c r="C11" s="304" t="s">
        <v>385</v>
      </c>
      <c r="D11" s="291"/>
      <c r="E11" s="291"/>
      <c r="F11" s="291"/>
      <c r="G11" s="291"/>
      <c r="H11" s="292">
        <f t="shared" si="0"/>
        <v>0</v>
      </c>
      <c r="I11" s="305"/>
    </row>
    <row r="12" spans="2:10" ht="13.5" customHeight="1" x14ac:dyDescent="0.15">
      <c r="B12" s="303">
        <v>7</v>
      </c>
      <c r="C12" s="304" t="s">
        <v>386</v>
      </c>
      <c r="D12" s="291"/>
      <c r="E12" s="291"/>
      <c r="F12" s="291"/>
      <c r="G12" s="291"/>
      <c r="H12" s="292">
        <f t="shared" si="0"/>
        <v>0</v>
      </c>
      <c r="I12" s="305"/>
    </row>
    <row r="13" spans="2:10" ht="13.5" customHeight="1" x14ac:dyDescent="0.15">
      <c r="B13" s="306">
        <v>8</v>
      </c>
      <c r="C13" s="307" t="s">
        <v>387</v>
      </c>
      <c r="D13" s="291"/>
      <c r="E13" s="291"/>
      <c r="F13" s="291"/>
      <c r="G13" s="291"/>
      <c r="H13" s="292">
        <f t="shared" si="0"/>
        <v>0</v>
      </c>
      <c r="I13" s="305"/>
    </row>
    <row r="14" spans="2:10" ht="13.5" customHeight="1" x14ac:dyDescent="0.15">
      <c r="B14" s="288" t="s">
        <v>388</v>
      </c>
      <c r="C14" s="289"/>
      <c r="D14" s="301"/>
      <c r="E14" s="301"/>
      <c r="F14" s="301"/>
      <c r="G14" s="301"/>
      <c r="H14" s="301"/>
      <c r="I14" s="302"/>
    </row>
    <row r="15" spans="2:10" ht="13.5" customHeight="1" x14ac:dyDescent="0.15">
      <c r="B15" s="321">
        <v>9</v>
      </c>
      <c r="C15" s="322" t="s">
        <v>379</v>
      </c>
      <c r="D15" s="315"/>
      <c r="E15" s="315"/>
      <c r="F15" s="315"/>
      <c r="G15" s="315"/>
      <c r="H15" s="292">
        <f t="shared" si="0"/>
        <v>0</v>
      </c>
      <c r="I15" s="316"/>
    </row>
    <row r="16" spans="2:10" ht="13.5" customHeight="1" x14ac:dyDescent="0.15">
      <c r="B16" s="338">
        <v>10</v>
      </c>
      <c r="C16" s="310" t="s">
        <v>389</v>
      </c>
      <c r="D16" s="336"/>
      <c r="E16" s="336"/>
      <c r="F16" s="336"/>
      <c r="G16" s="336"/>
      <c r="H16" s="336">
        <f t="shared" si="0"/>
        <v>0</v>
      </c>
      <c r="I16" s="339"/>
    </row>
    <row r="17" spans="2:9" ht="13.5" customHeight="1" x14ac:dyDescent="0.15">
      <c r="B17" s="308">
        <v>11</v>
      </c>
      <c r="C17" s="309" t="s">
        <v>390</v>
      </c>
      <c r="D17" s="291"/>
      <c r="E17" s="291"/>
      <c r="F17" s="291"/>
      <c r="G17" s="291"/>
      <c r="H17" s="292">
        <f t="shared" si="0"/>
        <v>0</v>
      </c>
      <c r="I17" s="305"/>
    </row>
    <row r="18" spans="2:9" ht="13.5" customHeight="1" x14ac:dyDescent="0.15">
      <c r="B18" s="308">
        <v>12</v>
      </c>
      <c r="C18" s="309" t="s">
        <v>391</v>
      </c>
      <c r="D18" s="291"/>
      <c r="E18" s="291"/>
      <c r="F18" s="291"/>
      <c r="G18" s="291"/>
      <c r="H18" s="292">
        <f t="shared" si="0"/>
        <v>0</v>
      </c>
      <c r="I18" s="305"/>
    </row>
    <row r="19" spans="2:9" ht="13.5" customHeight="1" x14ac:dyDescent="0.15">
      <c r="B19" s="308">
        <v>13</v>
      </c>
      <c r="C19" s="309" t="s">
        <v>392</v>
      </c>
      <c r="D19" s="291"/>
      <c r="E19" s="291"/>
      <c r="F19" s="291"/>
      <c r="G19" s="291"/>
      <c r="H19" s="292">
        <f t="shared" si="0"/>
        <v>0</v>
      </c>
      <c r="I19" s="305"/>
    </row>
    <row r="20" spans="2:9" ht="13.5" customHeight="1" x14ac:dyDescent="0.15">
      <c r="B20" s="308">
        <v>14</v>
      </c>
      <c r="C20" s="309" t="s">
        <v>393</v>
      </c>
      <c r="D20" s="291"/>
      <c r="E20" s="291"/>
      <c r="F20" s="291"/>
      <c r="G20" s="291"/>
      <c r="H20" s="292">
        <f t="shared" si="0"/>
        <v>0</v>
      </c>
      <c r="I20" s="305"/>
    </row>
    <row r="21" spans="2:9" ht="13.5" customHeight="1" x14ac:dyDescent="0.15">
      <c r="B21" s="308">
        <v>15</v>
      </c>
      <c r="C21" s="309" t="s">
        <v>394</v>
      </c>
      <c r="D21" s="291"/>
      <c r="E21" s="291"/>
      <c r="F21" s="291"/>
      <c r="G21" s="291"/>
      <c r="H21" s="292">
        <f t="shared" si="0"/>
        <v>0</v>
      </c>
      <c r="I21" s="305"/>
    </row>
    <row r="22" spans="2:9" ht="13.5" customHeight="1" x14ac:dyDescent="0.15">
      <c r="B22" s="308">
        <v>16</v>
      </c>
      <c r="C22" s="309" t="s">
        <v>395</v>
      </c>
      <c r="D22" s="291"/>
      <c r="E22" s="291"/>
      <c r="F22" s="291"/>
      <c r="G22" s="291"/>
      <c r="H22" s="292">
        <f t="shared" si="0"/>
        <v>0</v>
      </c>
      <c r="I22" s="305"/>
    </row>
    <row r="23" spans="2:9" ht="13.5" customHeight="1" x14ac:dyDescent="0.15">
      <c r="B23" s="308">
        <v>17</v>
      </c>
      <c r="C23" s="309" t="s">
        <v>396</v>
      </c>
      <c r="D23" s="291"/>
      <c r="E23" s="291"/>
      <c r="F23" s="291"/>
      <c r="G23" s="291"/>
      <c r="H23" s="292">
        <f t="shared" si="0"/>
        <v>0</v>
      </c>
      <c r="I23" s="305"/>
    </row>
    <row r="24" spans="2:9" ht="13.5" customHeight="1" x14ac:dyDescent="0.15">
      <c r="B24" s="303">
        <v>18</v>
      </c>
      <c r="C24" s="307" t="s">
        <v>397</v>
      </c>
      <c r="D24" s="291"/>
      <c r="E24" s="291"/>
      <c r="F24" s="291"/>
      <c r="G24" s="291"/>
      <c r="H24" s="292">
        <f t="shared" si="0"/>
        <v>0</v>
      </c>
      <c r="I24" s="305"/>
    </row>
    <row r="25" spans="2:9" ht="13.5" customHeight="1" x14ac:dyDescent="0.15">
      <c r="B25" s="303">
        <v>19</v>
      </c>
      <c r="C25" s="307" t="s">
        <v>398</v>
      </c>
      <c r="D25" s="291"/>
      <c r="E25" s="291"/>
      <c r="F25" s="291"/>
      <c r="G25" s="291"/>
      <c r="H25" s="292">
        <f t="shared" si="0"/>
        <v>0</v>
      </c>
      <c r="I25" s="305"/>
    </row>
    <row r="26" spans="2:9" ht="13.5" customHeight="1" x14ac:dyDescent="0.15">
      <c r="B26" s="303">
        <v>20</v>
      </c>
      <c r="C26" s="304" t="s">
        <v>399</v>
      </c>
      <c r="D26" s="291"/>
      <c r="E26" s="291"/>
      <c r="F26" s="291"/>
      <c r="G26" s="291"/>
      <c r="H26" s="292">
        <f t="shared" si="0"/>
        <v>0</v>
      </c>
      <c r="I26" s="305"/>
    </row>
    <row r="27" spans="2:9" ht="13.5" customHeight="1" x14ac:dyDescent="0.15">
      <c r="B27" s="303">
        <v>21</v>
      </c>
      <c r="C27" s="307" t="s">
        <v>400</v>
      </c>
      <c r="D27" s="291"/>
      <c r="E27" s="291"/>
      <c r="F27" s="291"/>
      <c r="G27" s="291"/>
      <c r="H27" s="292">
        <f t="shared" si="0"/>
        <v>0</v>
      </c>
      <c r="I27" s="305"/>
    </row>
    <row r="28" spans="2:9" ht="13.5" customHeight="1" x14ac:dyDescent="0.15">
      <c r="B28" s="303">
        <v>22</v>
      </c>
      <c r="C28" s="307" t="s">
        <v>401</v>
      </c>
      <c r="D28" s="291"/>
      <c r="E28" s="291"/>
      <c r="F28" s="291"/>
      <c r="G28" s="291"/>
      <c r="H28" s="292">
        <f t="shared" si="0"/>
        <v>0</v>
      </c>
      <c r="I28" s="305"/>
    </row>
    <row r="29" spans="2:9" ht="13.5" customHeight="1" x14ac:dyDescent="0.15">
      <c r="B29" s="303">
        <v>23</v>
      </c>
      <c r="C29" s="307" t="s">
        <v>431</v>
      </c>
      <c r="D29" s="291"/>
      <c r="E29" s="291"/>
      <c r="F29" s="291"/>
      <c r="G29" s="291"/>
      <c r="H29" s="292">
        <f t="shared" si="0"/>
        <v>0</v>
      </c>
      <c r="I29" s="305"/>
    </row>
    <row r="30" spans="2:9" ht="13.5" customHeight="1" x14ac:dyDescent="0.15">
      <c r="B30" s="323">
        <v>24</v>
      </c>
      <c r="C30" s="317" t="s">
        <v>432</v>
      </c>
      <c r="D30" s="318"/>
      <c r="E30" s="318"/>
      <c r="F30" s="318"/>
      <c r="G30" s="318"/>
      <c r="H30" s="319">
        <f t="shared" si="0"/>
        <v>0</v>
      </c>
      <c r="I30" s="320"/>
    </row>
    <row r="31" spans="2:9" ht="13.5" customHeight="1" x14ac:dyDescent="0.15">
      <c r="B31" s="288" t="s">
        <v>402</v>
      </c>
      <c r="C31" s="289"/>
      <c r="D31" s="301"/>
      <c r="E31" s="301"/>
      <c r="F31" s="301"/>
      <c r="G31" s="301"/>
      <c r="H31" s="301"/>
      <c r="I31" s="302"/>
    </row>
    <row r="32" spans="2:9" ht="13.5" customHeight="1" x14ac:dyDescent="0.15">
      <c r="B32" s="313">
        <v>25</v>
      </c>
      <c r="C32" s="324" t="s">
        <v>403</v>
      </c>
      <c r="D32" s="315"/>
      <c r="E32" s="315"/>
      <c r="F32" s="315"/>
      <c r="G32" s="315"/>
      <c r="H32" s="292">
        <f t="shared" si="0"/>
        <v>0</v>
      </c>
      <c r="I32" s="316"/>
    </row>
    <row r="33" spans="2:9" ht="13.5" customHeight="1" x14ac:dyDescent="0.15">
      <c r="B33" s="340">
        <v>26</v>
      </c>
      <c r="C33" s="326" t="s">
        <v>404</v>
      </c>
      <c r="D33" s="341"/>
      <c r="E33" s="341"/>
      <c r="F33" s="341"/>
      <c r="G33" s="341"/>
      <c r="H33" s="341">
        <f t="shared" si="0"/>
        <v>0</v>
      </c>
      <c r="I33" s="342"/>
    </row>
    <row r="34" spans="2:9" ht="13.5" customHeight="1" x14ac:dyDescent="0.15">
      <c r="B34" s="288" t="s">
        <v>405</v>
      </c>
      <c r="C34" s="289"/>
      <c r="D34" s="301"/>
      <c r="E34" s="301"/>
      <c r="F34" s="301"/>
      <c r="G34" s="301"/>
      <c r="H34" s="301"/>
      <c r="I34" s="329"/>
    </row>
    <row r="35" spans="2:9" ht="13.5" customHeight="1" x14ac:dyDescent="0.15">
      <c r="B35" s="313">
        <v>27</v>
      </c>
      <c r="C35" s="314" t="s">
        <v>406</v>
      </c>
      <c r="D35" s="315"/>
      <c r="E35" s="315"/>
      <c r="F35" s="315"/>
      <c r="G35" s="315"/>
      <c r="H35" s="290">
        <f t="shared" ref="H35:H45" si="1">SUM(D35:G35)</f>
        <v>0</v>
      </c>
      <c r="I35" s="328"/>
    </row>
    <row r="36" spans="2:9" ht="13.5" customHeight="1" x14ac:dyDescent="0.15">
      <c r="B36" s="303">
        <v>28</v>
      </c>
      <c r="C36" s="304" t="s">
        <v>407</v>
      </c>
      <c r="D36" s="291"/>
      <c r="E36" s="291"/>
      <c r="F36" s="291"/>
      <c r="G36" s="291"/>
      <c r="H36" s="292">
        <f t="shared" si="1"/>
        <v>0</v>
      </c>
      <c r="I36" s="293"/>
    </row>
    <row r="37" spans="2:9" ht="13.5" customHeight="1" x14ac:dyDescent="0.15">
      <c r="B37" s="303">
        <v>29</v>
      </c>
      <c r="C37" s="304" t="s">
        <v>408</v>
      </c>
      <c r="D37" s="291"/>
      <c r="E37" s="291"/>
      <c r="F37" s="291"/>
      <c r="G37" s="291"/>
      <c r="H37" s="292">
        <f t="shared" si="1"/>
        <v>0</v>
      </c>
      <c r="I37" s="293"/>
    </row>
    <row r="38" spans="2:9" ht="13.5" customHeight="1" x14ac:dyDescent="0.15">
      <c r="B38" s="303">
        <v>30</v>
      </c>
      <c r="C38" s="304" t="s">
        <v>409</v>
      </c>
      <c r="D38" s="291"/>
      <c r="E38" s="291"/>
      <c r="F38" s="291"/>
      <c r="G38" s="291"/>
      <c r="H38" s="292">
        <f t="shared" si="1"/>
        <v>0</v>
      </c>
      <c r="I38" s="293"/>
    </row>
    <row r="39" spans="2:9" ht="13.5" customHeight="1" x14ac:dyDescent="0.15">
      <c r="B39" s="303">
        <v>31</v>
      </c>
      <c r="C39" s="307" t="s">
        <v>410</v>
      </c>
      <c r="D39" s="291"/>
      <c r="E39" s="291"/>
      <c r="F39" s="291"/>
      <c r="G39" s="291"/>
      <c r="H39" s="292">
        <f t="shared" si="1"/>
        <v>0</v>
      </c>
      <c r="I39" s="293"/>
    </row>
    <row r="40" spans="2:9" ht="13.5" customHeight="1" x14ac:dyDescent="0.15">
      <c r="B40" s="325">
        <v>32</v>
      </c>
      <c r="C40" s="330" t="s">
        <v>411</v>
      </c>
      <c r="D40" s="318"/>
      <c r="E40" s="318"/>
      <c r="F40" s="318"/>
      <c r="G40" s="318"/>
      <c r="H40" s="319">
        <f t="shared" si="1"/>
        <v>0</v>
      </c>
      <c r="I40" s="327"/>
    </row>
    <row r="41" spans="2:9" ht="13.5" customHeight="1" x14ac:dyDescent="0.15">
      <c r="B41" s="288" t="s">
        <v>412</v>
      </c>
      <c r="C41" s="289"/>
      <c r="D41" s="301"/>
      <c r="E41" s="301"/>
      <c r="F41" s="301"/>
      <c r="G41" s="301"/>
      <c r="H41" s="301"/>
      <c r="I41" s="329"/>
    </row>
    <row r="42" spans="2:9" s="239" customFormat="1" ht="13.5" customHeight="1" x14ac:dyDescent="0.15">
      <c r="B42" s="332">
        <v>33</v>
      </c>
      <c r="C42" s="331" t="s">
        <v>376</v>
      </c>
      <c r="D42" s="333"/>
      <c r="E42" s="333"/>
      <c r="F42" s="333"/>
      <c r="G42" s="333"/>
      <c r="H42" s="333">
        <f t="shared" si="1"/>
        <v>0</v>
      </c>
      <c r="I42" s="334"/>
    </row>
    <row r="43" spans="2:9" s="239" customFormat="1" ht="13.5" customHeight="1" x14ac:dyDescent="0.15">
      <c r="B43" s="303">
        <v>34</v>
      </c>
      <c r="C43" s="304" t="s">
        <v>377</v>
      </c>
      <c r="D43" s="294"/>
      <c r="E43" s="294"/>
      <c r="F43" s="294"/>
      <c r="G43" s="294"/>
      <c r="H43" s="295"/>
      <c r="I43" s="293"/>
    </row>
    <row r="44" spans="2:9" s="239" customFormat="1" ht="13.5" customHeight="1" x14ac:dyDescent="0.15">
      <c r="B44" s="335">
        <v>35</v>
      </c>
      <c r="C44" s="311" t="s">
        <v>378</v>
      </c>
      <c r="D44" s="336"/>
      <c r="E44" s="336"/>
      <c r="F44" s="336"/>
      <c r="G44" s="336"/>
      <c r="H44" s="336">
        <f t="shared" si="1"/>
        <v>0</v>
      </c>
      <c r="I44" s="337"/>
    </row>
    <row r="45" spans="2:9" s="239" customFormat="1" ht="13.5" customHeight="1" x14ac:dyDescent="0.15">
      <c r="B45" s="312"/>
      <c r="C45" s="296" t="s">
        <v>339</v>
      </c>
      <c r="D45" s="297"/>
      <c r="E45" s="297"/>
      <c r="F45" s="297"/>
      <c r="G45" s="297"/>
      <c r="H45" s="298">
        <f t="shared" si="1"/>
        <v>0</v>
      </c>
      <c r="I45" s="299"/>
    </row>
    <row r="46" spans="2:9" ht="13.5" customHeight="1" x14ac:dyDescent="0.15">
      <c r="B46" s="827" t="s">
        <v>433</v>
      </c>
      <c r="C46" s="828"/>
      <c r="D46" s="828"/>
      <c r="E46" s="828"/>
      <c r="F46" s="828"/>
      <c r="G46" s="829"/>
      <c r="H46" s="343">
        <f>SUM(H6:H13,H15:H30,H32:H33,H35:H40,H42:H45)</f>
        <v>0</v>
      </c>
      <c r="I46" s="236"/>
    </row>
    <row r="47" spans="2:9" ht="13.5" customHeight="1" x14ac:dyDescent="0.15">
      <c r="B47" s="827" t="s">
        <v>434</v>
      </c>
      <c r="C47" s="828"/>
      <c r="D47" s="828"/>
      <c r="E47" s="828"/>
      <c r="F47" s="828"/>
      <c r="G47" s="829"/>
      <c r="H47" s="343">
        <f>H46-SUM(H16,H33,H42,H44)</f>
        <v>0</v>
      </c>
      <c r="I47" s="236"/>
    </row>
    <row r="48" spans="2:9" ht="13.5" customHeight="1" x14ac:dyDescent="0.15">
      <c r="C48" s="275"/>
      <c r="D48" s="276"/>
      <c r="E48" s="276"/>
      <c r="F48" s="276"/>
      <c r="G48" s="276"/>
      <c r="H48" s="276"/>
      <c r="I48" s="236"/>
    </row>
    <row r="49" spans="2:9" x14ac:dyDescent="0.15">
      <c r="B49" s="277" t="s">
        <v>368</v>
      </c>
      <c r="C49" s="277"/>
      <c r="D49" s="276"/>
      <c r="E49" s="276"/>
      <c r="F49" s="276"/>
      <c r="G49" s="276"/>
      <c r="H49" s="276"/>
      <c r="I49" s="236"/>
    </row>
    <row r="50" spans="2:9" x14ac:dyDescent="0.15">
      <c r="B50" s="277" t="s">
        <v>369</v>
      </c>
      <c r="C50" s="277"/>
      <c r="D50" s="276"/>
      <c r="E50" s="276"/>
      <c r="F50" s="276"/>
      <c r="G50" s="276"/>
      <c r="H50" s="276"/>
      <c r="I50" s="236"/>
    </row>
    <row r="51" spans="2:9" x14ac:dyDescent="0.15">
      <c r="B51" s="277" t="s">
        <v>784</v>
      </c>
      <c r="C51" s="277"/>
      <c r="D51" s="276"/>
      <c r="E51" s="276"/>
      <c r="F51" s="276"/>
      <c r="G51" s="276"/>
      <c r="H51" s="276"/>
      <c r="I51" s="236"/>
    </row>
    <row r="52" spans="2:9" x14ac:dyDescent="0.15">
      <c r="B52" s="300" t="s">
        <v>362</v>
      </c>
      <c r="C52" s="300"/>
      <c r="D52" s="276"/>
      <c r="E52" s="276"/>
      <c r="F52" s="276"/>
      <c r="G52" s="276"/>
      <c r="H52" s="276"/>
      <c r="I52" s="236"/>
    </row>
    <row r="53" spans="2:9" x14ac:dyDescent="0.15">
      <c r="C53" s="275"/>
      <c r="D53" s="276"/>
      <c r="E53" s="276"/>
      <c r="F53" s="276"/>
      <c r="G53" s="276"/>
      <c r="H53" s="276"/>
      <c r="I53" s="236"/>
    </row>
    <row r="54" spans="2:9" x14ac:dyDescent="0.15">
      <c r="C54" s="275"/>
      <c r="D54" s="276"/>
      <c r="E54" s="276"/>
      <c r="F54" s="276"/>
      <c r="G54" s="276"/>
      <c r="H54" s="276"/>
      <c r="I54" s="236"/>
    </row>
    <row r="55" spans="2:9" x14ac:dyDescent="0.15">
      <c r="C55" s="275"/>
      <c r="D55" s="276"/>
      <c r="E55" s="276"/>
      <c r="F55" s="276"/>
      <c r="G55" s="276"/>
      <c r="H55" s="276"/>
      <c r="I55" s="236"/>
    </row>
    <row r="56" spans="2:9" x14ac:dyDescent="0.15">
      <c r="C56" s="275"/>
      <c r="D56" s="276"/>
      <c r="E56" s="276"/>
      <c r="F56" s="276"/>
      <c r="G56" s="276"/>
      <c r="H56" s="276"/>
      <c r="I56" s="236"/>
    </row>
    <row r="57" spans="2:9" x14ac:dyDescent="0.15">
      <c r="C57" s="275"/>
      <c r="D57" s="276"/>
      <c r="E57" s="276"/>
      <c r="F57" s="276"/>
      <c r="G57" s="276"/>
      <c r="H57" s="276"/>
      <c r="I57" s="236"/>
    </row>
    <row r="58" spans="2:9" x14ac:dyDescent="0.15">
      <c r="C58" s="275"/>
      <c r="D58" s="276"/>
      <c r="E58" s="276"/>
      <c r="F58" s="276"/>
      <c r="G58" s="276"/>
      <c r="H58" s="276"/>
      <c r="I58" s="236"/>
    </row>
    <row r="59" spans="2:9" x14ac:dyDescent="0.15">
      <c r="C59" s="275"/>
      <c r="D59" s="276"/>
      <c r="E59" s="276"/>
      <c r="F59" s="276"/>
      <c r="G59" s="276"/>
      <c r="H59" s="276"/>
      <c r="I59" s="236"/>
    </row>
    <row r="60" spans="2:9" s="239" customFormat="1" x14ac:dyDescent="0.15">
      <c r="C60" s="275"/>
      <c r="D60" s="276"/>
      <c r="E60" s="276"/>
      <c r="F60" s="276"/>
      <c r="G60" s="276"/>
      <c r="H60" s="276"/>
      <c r="I60" s="236"/>
    </row>
    <row r="61" spans="2:9" s="239" customFormat="1" x14ac:dyDescent="0.15">
      <c r="C61" s="278"/>
      <c r="D61" s="238"/>
      <c r="E61" s="238"/>
      <c r="F61" s="238"/>
      <c r="G61" s="238"/>
      <c r="H61" s="238"/>
    </row>
    <row r="62" spans="2:9" s="239" customFormat="1" x14ac:dyDescent="0.15">
      <c r="C62" s="278"/>
      <c r="D62" s="238"/>
      <c r="E62" s="238"/>
      <c r="F62" s="238"/>
      <c r="G62" s="238"/>
      <c r="H62" s="238"/>
    </row>
    <row r="63" spans="2:9" s="239" customFormat="1" x14ac:dyDescent="0.15">
      <c r="C63" s="278"/>
      <c r="D63" s="238"/>
      <c r="E63" s="238"/>
      <c r="F63" s="238"/>
      <c r="G63" s="238"/>
      <c r="H63" s="238"/>
    </row>
    <row r="64" spans="2:9" s="239" customFormat="1" x14ac:dyDescent="0.15">
      <c r="C64" s="278"/>
      <c r="D64" s="238"/>
      <c r="E64" s="238"/>
      <c r="F64" s="238"/>
      <c r="G64" s="238"/>
      <c r="H64" s="238"/>
    </row>
    <row r="65" spans="3:8" s="239" customFormat="1" x14ac:dyDescent="0.15">
      <c r="C65" s="278"/>
      <c r="D65" s="238"/>
      <c r="E65" s="238"/>
      <c r="F65" s="238"/>
      <c r="G65" s="238"/>
      <c r="H65" s="238"/>
    </row>
    <row r="66" spans="3:8" s="239" customFormat="1" x14ac:dyDescent="0.15">
      <c r="C66" s="278"/>
      <c r="D66" s="238"/>
      <c r="E66" s="238"/>
      <c r="F66" s="238"/>
      <c r="G66" s="238"/>
      <c r="H66" s="238"/>
    </row>
    <row r="67" spans="3:8" s="239" customFormat="1" x14ac:dyDescent="0.15">
      <c r="C67" s="278"/>
      <c r="D67" s="238"/>
      <c r="E67" s="238"/>
      <c r="F67" s="238"/>
      <c r="G67" s="238"/>
      <c r="H67" s="238"/>
    </row>
    <row r="68" spans="3:8" s="239" customFormat="1" x14ac:dyDescent="0.15">
      <c r="C68" s="278"/>
      <c r="D68" s="238"/>
      <c r="E68" s="238"/>
      <c r="F68" s="238"/>
      <c r="G68" s="238"/>
      <c r="H68" s="238"/>
    </row>
    <row r="69" spans="3:8" s="239" customFormat="1" x14ac:dyDescent="0.15">
      <c r="C69" s="278"/>
      <c r="D69" s="238"/>
      <c r="E69" s="238"/>
      <c r="F69" s="238"/>
      <c r="G69" s="238"/>
      <c r="H69" s="238"/>
    </row>
    <row r="70" spans="3:8" s="239" customFormat="1" x14ac:dyDescent="0.15">
      <c r="C70" s="278"/>
      <c r="D70" s="238"/>
      <c r="E70" s="238"/>
      <c r="F70" s="238"/>
      <c r="G70" s="238"/>
      <c r="H70" s="238"/>
    </row>
    <row r="71" spans="3:8" s="239" customFormat="1" x14ac:dyDescent="0.15">
      <c r="C71" s="278"/>
      <c r="D71" s="238"/>
      <c r="E71" s="238"/>
      <c r="F71" s="238"/>
      <c r="G71" s="238"/>
      <c r="H71" s="238"/>
    </row>
    <row r="72" spans="3:8" s="239" customFormat="1" x14ac:dyDescent="0.15">
      <c r="C72" s="278"/>
      <c r="D72" s="238"/>
      <c r="E72" s="238"/>
      <c r="F72" s="238"/>
      <c r="G72" s="238"/>
      <c r="H72" s="238"/>
    </row>
    <row r="73" spans="3:8" s="239" customFormat="1" x14ac:dyDescent="0.15">
      <c r="C73" s="278"/>
      <c r="D73" s="238"/>
      <c r="E73" s="238"/>
      <c r="F73" s="238"/>
      <c r="G73" s="238"/>
      <c r="H73" s="238"/>
    </row>
    <row r="74" spans="3:8" s="239" customFormat="1" x14ac:dyDescent="0.15">
      <c r="C74" s="278"/>
      <c r="D74" s="238"/>
      <c r="E74" s="238"/>
      <c r="F74" s="238"/>
      <c r="G74" s="238"/>
      <c r="H74" s="238"/>
    </row>
  </sheetData>
  <mergeCells count="4">
    <mergeCell ref="B4:C4"/>
    <mergeCell ref="B46:G46"/>
    <mergeCell ref="B47:G47"/>
    <mergeCell ref="B2:I2"/>
  </mergeCells>
  <phoneticPr fontId="1"/>
  <printOptions horizontalCentered="1"/>
  <pageMargins left="0.39370078740157483" right="0.39370078740157483"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M194"/>
  <sheetViews>
    <sheetView showGridLines="0" tabSelected="1" view="pageBreakPreview" zoomScale="70" zoomScaleNormal="85" zoomScaleSheetLayoutView="70" workbookViewId="0">
      <selection activeCell="F145" sqref="F145"/>
    </sheetView>
  </sheetViews>
  <sheetFormatPr defaultColWidth="8" defaultRowHeight="12" x14ac:dyDescent="0.4"/>
  <cols>
    <col min="1" max="1" width="2.125" style="345" customWidth="1"/>
    <col min="2" max="2" width="10.375" style="344" customWidth="1"/>
    <col min="3" max="3" width="5" style="345" bestFit="1" customWidth="1"/>
    <col min="4" max="4" width="33" style="345" customWidth="1"/>
    <col min="5" max="5" width="15.25" style="346" customWidth="1"/>
    <col min="6" max="6" width="21.375" style="346" customWidth="1"/>
    <col min="7" max="7" width="26.875" style="346" customWidth="1"/>
    <col min="8" max="9" width="5" style="346" customWidth="1"/>
    <col min="10" max="11" width="9.375" style="346" customWidth="1"/>
    <col min="12" max="12" width="13.75" style="346" customWidth="1"/>
    <col min="13" max="13" width="2" style="345" customWidth="1"/>
    <col min="14" max="14" width="26.25" style="345" customWidth="1"/>
    <col min="15" max="16384" width="8" style="345"/>
  </cols>
  <sheetData>
    <row r="1" spans="1:13" ht="14.25" customHeight="1" x14ac:dyDescent="0.4">
      <c r="B1" s="281" t="s">
        <v>694</v>
      </c>
      <c r="J1" s="831" t="s">
        <v>790</v>
      </c>
      <c r="K1" s="832"/>
      <c r="L1" s="832"/>
    </row>
    <row r="2" spans="1:13" ht="21" customHeight="1" x14ac:dyDescent="0.4">
      <c r="B2" s="833" t="s">
        <v>786</v>
      </c>
      <c r="C2" s="833"/>
      <c r="D2" s="833"/>
      <c r="E2" s="833"/>
      <c r="F2" s="833"/>
      <c r="G2" s="833"/>
      <c r="H2" s="833"/>
      <c r="I2" s="833"/>
      <c r="J2" s="833"/>
      <c r="K2" s="833"/>
      <c r="L2" s="833"/>
    </row>
    <row r="3" spans="1:13" ht="13.5" x14ac:dyDescent="0.4">
      <c r="B3" s="365"/>
      <c r="L3" s="285"/>
    </row>
    <row r="4" spans="1:13" s="346" customFormat="1" x14ac:dyDescent="0.4">
      <c r="A4" s="366"/>
      <c r="B4" s="842" t="s">
        <v>435</v>
      </c>
      <c r="C4" s="842" t="s">
        <v>436</v>
      </c>
      <c r="D4" s="842" t="s">
        <v>437</v>
      </c>
      <c r="E4" s="834" t="s">
        <v>441</v>
      </c>
      <c r="F4" s="834"/>
      <c r="G4" s="834"/>
      <c r="H4" s="834"/>
      <c r="I4" s="834"/>
      <c r="J4" s="834"/>
      <c r="K4" s="834"/>
      <c r="L4" s="835"/>
    </row>
    <row r="5" spans="1:13" s="346" customFormat="1" x14ac:dyDescent="0.4">
      <c r="A5" s="366"/>
      <c r="B5" s="843"/>
      <c r="C5" s="843"/>
      <c r="D5" s="843"/>
      <c r="E5" s="425" t="s">
        <v>438</v>
      </c>
      <c r="F5" s="426" t="s">
        <v>439</v>
      </c>
      <c r="G5" s="427" t="s">
        <v>440</v>
      </c>
      <c r="H5" s="383" t="s">
        <v>371</v>
      </c>
      <c r="I5" s="384" t="s">
        <v>370</v>
      </c>
      <c r="J5" s="387" t="s">
        <v>567</v>
      </c>
      <c r="K5" s="347" t="s">
        <v>568</v>
      </c>
      <c r="L5" s="347" t="s">
        <v>372</v>
      </c>
      <c r="M5" s="366"/>
    </row>
    <row r="6" spans="1:13" s="349" customFormat="1" ht="15" customHeight="1" x14ac:dyDescent="0.4">
      <c r="A6" s="367"/>
      <c r="B6" s="404" t="s">
        <v>566</v>
      </c>
      <c r="C6" s="405"/>
      <c r="D6" s="406"/>
      <c r="E6" s="428"/>
      <c r="F6" s="380"/>
      <c r="G6" s="429"/>
      <c r="H6" s="390"/>
      <c r="I6" s="381"/>
      <c r="J6" s="388"/>
      <c r="K6" s="385"/>
      <c r="L6" s="385"/>
      <c r="M6" s="367"/>
    </row>
    <row r="7" spans="1:13" s="349" customFormat="1" ht="15" customHeight="1" x14ac:dyDescent="0.4">
      <c r="A7" s="367"/>
      <c r="B7" s="839" t="s">
        <v>442</v>
      </c>
      <c r="C7" s="407">
        <v>1</v>
      </c>
      <c r="D7" s="407" t="s">
        <v>443</v>
      </c>
      <c r="E7" s="430"/>
      <c r="F7" s="376"/>
      <c r="G7" s="431"/>
      <c r="H7" s="391"/>
      <c r="I7" s="377"/>
      <c r="J7" s="360"/>
      <c r="K7" s="386"/>
      <c r="L7" s="386"/>
      <c r="M7" s="367"/>
    </row>
    <row r="8" spans="1:13" s="349" customFormat="1" ht="15" customHeight="1" x14ac:dyDescent="0.4">
      <c r="A8" s="367"/>
      <c r="B8" s="840"/>
      <c r="C8" s="408">
        <v>2</v>
      </c>
      <c r="D8" s="408" t="s">
        <v>444</v>
      </c>
      <c r="E8" s="432"/>
      <c r="F8" s="368"/>
      <c r="G8" s="433"/>
      <c r="H8" s="392"/>
      <c r="I8" s="371"/>
      <c r="J8" s="355"/>
      <c r="K8" s="350"/>
      <c r="L8" s="350"/>
      <c r="M8" s="367"/>
    </row>
    <row r="9" spans="1:13" s="349" customFormat="1" ht="15" customHeight="1" x14ac:dyDescent="0.4">
      <c r="A9" s="367"/>
      <c r="B9" s="840"/>
      <c r="C9" s="408">
        <v>3</v>
      </c>
      <c r="D9" s="408" t="s">
        <v>445</v>
      </c>
      <c r="E9" s="432"/>
      <c r="F9" s="368"/>
      <c r="G9" s="433"/>
      <c r="H9" s="392"/>
      <c r="I9" s="371"/>
      <c r="J9" s="355"/>
      <c r="K9" s="350"/>
      <c r="L9" s="350"/>
      <c r="M9" s="367"/>
    </row>
    <row r="10" spans="1:13" s="351" customFormat="1" ht="15" customHeight="1" x14ac:dyDescent="0.4">
      <c r="A10" s="366"/>
      <c r="B10" s="840"/>
      <c r="C10" s="408">
        <v>4</v>
      </c>
      <c r="D10" s="408" t="s">
        <v>446</v>
      </c>
      <c r="E10" s="432"/>
      <c r="F10" s="368"/>
      <c r="G10" s="433"/>
      <c r="H10" s="392"/>
      <c r="I10" s="371"/>
      <c r="J10" s="355"/>
      <c r="K10" s="350"/>
      <c r="L10" s="350"/>
      <c r="M10" s="366"/>
    </row>
    <row r="11" spans="1:13" s="351" customFormat="1" ht="15" customHeight="1" x14ac:dyDescent="0.4">
      <c r="A11" s="366"/>
      <c r="B11" s="840"/>
      <c r="C11" s="408">
        <v>5</v>
      </c>
      <c r="D11" s="408" t="s">
        <v>447</v>
      </c>
      <c r="E11" s="432"/>
      <c r="F11" s="368"/>
      <c r="G11" s="433"/>
      <c r="H11" s="392"/>
      <c r="I11" s="371"/>
      <c r="J11" s="355"/>
      <c r="K11" s="350"/>
      <c r="L11" s="350"/>
      <c r="M11" s="366"/>
    </row>
    <row r="12" spans="1:13" s="351" customFormat="1" ht="15" customHeight="1" x14ac:dyDescent="0.4">
      <c r="A12" s="366"/>
      <c r="B12" s="840"/>
      <c r="C12" s="408">
        <v>6</v>
      </c>
      <c r="D12" s="408" t="s">
        <v>448</v>
      </c>
      <c r="E12" s="432"/>
      <c r="F12" s="368"/>
      <c r="G12" s="433"/>
      <c r="H12" s="392"/>
      <c r="I12" s="371"/>
      <c r="J12" s="355"/>
      <c r="K12" s="350"/>
      <c r="L12" s="350"/>
      <c r="M12" s="366"/>
    </row>
    <row r="13" spans="1:13" s="351" customFormat="1" ht="15" customHeight="1" x14ac:dyDescent="0.4">
      <c r="A13" s="366"/>
      <c r="B13" s="840"/>
      <c r="C13" s="408">
        <v>7</v>
      </c>
      <c r="D13" s="408" t="s">
        <v>449</v>
      </c>
      <c r="E13" s="432"/>
      <c r="F13" s="368"/>
      <c r="G13" s="433"/>
      <c r="H13" s="392"/>
      <c r="I13" s="371"/>
      <c r="J13" s="355"/>
      <c r="K13" s="350"/>
      <c r="L13" s="350"/>
      <c r="M13" s="366"/>
    </row>
    <row r="14" spans="1:13" s="351" customFormat="1" ht="15" customHeight="1" x14ac:dyDescent="0.4">
      <c r="A14" s="366"/>
      <c r="B14" s="840"/>
      <c r="C14" s="408">
        <v>8</v>
      </c>
      <c r="D14" s="408" t="s">
        <v>450</v>
      </c>
      <c r="E14" s="432"/>
      <c r="F14" s="368"/>
      <c r="G14" s="433"/>
      <c r="H14" s="392"/>
      <c r="I14" s="371"/>
      <c r="J14" s="355"/>
      <c r="K14" s="350"/>
      <c r="L14" s="350"/>
      <c r="M14" s="366"/>
    </row>
    <row r="15" spans="1:13" s="351" customFormat="1" ht="15" customHeight="1" x14ac:dyDescent="0.4">
      <c r="A15" s="366"/>
      <c r="B15" s="840"/>
      <c r="C15" s="408">
        <v>9</v>
      </c>
      <c r="D15" s="408" t="s">
        <v>451</v>
      </c>
      <c r="E15" s="432"/>
      <c r="F15" s="368"/>
      <c r="G15" s="433"/>
      <c r="H15" s="392"/>
      <c r="I15" s="371"/>
      <c r="J15" s="355"/>
      <c r="K15" s="350"/>
      <c r="L15" s="350"/>
      <c r="M15" s="366"/>
    </row>
    <row r="16" spans="1:13" s="351" customFormat="1" ht="15" customHeight="1" x14ac:dyDescent="0.4">
      <c r="A16" s="366"/>
      <c r="B16" s="840"/>
      <c r="C16" s="408">
        <v>10</v>
      </c>
      <c r="D16" s="408" t="s">
        <v>452</v>
      </c>
      <c r="E16" s="432"/>
      <c r="F16" s="368"/>
      <c r="G16" s="433"/>
      <c r="H16" s="392"/>
      <c r="I16" s="371"/>
      <c r="J16" s="355"/>
      <c r="K16" s="350"/>
      <c r="L16" s="350"/>
      <c r="M16" s="366"/>
    </row>
    <row r="17" spans="1:13" s="351" customFormat="1" ht="15" customHeight="1" x14ac:dyDescent="0.4">
      <c r="A17" s="366"/>
      <c r="B17" s="840"/>
      <c r="C17" s="408">
        <v>11</v>
      </c>
      <c r="D17" s="408" t="s">
        <v>453</v>
      </c>
      <c r="E17" s="432"/>
      <c r="F17" s="368"/>
      <c r="G17" s="433"/>
      <c r="H17" s="392"/>
      <c r="I17" s="371"/>
      <c r="J17" s="355"/>
      <c r="K17" s="350"/>
      <c r="L17" s="350"/>
      <c r="M17" s="366"/>
    </row>
    <row r="18" spans="1:13" s="349" customFormat="1" ht="15" customHeight="1" x14ac:dyDescent="0.4">
      <c r="A18" s="367"/>
      <c r="B18" s="840"/>
      <c r="C18" s="408">
        <v>12</v>
      </c>
      <c r="D18" s="408" t="s">
        <v>454</v>
      </c>
      <c r="E18" s="432"/>
      <c r="F18" s="368"/>
      <c r="G18" s="433"/>
      <c r="H18" s="392"/>
      <c r="I18" s="371"/>
      <c r="J18" s="355"/>
      <c r="K18" s="350"/>
      <c r="L18" s="350"/>
      <c r="M18" s="367"/>
    </row>
    <row r="19" spans="1:13" s="351" customFormat="1" ht="15" customHeight="1" x14ac:dyDescent="0.4">
      <c r="A19" s="366"/>
      <c r="B19" s="840"/>
      <c r="C19" s="408">
        <v>13</v>
      </c>
      <c r="D19" s="408" t="s">
        <v>455</v>
      </c>
      <c r="E19" s="432"/>
      <c r="F19" s="368"/>
      <c r="G19" s="433"/>
      <c r="H19" s="392"/>
      <c r="I19" s="371"/>
      <c r="J19" s="355"/>
      <c r="K19" s="350"/>
      <c r="L19" s="350"/>
      <c r="M19" s="366"/>
    </row>
    <row r="20" spans="1:13" s="351" customFormat="1" ht="15" customHeight="1" x14ac:dyDescent="0.4">
      <c r="A20" s="366"/>
      <c r="B20" s="840"/>
      <c r="C20" s="408">
        <v>14</v>
      </c>
      <c r="D20" s="408" t="s">
        <v>456</v>
      </c>
      <c r="E20" s="432"/>
      <c r="F20" s="368"/>
      <c r="G20" s="433"/>
      <c r="H20" s="392"/>
      <c r="I20" s="371"/>
      <c r="J20" s="355"/>
      <c r="K20" s="350"/>
      <c r="L20" s="350"/>
      <c r="M20" s="366"/>
    </row>
    <row r="21" spans="1:13" s="351" customFormat="1" ht="15" customHeight="1" x14ac:dyDescent="0.4">
      <c r="A21" s="366"/>
      <c r="B21" s="840"/>
      <c r="C21" s="408">
        <v>15</v>
      </c>
      <c r="D21" s="408" t="s">
        <v>457</v>
      </c>
      <c r="E21" s="432"/>
      <c r="F21" s="368"/>
      <c r="G21" s="433"/>
      <c r="H21" s="392"/>
      <c r="I21" s="371"/>
      <c r="J21" s="355"/>
      <c r="K21" s="350"/>
      <c r="L21" s="350"/>
      <c r="M21" s="366"/>
    </row>
    <row r="22" spans="1:13" s="351" customFormat="1" ht="15" customHeight="1" x14ac:dyDescent="0.4">
      <c r="A22" s="366"/>
      <c r="B22" s="840"/>
      <c r="C22" s="408">
        <v>16</v>
      </c>
      <c r="D22" s="408" t="s">
        <v>458</v>
      </c>
      <c r="E22" s="432"/>
      <c r="F22" s="368"/>
      <c r="G22" s="433"/>
      <c r="H22" s="392"/>
      <c r="I22" s="371"/>
      <c r="J22" s="355"/>
      <c r="K22" s="350"/>
      <c r="L22" s="350"/>
      <c r="M22" s="366"/>
    </row>
    <row r="23" spans="1:13" s="351" customFormat="1" ht="15" customHeight="1" x14ac:dyDescent="0.4">
      <c r="A23" s="366"/>
      <c r="B23" s="840"/>
      <c r="C23" s="408">
        <v>17</v>
      </c>
      <c r="D23" s="408" t="s">
        <v>459</v>
      </c>
      <c r="E23" s="432"/>
      <c r="F23" s="368"/>
      <c r="G23" s="433"/>
      <c r="H23" s="392"/>
      <c r="I23" s="371"/>
      <c r="J23" s="355"/>
      <c r="K23" s="350"/>
      <c r="L23" s="350"/>
      <c r="M23" s="366"/>
    </row>
    <row r="24" spans="1:13" s="351" customFormat="1" ht="15" customHeight="1" x14ac:dyDescent="0.4">
      <c r="A24" s="366"/>
      <c r="B24" s="840"/>
      <c r="C24" s="408">
        <v>18</v>
      </c>
      <c r="D24" s="408" t="s">
        <v>460</v>
      </c>
      <c r="E24" s="432"/>
      <c r="F24" s="368"/>
      <c r="G24" s="433"/>
      <c r="H24" s="392"/>
      <c r="I24" s="371"/>
      <c r="J24" s="355"/>
      <c r="K24" s="350"/>
      <c r="L24" s="350"/>
      <c r="M24" s="366"/>
    </row>
    <row r="25" spans="1:13" s="349" customFormat="1" ht="15" customHeight="1" x14ac:dyDescent="0.4">
      <c r="A25" s="367"/>
      <c r="B25" s="840"/>
      <c r="C25" s="408">
        <v>19</v>
      </c>
      <c r="D25" s="408" t="s">
        <v>461</v>
      </c>
      <c r="E25" s="432"/>
      <c r="F25" s="368"/>
      <c r="G25" s="433"/>
      <c r="H25" s="392"/>
      <c r="I25" s="371"/>
      <c r="J25" s="355"/>
      <c r="K25" s="350"/>
      <c r="L25" s="350"/>
      <c r="M25" s="367"/>
    </row>
    <row r="26" spans="1:13" s="349" customFormat="1" ht="15" customHeight="1" x14ac:dyDescent="0.4">
      <c r="A26" s="367"/>
      <c r="B26" s="840"/>
      <c r="C26" s="408">
        <v>20</v>
      </c>
      <c r="D26" s="408" t="s">
        <v>462</v>
      </c>
      <c r="E26" s="432"/>
      <c r="F26" s="368"/>
      <c r="G26" s="433"/>
      <c r="H26" s="392"/>
      <c r="I26" s="371"/>
      <c r="J26" s="355"/>
      <c r="K26" s="350"/>
      <c r="L26" s="350"/>
      <c r="M26" s="367"/>
    </row>
    <row r="27" spans="1:13" s="349" customFormat="1" ht="15" customHeight="1" x14ac:dyDescent="0.4">
      <c r="A27" s="367"/>
      <c r="B27" s="840"/>
      <c r="C27" s="408">
        <v>21</v>
      </c>
      <c r="D27" s="408" t="s">
        <v>463</v>
      </c>
      <c r="E27" s="432"/>
      <c r="F27" s="368"/>
      <c r="G27" s="433"/>
      <c r="H27" s="392"/>
      <c r="I27" s="371"/>
      <c r="J27" s="355"/>
      <c r="K27" s="350"/>
      <c r="L27" s="350"/>
      <c r="M27" s="367"/>
    </row>
    <row r="28" spans="1:13" s="349" customFormat="1" ht="15" customHeight="1" x14ac:dyDescent="0.4">
      <c r="A28" s="367"/>
      <c r="B28" s="840"/>
      <c r="C28" s="409">
        <v>22</v>
      </c>
      <c r="D28" s="409" t="s">
        <v>464</v>
      </c>
      <c r="E28" s="432"/>
      <c r="F28" s="368"/>
      <c r="G28" s="433"/>
      <c r="H28" s="392"/>
      <c r="I28" s="371"/>
      <c r="J28" s="355"/>
      <c r="K28" s="350"/>
      <c r="L28" s="350"/>
      <c r="M28" s="367"/>
    </row>
    <row r="29" spans="1:13" s="349" customFormat="1" ht="15" customHeight="1" x14ac:dyDescent="0.4">
      <c r="A29" s="367"/>
      <c r="B29" s="840"/>
      <c r="C29" s="408">
        <v>23</v>
      </c>
      <c r="D29" s="408" t="s">
        <v>465</v>
      </c>
      <c r="E29" s="432"/>
      <c r="F29" s="368"/>
      <c r="G29" s="433"/>
      <c r="H29" s="392"/>
      <c r="I29" s="371"/>
      <c r="J29" s="355"/>
      <c r="K29" s="350"/>
      <c r="L29" s="350"/>
      <c r="M29" s="367"/>
    </row>
    <row r="30" spans="1:13" s="349" customFormat="1" ht="15" customHeight="1" x14ac:dyDescent="0.4">
      <c r="A30" s="367"/>
      <c r="B30" s="840"/>
      <c r="C30" s="408">
        <v>24</v>
      </c>
      <c r="D30" s="408" t="s">
        <v>451</v>
      </c>
      <c r="E30" s="432"/>
      <c r="F30" s="368"/>
      <c r="G30" s="433"/>
      <c r="H30" s="392"/>
      <c r="I30" s="371"/>
      <c r="J30" s="355"/>
      <c r="K30" s="350"/>
      <c r="L30" s="350"/>
      <c r="M30" s="367"/>
    </row>
    <row r="31" spans="1:13" s="349" customFormat="1" ht="15" customHeight="1" x14ac:dyDescent="0.4">
      <c r="A31" s="367"/>
      <c r="B31" s="840"/>
      <c r="C31" s="408">
        <v>25</v>
      </c>
      <c r="D31" s="408" t="s">
        <v>452</v>
      </c>
      <c r="E31" s="432"/>
      <c r="F31" s="368"/>
      <c r="G31" s="433"/>
      <c r="H31" s="392"/>
      <c r="I31" s="371"/>
      <c r="J31" s="355"/>
      <c r="K31" s="350"/>
      <c r="L31" s="350"/>
      <c r="M31" s="367"/>
    </row>
    <row r="32" spans="1:13" s="349" customFormat="1" ht="15" customHeight="1" x14ac:dyDescent="0.4">
      <c r="A32" s="367"/>
      <c r="B32" s="840"/>
      <c r="C32" s="409">
        <v>26</v>
      </c>
      <c r="D32" s="409" t="s">
        <v>453</v>
      </c>
      <c r="E32" s="434"/>
      <c r="F32" s="374"/>
      <c r="G32" s="435"/>
      <c r="H32" s="393"/>
      <c r="I32" s="375"/>
      <c r="J32" s="356"/>
      <c r="K32" s="353"/>
      <c r="L32" s="353"/>
      <c r="M32" s="367"/>
    </row>
    <row r="33" spans="1:13" s="349" customFormat="1" ht="15" customHeight="1" x14ac:dyDescent="0.4">
      <c r="A33" s="367"/>
      <c r="B33" s="839" t="s">
        <v>466</v>
      </c>
      <c r="C33" s="410">
        <v>27</v>
      </c>
      <c r="D33" s="410" t="s">
        <v>467</v>
      </c>
      <c r="E33" s="436"/>
      <c r="F33" s="369"/>
      <c r="G33" s="437"/>
      <c r="H33" s="396"/>
      <c r="I33" s="370"/>
      <c r="J33" s="354"/>
      <c r="K33" s="348"/>
      <c r="L33" s="348"/>
      <c r="M33" s="367"/>
    </row>
    <row r="34" spans="1:13" s="349" customFormat="1" ht="15" customHeight="1" x14ac:dyDescent="0.4">
      <c r="A34" s="367"/>
      <c r="B34" s="840"/>
      <c r="C34" s="408">
        <v>28</v>
      </c>
      <c r="D34" s="408" t="s">
        <v>468</v>
      </c>
      <c r="E34" s="432"/>
      <c r="F34" s="368"/>
      <c r="G34" s="433"/>
      <c r="H34" s="392"/>
      <c r="I34" s="371"/>
      <c r="J34" s="355"/>
      <c r="K34" s="350"/>
      <c r="L34" s="350"/>
      <c r="M34" s="367"/>
    </row>
    <row r="35" spans="1:13" s="349" customFormat="1" ht="15" customHeight="1" x14ac:dyDescent="0.4">
      <c r="A35" s="367"/>
      <c r="B35" s="840"/>
      <c r="C35" s="409">
        <v>29</v>
      </c>
      <c r="D35" s="409" t="s">
        <v>460</v>
      </c>
      <c r="E35" s="432"/>
      <c r="F35" s="368"/>
      <c r="G35" s="433"/>
      <c r="H35" s="392"/>
      <c r="I35" s="371"/>
      <c r="J35" s="355"/>
      <c r="K35" s="350"/>
      <c r="L35" s="350"/>
      <c r="M35" s="367"/>
    </row>
    <row r="36" spans="1:13" s="349" customFormat="1" ht="15" customHeight="1" x14ac:dyDescent="0.4">
      <c r="A36" s="367"/>
      <c r="B36" s="841"/>
      <c r="C36" s="411">
        <v>30</v>
      </c>
      <c r="D36" s="411" t="s">
        <v>469</v>
      </c>
      <c r="E36" s="438"/>
      <c r="F36" s="372"/>
      <c r="G36" s="439"/>
      <c r="H36" s="397"/>
      <c r="I36" s="373"/>
      <c r="J36" s="358"/>
      <c r="K36" s="352"/>
      <c r="L36" s="352"/>
      <c r="M36" s="367"/>
    </row>
    <row r="37" spans="1:13" s="349" customFormat="1" ht="15" customHeight="1" x14ac:dyDescent="0.4">
      <c r="A37" s="367"/>
      <c r="B37" s="412" t="s">
        <v>470</v>
      </c>
      <c r="C37" s="410">
        <v>31</v>
      </c>
      <c r="D37" s="410" t="s">
        <v>471</v>
      </c>
      <c r="E37" s="436"/>
      <c r="F37" s="369"/>
      <c r="G37" s="437"/>
      <c r="H37" s="396"/>
      <c r="I37" s="370"/>
      <c r="J37" s="354"/>
      <c r="K37" s="348"/>
      <c r="L37" s="348"/>
      <c r="M37" s="367"/>
    </row>
    <row r="38" spans="1:13" s="349" customFormat="1" ht="15" customHeight="1" x14ac:dyDescent="0.4">
      <c r="A38" s="367"/>
      <c r="B38" s="413"/>
      <c r="C38" s="408">
        <v>32</v>
      </c>
      <c r="D38" s="408" t="s">
        <v>472</v>
      </c>
      <c r="E38" s="432"/>
      <c r="F38" s="368"/>
      <c r="G38" s="433"/>
      <c r="H38" s="392"/>
      <c r="I38" s="371"/>
      <c r="J38" s="355"/>
      <c r="K38" s="350"/>
      <c r="L38" s="350"/>
      <c r="M38" s="367"/>
    </row>
    <row r="39" spans="1:13" s="349" customFormat="1" ht="15" customHeight="1" x14ac:dyDescent="0.4">
      <c r="A39" s="367"/>
      <c r="B39" s="413"/>
      <c r="C39" s="408">
        <v>33</v>
      </c>
      <c r="D39" s="408" t="s">
        <v>473</v>
      </c>
      <c r="E39" s="432"/>
      <c r="F39" s="368"/>
      <c r="G39" s="433"/>
      <c r="H39" s="392"/>
      <c r="I39" s="371"/>
      <c r="J39" s="355"/>
      <c r="K39" s="350"/>
      <c r="L39" s="350"/>
      <c r="M39" s="367"/>
    </row>
    <row r="40" spans="1:13" s="349" customFormat="1" ht="15" customHeight="1" x14ac:dyDescent="0.4">
      <c r="A40" s="367"/>
      <c r="B40" s="414"/>
      <c r="C40" s="411">
        <v>34</v>
      </c>
      <c r="D40" s="411" t="s">
        <v>474</v>
      </c>
      <c r="E40" s="438"/>
      <c r="F40" s="372"/>
      <c r="G40" s="439"/>
      <c r="H40" s="397"/>
      <c r="I40" s="373"/>
      <c r="J40" s="358"/>
      <c r="K40" s="352"/>
      <c r="L40" s="352"/>
      <c r="M40" s="367"/>
    </row>
    <row r="41" spans="1:13" s="349" customFormat="1" ht="15" customHeight="1" x14ac:dyDescent="0.4">
      <c r="A41" s="367"/>
      <c r="B41" s="839" t="s">
        <v>475</v>
      </c>
      <c r="C41" s="410">
        <v>35</v>
      </c>
      <c r="D41" s="415" t="s">
        <v>476</v>
      </c>
      <c r="E41" s="436"/>
      <c r="F41" s="369"/>
      <c r="G41" s="437"/>
      <c r="H41" s="396"/>
      <c r="I41" s="370"/>
      <c r="J41" s="354"/>
      <c r="K41" s="348"/>
      <c r="L41" s="348"/>
      <c r="M41" s="367"/>
    </row>
    <row r="42" spans="1:13" s="349" customFormat="1" ht="15" customHeight="1" x14ac:dyDescent="0.4">
      <c r="A42" s="367"/>
      <c r="B42" s="840"/>
      <c r="C42" s="408">
        <v>36</v>
      </c>
      <c r="D42" s="416" t="s">
        <v>468</v>
      </c>
      <c r="E42" s="432"/>
      <c r="F42" s="368"/>
      <c r="G42" s="433"/>
      <c r="H42" s="392"/>
      <c r="I42" s="371"/>
      <c r="J42" s="355"/>
      <c r="K42" s="350"/>
      <c r="L42" s="350"/>
      <c r="M42" s="367"/>
    </row>
    <row r="43" spans="1:13" s="349" customFormat="1" ht="15" customHeight="1" x14ac:dyDescent="0.4">
      <c r="A43" s="367"/>
      <c r="B43" s="840"/>
      <c r="C43" s="408">
        <v>37</v>
      </c>
      <c r="D43" s="408" t="s">
        <v>457</v>
      </c>
      <c r="E43" s="432"/>
      <c r="F43" s="368"/>
      <c r="G43" s="433"/>
      <c r="H43" s="392"/>
      <c r="I43" s="371"/>
      <c r="J43" s="355"/>
      <c r="K43" s="350"/>
      <c r="L43" s="350"/>
      <c r="M43" s="367"/>
    </row>
    <row r="44" spans="1:13" s="349" customFormat="1" ht="15" customHeight="1" x14ac:dyDescent="0.4">
      <c r="A44" s="367"/>
      <c r="B44" s="840"/>
      <c r="C44" s="408">
        <v>38</v>
      </c>
      <c r="D44" s="408" t="s">
        <v>460</v>
      </c>
      <c r="E44" s="432"/>
      <c r="F44" s="368"/>
      <c r="G44" s="433"/>
      <c r="H44" s="392"/>
      <c r="I44" s="371"/>
      <c r="J44" s="355"/>
      <c r="K44" s="350"/>
      <c r="L44" s="350"/>
      <c r="M44" s="367"/>
    </row>
    <row r="45" spans="1:13" s="349" customFormat="1" ht="15" customHeight="1" x14ac:dyDescent="0.4">
      <c r="A45" s="367"/>
      <c r="B45" s="840"/>
      <c r="C45" s="408">
        <v>39</v>
      </c>
      <c r="D45" s="408" t="s">
        <v>477</v>
      </c>
      <c r="E45" s="432"/>
      <c r="F45" s="368"/>
      <c r="G45" s="433"/>
      <c r="H45" s="392"/>
      <c r="I45" s="371"/>
      <c r="J45" s="355"/>
      <c r="K45" s="350"/>
      <c r="L45" s="350"/>
      <c r="M45" s="367"/>
    </row>
    <row r="46" spans="1:13" s="349" customFormat="1" ht="15" customHeight="1" x14ac:dyDescent="0.4">
      <c r="A46" s="367"/>
      <c r="B46" s="840"/>
      <c r="C46" s="408">
        <v>40</v>
      </c>
      <c r="D46" s="408" t="s">
        <v>478</v>
      </c>
      <c r="E46" s="432"/>
      <c r="F46" s="368"/>
      <c r="G46" s="433"/>
      <c r="H46" s="392"/>
      <c r="I46" s="371"/>
      <c r="J46" s="355"/>
      <c r="K46" s="350"/>
      <c r="L46" s="350"/>
      <c r="M46" s="367"/>
    </row>
    <row r="47" spans="1:13" s="349" customFormat="1" ht="15" customHeight="1" x14ac:dyDescent="0.4">
      <c r="A47" s="367"/>
      <c r="B47" s="840"/>
      <c r="C47" s="408">
        <v>41</v>
      </c>
      <c r="D47" s="408" t="s">
        <v>459</v>
      </c>
      <c r="E47" s="432"/>
      <c r="F47" s="368"/>
      <c r="G47" s="433"/>
      <c r="H47" s="392"/>
      <c r="I47" s="371"/>
      <c r="J47" s="355"/>
      <c r="K47" s="350"/>
      <c r="L47" s="350"/>
      <c r="M47" s="367"/>
    </row>
    <row r="48" spans="1:13" s="349" customFormat="1" ht="15" customHeight="1" x14ac:dyDescent="0.4">
      <c r="A48" s="367"/>
      <c r="B48" s="841"/>
      <c r="C48" s="411">
        <v>42</v>
      </c>
      <c r="D48" s="411" t="s">
        <v>453</v>
      </c>
      <c r="E48" s="438"/>
      <c r="F48" s="372"/>
      <c r="G48" s="439"/>
      <c r="H48" s="397"/>
      <c r="I48" s="373"/>
      <c r="J48" s="358"/>
      <c r="K48" s="352"/>
      <c r="L48" s="352"/>
      <c r="M48" s="367"/>
    </row>
    <row r="49" spans="1:13" s="349" customFormat="1" ht="15" customHeight="1" x14ac:dyDescent="0.4">
      <c r="A49" s="367"/>
      <c r="B49" s="412" t="s">
        <v>479</v>
      </c>
      <c r="C49" s="410">
        <v>43</v>
      </c>
      <c r="D49" s="410" t="s">
        <v>480</v>
      </c>
      <c r="E49" s="436"/>
      <c r="F49" s="369"/>
      <c r="G49" s="437"/>
      <c r="H49" s="396"/>
      <c r="I49" s="370"/>
      <c r="J49" s="354"/>
      <c r="K49" s="348"/>
      <c r="L49" s="348"/>
      <c r="M49" s="367"/>
    </row>
    <row r="50" spans="1:13" s="349" customFormat="1" ht="15" customHeight="1" x14ac:dyDescent="0.4">
      <c r="A50" s="367"/>
      <c r="B50" s="413"/>
      <c r="C50" s="408">
        <v>44</v>
      </c>
      <c r="D50" s="408" t="s">
        <v>468</v>
      </c>
      <c r="E50" s="432"/>
      <c r="F50" s="368"/>
      <c r="G50" s="433"/>
      <c r="H50" s="392"/>
      <c r="I50" s="371"/>
      <c r="J50" s="355"/>
      <c r="K50" s="350"/>
      <c r="L50" s="350"/>
      <c r="M50" s="367"/>
    </row>
    <row r="51" spans="1:13" s="349" customFormat="1" ht="15" customHeight="1" x14ac:dyDescent="0.4">
      <c r="A51" s="367"/>
      <c r="B51" s="413"/>
      <c r="C51" s="408">
        <v>45</v>
      </c>
      <c r="D51" s="408" t="s">
        <v>455</v>
      </c>
      <c r="E51" s="432"/>
      <c r="F51" s="368"/>
      <c r="G51" s="433"/>
      <c r="H51" s="392"/>
      <c r="I51" s="371"/>
      <c r="J51" s="355"/>
      <c r="K51" s="350"/>
      <c r="L51" s="350"/>
      <c r="M51" s="367"/>
    </row>
    <row r="52" spans="1:13" s="349" customFormat="1" ht="15" customHeight="1" x14ac:dyDescent="0.4">
      <c r="A52" s="367"/>
      <c r="B52" s="413"/>
      <c r="C52" s="408">
        <v>46</v>
      </c>
      <c r="D52" s="408" t="s">
        <v>456</v>
      </c>
      <c r="E52" s="432"/>
      <c r="F52" s="368"/>
      <c r="G52" s="433"/>
      <c r="H52" s="392"/>
      <c r="I52" s="371"/>
      <c r="J52" s="355"/>
      <c r="K52" s="350"/>
      <c r="L52" s="350"/>
      <c r="M52" s="367"/>
    </row>
    <row r="53" spans="1:13" s="349" customFormat="1" ht="15" customHeight="1" x14ac:dyDescent="0.4">
      <c r="A53" s="367"/>
      <c r="B53" s="413"/>
      <c r="C53" s="408">
        <v>47</v>
      </c>
      <c r="D53" s="416" t="s">
        <v>538</v>
      </c>
      <c r="E53" s="432"/>
      <c r="F53" s="368"/>
      <c r="G53" s="433"/>
      <c r="H53" s="392"/>
      <c r="I53" s="371"/>
      <c r="J53" s="355"/>
      <c r="K53" s="350"/>
      <c r="L53" s="350"/>
      <c r="M53" s="367"/>
    </row>
    <row r="54" spans="1:13" s="349" customFormat="1" ht="15" customHeight="1" x14ac:dyDescent="0.4">
      <c r="A54" s="367"/>
      <c r="B54" s="413"/>
      <c r="C54" s="408">
        <v>48</v>
      </c>
      <c r="D54" s="408" t="s">
        <v>460</v>
      </c>
      <c r="E54" s="432"/>
      <c r="F54" s="368"/>
      <c r="G54" s="433"/>
      <c r="H54" s="392"/>
      <c r="I54" s="371"/>
      <c r="J54" s="355"/>
      <c r="K54" s="350"/>
      <c r="L54" s="350"/>
      <c r="M54" s="367"/>
    </row>
    <row r="55" spans="1:13" s="349" customFormat="1" ht="15" customHeight="1" x14ac:dyDescent="0.4">
      <c r="A55" s="367"/>
      <c r="B55" s="413"/>
      <c r="C55" s="408">
        <v>49</v>
      </c>
      <c r="D55" s="408" t="s">
        <v>459</v>
      </c>
      <c r="E55" s="432"/>
      <c r="F55" s="368"/>
      <c r="G55" s="433"/>
      <c r="H55" s="392"/>
      <c r="I55" s="371"/>
      <c r="J55" s="355"/>
      <c r="K55" s="350"/>
      <c r="L55" s="350"/>
      <c r="M55" s="367"/>
    </row>
    <row r="56" spans="1:13" s="349" customFormat="1" ht="15" customHeight="1" x14ac:dyDescent="0.4">
      <c r="A56" s="367"/>
      <c r="B56" s="413"/>
      <c r="C56" s="408">
        <v>50</v>
      </c>
      <c r="D56" s="408" t="s">
        <v>477</v>
      </c>
      <c r="E56" s="432"/>
      <c r="F56" s="368"/>
      <c r="G56" s="433"/>
      <c r="H56" s="392"/>
      <c r="I56" s="371"/>
      <c r="J56" s="355"/>
      <c r="K56" s="350"/>
      <c r="L56" s="350"/>
      <c r="M56" s="367"/>
    </row>
    <row r="57" spans="1:13" s="349" customFormat="1" ht="15" customHeight="1" x14ac:dyDescent="0.4">
      <c r="A57" s="367"/>
      <c r="B57" s="413"/>
      <c r="C57" s="408">
        <v>51</v>
      </c>
      <c r="D57" s="408" t="s">
        <v>478</v>
      </c>
      <c r="E57" s="432"/>
      <c r="F57" s="368"/>
      <c r="G57" s="433"/>
      <c r="H57" s="392"/>
      <c r="I57" s="371"/>
      <c r="J57" s="355"/>
      <c r="K57" s="350"/>
      <c r="L57" s="350"/>
      <c r="M57" s="367"/>
    </row>
    <row r="58" spans="1:13" s="349" customFormat="1" ht="15" customHeight="1" x14ac:dyDescent="0.4">
      <c r="A58" s="367"/>
      <c r="B58" s="413"/>
      <c r="C58" s="409">
        <v>52</v>
      </c>
      <c r="D58" s="409" t="s">
        <v>481</v>
      </c>
      <c r="E58" s="432"/>
      <c r="F58" s="368"/>
      <c r="G58" s="433"/>
      <c r="H58" s="392"/>
      <c r="I58" s="371"/>
      <c r="J58" s="355"/>
      <c r="K58" s="350"/>
      <c r="L58" s="350"/>
      <c r="M58" s="367"/>
    </row>
    <row r="59" spans="1:13" s="349" customFormat="1" ht="15" customHeight="1" x14ac:dyDescent="0.4">
      <c r="A59" s="367"/>
      <c r="B59" s="414"/>
      <c r="C59" s="411">
        <v>53</v>
      </c>
      <c r="D59" s="411" t="s">
        <v>453</v>
      </c>
      <c r="E59" s="438"/>
      <c r="F59" s="372"/>
      <c r="G59" s="439"/>
      <c r="H59" s="397"/>
      <c r="I59" s="373"/>
      <c r="J59" s="358"/>
      <c r="K59" s="352"/>
      <c r="L59" s="352"/>
      <c r="M59" s="367"/>
    </row>
    <row r="60" spans="1:13" s="349" customFormat="1" ht="15" customHeight="1" x14ac:dyDescent="0.4">
      <c r="A60" s="367"/>
      <c r="B60" s="412" t="s">
        <v>482</v>
      </c>
      <c r="C60" s="410">
        <v>54</v>
      </c>
      <c r="D60" s="410" t="s">
        <v>483</v>
      </c>
      <c r="E60" s="436"/>
      <c r="F60" s="369"/>
      <c r="G60" s="437"/>
      <c r="H60" s="396"/>
      <c r="I60" s="370"/>
      <c r="J60" s="354"/>
      <c r="K60" s="348"/>
      <c r="L60" s="348"/>
      <c r="M60" s="367"/>
    </row>
    <row r="61" spans="1:13" s="349" customFormat="1" ht="15" customHeight="1" x14ac:dyDescent="0.4">
      <c r="A61" s="367"/>
      <c r="B61" s="413"/>
      <c r="C61" s="408">
        <v>55</v>
      </c>
      <c r="D61" s="408" t="s">
        <v>484</v>
      </c>
      <c r="E61" s="432"/>
      <c r="F61" s="368"/>
      <c r="G61" s="433"/>
      <c r="H61" s="392"/>
      <c r="I61" s="371"/>
      <c r="J61" s="355"/>
      <c r="K61" s="350"/>
      <c r="L61" s="350"/>
      <c r="M61" s="367"/>
    </row>
    <row r="62" spans="1:13" s="346" customFormat="1" ht="15" customHeight="1" x14ac:dyDescent="0.4">
      <c r="B62" s="413"/>
      <c r="C62" s="408">
        <v>56</v>
      </c>
      <c r="D62" s="408" t="s">
        <v>485</v>
      </c>
      <c r="E62" s="432"/>
      <c r="F62" s="368"/>
      <c r="G62" s="433"/>
      <c r="H62" s="392"/>
      <c r="I62" s="371"/>
      <c r="J62" s="355"/>
      <c r="K62" s="350"/>
      <c r="L62" s="350"/>
      <c r="M62" s="366"/>
    </row>
    <row r="63" spans="1:13" s="346" customFormat="1" ht="15" customHeight="1" x14ac:dyDescent="0.4">
      <c r="B63" s="413"/>
      <c r="C63" s="408">
        <v>57</v>
      </c>
      <c r="D63" s="408" t="s">
        <v>486</v>
      </c>
      <c r="E63" s="432"/>
      <c r="F63" s="368"/>
      <c r="G63" s="433"/>
      <c r="H63" s="392"/>
      <c r="I63" s="371"/>
      <c r="J63" s="355"/>
      <c r="K63" s="350"/>
      <c r="L63" s="350"/>
      <c r="M63" s="366"/>
    </row>
    <row r="64" spans="1:13" s="346" customFormat="1" ht="15" customHeight="1" x14ac:dyDescent="0.4">
      <c r="B64" s="413"/>
      <c r="C64" s="408">
        <v>58</v>
      </c>
      <c r="D64" s="408" t="s">
        <v>459</v>
      </c>
      <c r="E64" s="432"/>
      <c r="F64" s="368"/>
      <c r="G64" s="433"/>
      <c r="H64" s="392"/>
      <c r="I64" s="371"/>
      <c r="J64" s="355"/>
      <c r="K64" s="350"/>
      <c r="L64" s="350"/>
      <c r="M64" s="366"/>
    </row>
    <row r="65" spans="2:13" s="346" customFormat="1" ht="15" customHeight="1" x14ac:dyDescent="0.4">
      <c r="B65" s="414"/>
      <c r="C65" s="411">
        <v>59</v>
      </c>
      <c r="D65" s="411" t="s">
        <v>453</v>
      </c>
      <c r="E65" s="438"/>
      <c r="F65" s="372"/>
      <c r="G65" s="439"/>
      <c r="H65" s="397"/>
      <c r="I65" s="373"/>
      <c r="J65" s="358"/>
      <c r="K65" s="352"/>
      <c r="L65" s="352"/>
      <c r="M65" s="366"/>
    </row>
    <row r="66" spans="2:13" s="346" customFormat="1" ht="15" customHeight="1" x14ac:dyDescent="0.4">
      <c r="B66" s="417" t="s">
        <v>487</v>
      </c>
      <c r="C66" s="417">
        <v>60</v>
      </c>
      <c r="D66" s="417" t="s">
        <v>488</v>
      </c>
      <c r="E66" s="440"/>
      <c r="F66" s="378"/>
      <c r="G66" s="441"/>
      <c r="H66" s="398"/>
      <c r="I66" s="379"/>
      <c r="J66" s="359"/>
      <c r="K66" s="399"/>
      <c r="L66" s="399"/>
      <c r="M66" s="366"/>
    </row>
    <row r="67" spans="2:13" s="346" customFormat="1" ht="15" customHeight="1" x14ac:dyDescent="0.4">
      <c r="B67" s="839" t="s">
        <v>489</v>
      </c>
      <c r="C67" s="410">
        <v>61</v>
      </c>
      <c r="D67" s="410" t="s">
        <v>490</v>
      </c>
      <c r="E67" s="436"/>
      <c r="F67" s="369"/>
      <c r="G67" s="437"/>
      <c r="H67" s="396"/>
      <c r="I67" s="370"/>
      <c r="J67" s="354"/>
      <c r="K67" s="348"/>
      <c r="L67" s="348"/>
      <c r="M67" s="366"/>
    </row>
    <row r="68" spans="2:13" s="346" customFormat="1" ht="15" customHeight="1" x14ac:dyDescent="0.4">
      <c r="B68" s="840"/>
      <c r="C68" s="408">
        <v>62</v>
      </c>
      <c r="D68" s="408" t="s">
        <v>491</v>
      </c>
      <c r="E68" s="432"/>
      <c r="F68" s="368"/>
      <c r="G68" s="433"/>
      <c r="H68" s="392"/>
      <c r="I68" s="371"/>
      <c r="J68" s="355"/>
      <c r="K68" s="350"/>
      <c r="L68" s="350"/>
      <c r="M68" s="366"/>
    </row>
    <row r="69" spans="2:13" s="346" customFormat="1" ht="15" customHeight="1" x14ac:dyDescent="0.4">
      <c r="B69" s="841"/>
      <c r="C69" s="411">
        <v>63</v>
      </c>
      <c r="D69" s="411" t="s">
        <v>492</v>
      </c>
      <c r="E69" s="438"/>
      <c r="F69" s="372"/>
      <c r="G69" s="439"/>
      <c r="H69" s="397"/>
      <c r="I69" s="373"/>
      <c r="J69" s="358"/>
      <c r="K69" s="352"/>
      <c r="L69" s="352"/>
      <c r="M69" s="366"/>
    </row>
    <row r="70" spans="2:13" s="346" customFormat="1" ht="15" customHeight="1" x14ac:dyDescent="0.4">
      <c r="B70" s="418" t="s">
        <v>493</v>
      </c>
      <c r="C70" s="419"/>
      <c r="D70" s="420"/>
      <c r="E70" s="428"/>
      <c r="F70" s="380"/>
      <c r="G70" s="429"/>
      <c r="H70" s="390"/>
      <c r="I70" s="381"/>
      <c r="J70" s="388"/>
      <c r="K70" s="385"/>
      <c r="L70" s="385"/>
      <c r="M70" s="366"/>
    </row>
    <row r="71" spans="2:13" s="346" customFormat="1" ht="15" customHeight="1" x14ac:dyDescent="0.4">
      <c r="B71" s="417" t="s">
        <v>494</v>
      </c>
      <c r="C71" s="417">
        <v>64</v>
      </c>
      <c r="D71" s="417" t="s">
        <v>495</v>
      </c>
      <c r="E71" s="440"/>
      <c r="F71" s="378"/>
      <c r="G71" s="441"/>
      <c r="H71" s="398"/>
      <c r="I71" s="379"/>
      <c r="J71" s="359"/>
      <c r="K71" s="399"/>
      <c r="L71" s="399"/>
      <c r="M71" s="366"/>
    </row>
    <row r="72" spans="2:13" s="346" customFormat="1" ht="15" customHeight="1" x14ac:dyDescent="0.4">
      <c r="B72" s="840" t="s">
        <v>496</v>
      </c>
      <c r="C72" s="407">
        <v>65</v>
      </c>
      <c r="D72" s="407" t="s">
        <v>497</v>
      </c>
      <c r="E72" s="430"/>
      <c r="F72" s="376"/>
      <c r="G72" s="431"/>
      <c r="H72" s="391"/>
      <c r="I72" s="377"/>
      <c r="J72" s="360"/>
      <c r="K72" s="386"/>
      <c r="L72" s="386"/>
    </row>
    <row r="73" spans="2:13" s="346" customFormat="1" ht="15" customHeight="1" x14ac:dyDescent="0.4">
      <c r="B73" s="840"/>
      <c r="C73" s="409">
        <v>66</v>
      </c>
      <c r="D73" s="409" t="s">
        <v>498</v>
      </c>
      <c r="E73" s="434"/>
      <c r="F73" s="374"/>
      <c r="G73" s="435"/>
      <c r="H73" s="393"/>
      <c r="I73" s="375"/>
      <c r="J73" s="356"/>
      <c r="K73" s="353"/>
      <c r="L73" s="353"/>
    </row>
    <row r="74" spans="2:13" s="346" customFormat="1" ht="15" customHeight="1" x14ac:dyDescent="0.4">
      <c r="B74" s="839" t="s">
        <v>499</v>
      </c>
      <c r="C74" s="410">
        <v>67</v>
      </c>
      <c r="D74" s="410" t="s">
        <v>483</v>
      </c>
      <c r="E74" s="436"/>
      <c r="F74" s="369"/>
      <c r="G74" s="437"/>
      <c r="H74" s="396"/>
      <c r="I74" s="370"/>
      <c r="J74" s="354"/>
      <c r="K74" s="348"/>
      <c r="L74" s="348"/>
    </row>
    <row r="75" spans="2:13" s="346" customFormat="1" ht="15" customHeight="1" x14ac:dyDescent="0.4">
      <c r="B75" s="840"/>
      <c r="C75" s="408">
        <v>68</v>
      </c>
      <c r="D75" s="408" t="s">
        <v>445</v>
      </c>
      <c r="E75" s="432"/>
      <c r="F75" s="368"/>
      <c r="G75" s="433"/>
      <c r="H75" s="392"/>
      <c r="I75" s="371"/>
      <c r="J75" s="355"/>
      <c r="K75" s="350"/>
      <c r="L75" s="350"/>
    </row>
    <row r="76" spans="2:13" s="346" customFormat="1" ht="15" customHeight="1" x14ac:dyDescent="0.4">
      <c r="B76" s="840"/>
      <c r="C76" s="408">
        <v>69</v>
      </c>
      <c r="D76" s="408" t="s">
        <v>446</v>
      </c>
      <c r="E76" s="432"/>
      <c r="F76" s="368"/>
      <c r="G76" s="433"/>
      <c r="H76" s="392"/>
      <c r="I76" s="371"/>
      <c r="J76" s="355"/>
      <c r="K76" s="350"/>
      <c r="L76" s="350"/>
    </row>
    <row r="77" spans="2:13" s="346" customFormat="1" ht="15" customHeight="1" x14ac:dyDescent="0.4">
      <c r="B77" s="840"/>
      <c r="C77" s="408">
        <v>70</v>
      </c>
      <c r="D77" s="408" t="s">
        <v>500</v>
      </c>
      <c r="E77" s="432"/>
      <c r="F77" s="368"/>
      <c r="G77" s="433"/>
      <c r="H77" s="392"/>
      <c r="I77" s="371"/>
      <c r="J77" s="355"/>
      <c r="K77" s="350"/>
      <c r="L77" s="350"/>
    </row>
    <row r="78" spans="2:13" s="346" customFormat="1" ht="15" customHeight="1" x14ac:dyDescent="0.4">
      <c r="B78" s="840"/>
      <c r="C78" s="408">
        <v>71</v>
      </c>
      <c r="D78" s="408" t="s">
        <v>484</v>
      </c>
      <c r="E78" s="432"/>
      <c r="F78" s="368"/>
      <c r="G78" s="433"/>
      <c r="H78" s="392"/>
      <c r="I78" s="371"/>
      <c r="J78" s="355"/>
      <c r="K78" s="350"/>
      <c r="L78" s="350"/>
    </row>
    <row r="79" spans="2:13" s="346" customFormat="1" ht="15" customHeight="1" x14ac:dyDescent="0.4">
      <c r="B79" s="840"/>
      <c r="C79" s="408">
        <v>72</v>
      </c>
      <c r="D79" s="408" t="s">
        <v>501</v>
      </c>
      <c r="E79" s="432"/>
      <c r="F79" s="368"/>
      <c r="G79" s="433"/>
      <c r="H79" s="392"/>
      <c r="I79" s="371"/>
      <c r="J79" s="355"/>
      <c r="K79" s="350"/>
      <c r="L79" s="350"/>
    </row>
    <row r="80" spans="2:13" s="346" customFormat="1" ht="15" customHeight="1" x14ac:dyDescent="0.4">
      <c r="B80" s="840"/>
      <c r="C80" s="408">
        <v>73</v>
      </c>
      <c r="D80" s="408" t="s">
        <v>502</v>
      </c>
      <c r="E80" s="432"/>
      <c r="F80" s="368"/>
      <c r="G80" s="433"/>
      <c r="H80" s="392"/>
      <c r="I80" s="371"/>
      <c r="J80" s="355"/>
      <c r="K80" s="350"/>
      <c r="L80" s="350"/>
    </row>
    <row r="81" spans="2:12" s="346" customFormat="1" ht="15" customHeight="1" x14ac:dyDescent="0.4">
      <c r="B81" s="840"/>
      <c r="C81" s="408">
        <v>74</v>
      </c>
      <c r="D81" s="408" t="s">
        <v>449</v>
      </c>
      <c r="E81" s="432"/>
      <c r="F81" s="368"/>
      <c r="G81" s="433"/>
      <c r="H81" s="392"/>
      <c r="I81" s="371"/>
      <c r="J81" s="355"/>
      <c r="K81" s="350"/>
      <c r="L81" s="350"/>
    </row>
    <row r="82" spans="2:12" s="346" customFormat="1" ht="15" customHeight="1" x14ac:dyDescent="0.4">
      <c r="B82" s="840"/>
      <c r="C82" s="408">
        <v>75</v>
      </c>
      <c r="D82" s="408" t="s">
        <v>450</v>
      </c>
      <c r="E82" s="432"/>
      <c r="F82" s="368"/>
      <c r="G82" s="433"/>
      <c r="H82" s="392"/>
      <c r="I82" s="371"/>
      <c r="J82" s="355"/>
      <c r="K82" s="350"/>
      <c r="L82" s="350"/>
    </row>
    <row r="83" spans="2:12" s="346" customFormat="1" ht="15" customHeight="1" x14ac:dyDescent="0.4">
      <c r="B83" s="840"/>
      <c r="C83" s="408">
        <v>76</v>
      </c>
      <c r="D83" s="408" t="s">
        <v>451</v>
      </c>
      <c r="E83" s="432"/>
      <c r="F83" s="368"/>
      <c r="G83" s="433"/>
      <c r="H83" s="392"/>
      <c r="I83" s="371"/>
      <c r="J83" s="355"/>
      <c r="K83" s="350"/>
      <c r="L83" s="350"/>
    </row>
    <row r="84" spans="2:12" s="346" customFormat="1" ht="15" customHeight="1" x14ac:dyDescent="0.4">
      <c r="B84" s="840"/>
      <c r="C84" s="408">
        <v>77</v>
      </c>
      <c r="D84" s="408" t="s">
        <v>452</v>
      </c>
      <c r="E84" s="432"/>
      <c r="F84" s="368"/>
      <c r="G84" s="433"/>
      <c r="H84" s="392"/>
      <c r="I84" s="371"/>
      <c r="J84" s="355"/>
      <c r="K84" s="350"/>
      <c r="L84" s="350"/>
    </row>
    <row r="85" spans="2:12" s="346" customFormat="1" ht="15" customHeight="1" x14ac:dyDescent="0.4">
      <c r="B85" s="840"/>
      <c r="C85" s="408">
        <v>78</v>
      </c>
      <c r="D85" s="408" t="s">
        <v>464</v>
      </c>
      <c r="E85" s="432"/>
      <c r="F85" s="368"/>
      <c r="G85" s="433"/>
      <c r="H85" s="392"/>
      <c r="I85" s="371"/>
      <c r="J85" s="355"/>
      <c r="K85" s="350"/>
      <c r="L85" s="350"/>
    </row>
    <row r="86" spans="2:12" s="346" customFormat="1" ht="15" customHeight="1" x14ac:dyDescent="0.4">
      <c r="B86" s="840"/>
      <c r="C86" s="408">
        <v>79</v>
      </c>
      <c r="D86" s="408" t="s">
        <v>454</v>
      </c>
      <c r="E86" s="432"/>
      <c r="F86" s="368"/>
      <c r="G86" s="433"/>
      <c r="H86" s="392"/>
      <c r="I86" s="371"/>
      <c r="J86" s="355"/>
      <c r="K86" s="350"/>
      <c r="L86" s="350"/>
    </row>
    <row r="87" spans="2:12" s="346" customFormat="1" ht="15" customHeight="1" x14ac:dyDescent="0.4">
      <c r="B87" s="840"/>
      <c r="C87" s="408">
        <v>80</v>
      </c>
      <c r="D87" s="408" t="s">
        <v>503</v>
      </c>
      <c r="E87" s="432"/>
      <c r="F87" s="368"/>
      <c r="G87" s="433"/>
      <c r="H87" s="392"/>
      <c r="I87" s="371"/>
      <c r="J87" s="355"/>
      <c r="K87" s="350"/>
      <c r="L87" s="350"/>
    </row>
    <row r="88" spans="2:12" s="346" customFormat="1" ht="15" customHeight="1" x14ac:dyDescent="0.4">
      <c r="B88" s="840"/>
      <c r="C88" s="408">
        <v>81</v>
      </c>
      <c r="D88" s="408" t="s">
        <v>455</v>
      </c>
      <c r="E88" s="432"/>
      <c r="F88" s="368"/>
      <c r="G88" s="433"/>
      <c r="H88" s="392"/>
      <c r="I88" s="371"/>
      <c r="J88" s="355"/>
      <c r="K88" s="350"/>
      <c r="L88" s="350"/>
    </row>
    <row r="89" spans="2:12" s="346" customFormat="1" ht="15" customHeight="1" x14ac:dyDescent="0.4">
      <c r="B89" s="840"/>
      <c r="C89" s="408">
        <v>82</v>
      </c>
      <c r="D89" s="408" t="s">
        <v>456</v>
      </c>
      <c r="E89" s="432"/>
      <c r="F89" s="368"/>
      <c r="G89" s="433"/>
      <c r="H89" s="392"/>
      <c r="I89" s="371"/>
      <c r="J89" s="355"/>
      <c r="K89" s="350"/>
      <c r="L89" s="350"/>
    </row>
    <row r="90" spans="2:12" s="346" customFormat="1" ht="15" customHeight="1" x14ac:dyDescent="0.4">
      <c r="B90" s="840"/>
      <c r="C90" s="408">
        <v>83</v>
      </c>
      <c r="D90" s="408" t="s">
        <v>460</v>
      </c>
      <c r="E90" s="432"/>
      <c r="F90" s="368"/>
      <c r="G90" s="433"/>
      <c r="H90" s="392"/>
      <c r="I90" s="371"/>
      <c r="J90" s="355"/>
      <c r="K90" s="350"/>
      <c r="L90" s="350"/>
    </row>
    <row r="91" spans="2:12" s="346" customFormat="1" ht="15" customHeight="1" x14ac:dyDescent="0.4">
      <c r="B91" s="840"/>
      <c r="C91" s="408">
        <v>84</v>
      </c>
      <c r="D91" s="408" t="s">
        <v>504</v>
      </c>
      <c r="E91" s="432"/>
      <c r="F91" s="368"/>
      <c r="G91" s="433"/>
      <c r="H91" s="392"/>
      <c r="I91" s="371"/>
      <c r="J91" s="355"/>
      <c r="K91" s="350"/>
      <c r="L91" s="350"/>
    </row>
    <row r="92" spans="2:12" s="346" customFormat="1" ht="15" customHeight="1" x14ac:dyDescent="0.4">
      <c r="B92" s="840"/>
      <c r="C92" s="408">
        <v>85</v>
      </c>
      <c r="D92" s="408" t="s">
        <v>459</v>
      </c>
      <c r="E92" s="432"/>
      <c r="F92" s="368"/>
      <c r="G92" s="433"/>
      <c r="H92" s="392"/>
      <c r="I92" s="371"/>
      <c r="J92" s="355"/>
      <c r="K92" s="350"/>
      <c r="L92" s="350"/>
    </row>
    <row r="93" spans="2:12" s="346" customFormat="1" ht="15" customHeight="1" x14ac:dyDescent="0.4">
      <c r="B93" s="841"/>
      <c r="C93" s="411">
        <v>86</v>
      </c>
      <c r="D93" s="411" t="s">
        <v>453</v>
      </c>
      <c r="E93" s="438"/>
      <c r="F93" s="372"/>
      <c r="G93" s="439"/>
      <c r="H93" s="397"/>
      <c r="I93" s="373"/>
      <c r="J93" s="358"/>
      <c r="K93" s="352"/>
      <c r="L93" s="352"/>
    </row>
    <row r="94" spans="2:12" s="346" customFormat="1" ht="15" customHeight="1" x14ac:dyDescent="0.4">
      <c r="B94" s="412" t="s">
        <v>505</v>
      </c>
      <c r="C94" s="410">
        <v>87</v>
      </c>
      <c r="D94" s="410" t="s">
        <v>506</v>
      </c>
      <c r="E94" s="436"/>
      <c r="F94" s="369"/>
      <c r="G94" s="437"/>
      <c r="H94" s="396"/>
      <c r="I94" s="370"/>
      <c r="J94" s="354"/>
      <c r="K94" s="348"/>
      <c r="L94" s="348"/>
    </row>
    <row r="95" spans="2:12" s="346" customFormat="1" ht="15" customHeight="1" x14ac:dyDescent="0.4">
      <c r="B95" s="414"/>
      <c r="C95" s="411">
        <v>88</v>
      </c>
      <c r="D95" s="411" t="s">
        <v>453</v>
      </c>
      <c r="E95" s="438"/>
      <c r="F95" s="372"/>
      <c r="G95" s="439"/>
      <c r="H95" s="397"/>
      <c r="I95" s="373"/>
      <c r="J95" s="358"/>
      <c r="K95" s="352"/>
      <c r="L95" s="352"/>
    </row>
    <row r="96" spans="2:12" s="346" customFormat="1" ht="15" customHeight="1" x14ac:dyDescent="0.4">
      <c r="B96" s="412" t="s">
        <v>507</v>
      </c>
      <c r="C96" s="410">
        <v>89</v>
      </c>
      <c r="D96" s="410" t="s">
        <v>506</v>
      </c>
      <c r="E96" s="436"/>
      <c r="F96" s="369"/>
      <c r="G96" s="437"/>
      <c r="H96" s="396"/>
      <c r="I96" s="370"/>
      <c r="J96" s="354"/>
      <c r="K96" s="348"/>
      <c r="L96" s="348"/>
    </row>
    <row r="97" spans="2:12" s="346" customFormat="1" ht="15" customHeight="1" x14ac:dyDescent="0.4">
      <c r="B97" s="414"/>
      <c r="C97" s="411">
        <v>90</v>
      </c>
      <c r="D97" s="411" t="s">
        <v>453</v>
      </c>
      <c r="E97" s="438"/>
      <c r="F97" s="372"/>
      <c r="G97" s="439"/>
      <c r="H97" s="397"/>
      <c r="I97" s="373"/>
      <c r="J97" s="358"/>
      <c r="K97" s="352"/>
      <c r="L97" s="352"/>
    </row>
    <row r="98" spans="2:12" s="346" customFormat="1" ht="15" customHeight="1" x14ac:dyDescent="0.4">
      <c r="B98" s="839" t="s">
        <v>508</v>
      </c>
      <c r="C98" s="410">
        <v>91</v>
      </c>
      <c r="D98" s="421" t="s">
        <v>509</v>
      </c>
      <c r="E98" s="436"/>
      <c r="F98" s="369"/>
      <c r="G98" s="437"/>
      <c r="H98" s="396"/>
      <c r="I98" s="370"/>
      <c r="J98" s="354"/>
      <c r="K98" s="348"/>
      <c r="L98" s="348"/>
    </row>
    <row r="99" spans="2:12" s="346" customFormat="1" ht="15" customHeight="1" x14ac:dyDescent="0.4">
      <c r="B99" s="840"/>
      <c r="C99" s="408">
        <v>92</v>
      </c>
      <c r="D99" s="422" t="s">
        <v>510</v>
      </c>
      <c r="E99" s="432"/>
      <c r="F99" s="368"/>
      <c r="G99" s="433"/>
      <c r="H99" s="392"/>
      <c r="I99" s="371"/>
      <c r="J99" s="355"/>
      <c r="K99" s="350"/>
      <c r="L99" s="350"/>
    </row>
    <row r="100" spans="2:12" s="346" customFormat="1" ht="15" customHeight="1" x14ac:dyDescent="0.4">
      <c r="B100" s="840"/>
      <c r="C100" s="408">
        <v>93</v>
      </c>
      <c r="D100" s="422" t="s">
        <v>511</v>
      </c>
      <c r="E100" s="432"/>
      <c r="F100" s="368"/>
      <c r="G100" s="433"/>
      <c r="H100" s="392"/>
      <c r="I100" s="371"/>
      <c r="J100" s="355"/>
      <c r="K100" s="350"/>
      <c r="L100" s="350"/>
    </row>
    <row r="101" spans="2:12" s="346" customFormat="1" ht="15" customHeight="1" x14ac:dyDescent="0.4">
      <c r="B101" s="840"/>
      <c r="C101" s="408">
        <v>94</v>
      </c>
      <c r="D101" s="422" t="s">
        <v>512</v>
      </c>
      <c r="E101" s="432"/>
      <c r="F101" s="368"/>
      <c r="G101" s="433"/>
      <c r="H101" s="392"/>
      <c r="I101" s="371"/>
      <c r="J101" s="355"/>
      <c r="K101" s="350"/>
      <c r="L101" s="350"/>
    </row>
    <row r="102" spans="2:12" s="346" customFormat="1" ht="15" customHeight="1" x14ac:dyDescent="0.4">
      <c r="B102" s="840"/>
      <c r="C102" s="408">
        <v>95</v>
      </c>
      <c r="D102" s="422" t="s">
        <v>513</v>
      </c>
      <c r="E102" s="432"/>
      <c r="F102" s="368"/>
      <c r="G102" s="433"/>
      <c r="H102" s="392"/>
      <c r="I102" s="371"/>
      <c r="J102" s="355"/>
      <c r="K102" s="350"/>
      <c r="L102" s="350"/>
    </row>
    <row r="103" spans="2:12" s="346" customFormat="1" ht="15" customHeight="1" x14ac:dyDescent="0.4">
      <c r="B103" s="840"/>
      <c r="C103" s="408">
        <v>96</v>
      </c>
      <c r="D103" s="422" t="s">
        <v>514</v>
      </c>
      <c r="E103" s="432"/>
      <c r="F103" s="368"/>
      <c r="G103" s="433"/>
      <c r="H103" s="392"/>
      <c r="I103" s="371"/>
      <c r="J103" s="355"/>
      <c r="K103" s="350"/>
      <c r="L103" s="350"/>
    </row>
    <row r="104" spans="2:12" s="346" customFormat="1" ht="15" customHeight="1" x14ac:dyDescent="0.4">
      <c r="B104" s="840"/>
      <c r="C104" s="408">
        <v>97</v>
      </c>
      <c r="D104" s="422" t="s">
        <v>515</v>
      </c>
      <c r="E104" s="432"/>
      <c r="F104" s="368"/>
      <c r="G104" s="433"/>
      <c r="H104" s="392"/>
      <c r="I104" s="371"/>
      <c r="J104" s="355"/>
      <c r="K104" s="350"/>
      <c r="L104" s="350"/>
    </row>
    <row r="105" spans="2:12" s="346" customFormat="1" ht="15" customHeight="1" x14ac:dyDescent="0.4">
      <c r="B105" s="840"/>
      <c r="C105" s="408">
        <v>98</v>
      </c>
      <c r="D105" s="422" t="s">
        <v>516</v>
      </c>
      <c r="E105" s="432"/>
      <c r="F105" s="368"/>
      <c r="G105" s="433"/>
      <c r="H105" s="392"/>
      <c r="I105" s="371"/>
      <c r="J105" s="355"/>
      <c r="K105" s="350"/>
      <c r="L105" s="350"/>
    </row>
    <row r="106" spans="2:12" s="346" customFormat="1" ht="15" customHeight="1" x14ac:dyDescent="0.4">
      <c r="B106" s="841"/>
      <c r="C106" s="411">
        <v>99</v>
      </c>
      <c r="D106" s="411" t="s">
        <v>453</v>
      </c>
      <c r="E106" s="438"/>
      <c r="F106" s="372"/>
      <c r="G106" s="439"/>
      <c r="H106" s="397"/>
      <c r="I106" s="373"/>
      <c r="J106" s="358"/>
      <c r="K106" s="352"/>
      <c r="L106" s="352"/>
    </row>
    <row r="107" spans="2:12" s="346" customFormat="1" ht="15" customHeight="1" x14ac:dyDescent="0.4">
      <c r="B107" s="839" t="s">
        <v>517</v>
      </c>
      <c r="C107" s="410">
        <v>100</v>
      </c>
      <c r="D107" s="421" t="s">
        <v>509</v>
      </c>
      <c r="E107" s="436"/>
      <c r="F107" s="369"/>
      <c r="G107" s="437"/>
      <c r="H107" s="396"/>
      <c r="I107" s="370"/>
      <c r="J107" s="354"/>
      <c r="K107" s="348"/>
      <c r="L107" s="348"/>
    </row>
    <row r="108" spans="2:12" s="346" customFormat="1" ht="15" customHeight="1" x14ac:dyDescent="0.4">
      <c r="B108" s="840"/>
      <c r="C108" s="408">
        <v>101</v>
      </c>
      <c r="D108" s="422" t="s">
        <v>510</v>
      </c>
      <c r="E108" s="432"/>
      <c r="F108" s="368"/>
      <c r="G108" s="433"/>
      <c r="H108" s="392"/>
      <c r="I108" s="371"/>
      <c r="J108" s="355"/>
      <c r="K108" s="350"/>
      <c r="L108" s="350"/>
    </row>
    <row r="109" spans="2:12" s="346" customFormat="1" ht="15" customHeight="1" x14ac:dyDescent="0.4">
      <c r="B109" s="840"/>
      <c r="C109" s="408">
        <v>102</v>
      </c>
      <c r="D109" s="422" t="s">
        <v>511</v>
      </c>
      <c r="E109" s="432"/>
      <c r="F109" s="368"/>
      <c r="G109" s="433"/>
      <c r="H109" s="392"/>
      <c r="I109" s="371"/>
      <c r="J109" s="355"/>
      <c r="K109" s="350"/>
      <c r="L109" s="350"/>
    </row>
    <row r="110" spans="2:12" s="346" customFormat="1" ht="15" customHeight="1" x14ac:dyDescent="0.4">
      <c r="B110" s="840"/>
      <c r="C110" s="408">
        <v>103</v>
      </c>
      <c r="D110" s="422" t="s">
        <v>512</v>
      </c>
      <c r="E110" s="432"/>
      <c r="F110" s="368"/>
      <c r="G110" s="433"/>
      <c r="H110" s="392"/>
      <c r="I110" s="371"/>
      <c r="J110" s="355"/>
      <c r="K110" s="350"/>
      <c r="L110" s="350"/>
    </row>
    <row r="111" spans="2:12" s="346" customFormat="1" ht="15" customHeight="1" x14ac:dyDescent="0.4">
      <c r="B111" s="840"/>
      <c r="C111" s="408">
        <v>104</v>
      </c>
      <c r="D111" s="422" t="s">
        <v>513</v>
      </c>
      <c r="E111" s="432"/>
      <c r="F111" s="368"/>
      <c r="G111" s="433"/>
      <c r="H111" s="392"/>
      <c r="I111" s="371"/>
      <c r="J111" s="355"/>
      <c r="K111" s="350"/>
      <c r="L111" s="350"/>
    </row>
    <row r="112" spans="2:12" s="346" customFormat="1" ht="15" customHeight="1" x14ac:dyDescent="0.4">
      <c r="B112" s="840"/>
      <c r="C112" s="408">
        <v>105</v>
      </c>
      <c r="D112" s="422" t="s">
        <v>514</v>
      </c>
      <c r="E112" s="432"/>
      <c r="F112" s="368"/>
      <c r="G112" s="433"/>
      <c r="H112" s="392"/>
      <c r="I112" s="371"/>
      <c r="J112" s="355"/>
      <c r="K112" s="350"/>
      <c r="L112" s="350"/>
    </row>
    <row r="113" spans="2:12" s="346" customFormat="1" ht="15" customHeight="1" x14ac:dyDescent="0.4">
      <c r="B113" s="840"/>
      <c r="C113" s="408">
        <v>106</v>
      </c>
      <c r="D113" s="422" t="s">
        <v>515</v>
      </c>
      <c r="E113" s="432"/>
      <c r="F113" s="368"/>
      <c r="G113" s="433"/>
      <c r="H113" s="392"/>
      <c r="I113" s="371"/>
      <c r="J113" s="355"/>
      <c r="K113" s="350"/>
      <c r="L113" s="350"/>
    </row>
    <row r="114" spans="2:12" s="346" customFormat="1" ht="15" customHeight="1" x14ac:dyDescent="0.4">
      <c r="B114" s="840"/>
      <c r="C114" s="408">
        <v>107</v>
      </c>
      <c r="D114" s="422" t="s">
        <v>516</v>
      </c>
      <c r="E114" s="432"/>
      <c r="F114" s="368"/>
      <c r="G114" s="433"/>
      <c r="H114" s="392"/>
      <c r="I114" s="371"/>
      <c r="J114" s="355"/>
      <c r="K114" s="350"/>
      <c r="L114" s="350"/>
    </row>
    <row r="115" spans="2:12" s="346" customFormat="1" ht="15" customHeight="1" x14ac:dyDescent="0.4">
      <c r="B115" s="841"/>
      <c r="C115" s="411">
        <v>108</v>
      </c>
      <c r="D115" s="411" t="s">
        <v>453</v>
      </c>
      <c r="E115" s="438"/>
      <c r="F115" s="372"/>
      <c r="G115" s="439"/>
      <c r="H115" s="397"/>
      <c r="I115" s="373"/>
      <c r="J115" s="358"/>
      <c r="K115" s="352"/>
      <c r="L115" s="352"/>
    </row>
    <row r="116" spans="2:12" s="346" customFormat="1" ht="15" customHeight="1" x14ac:dyDescent="0.4">
      <c r="B116" s="412" t="s">
        <v>518</v>
      </c>
      <c r="C116" s="410">
        <v>109</v>
      </c>
      <c r="D116" s="410" t="s">
        <v>519</v>
      </c>
      <c r="E116" s="436"/>
      <c r="F116" s="369"/>
      <c r="G116" s="437"/>
      <c r="H116" s="396"/>
      <c r="I116" s="370"/>
      <c r="J116" s="354"/>
      <c r="K116" s="348"/>
      <c r="L116" s="348"/>
    </row>
    <row r="117" spans="2:12" s="346" customFormat="1" ht="15" customHeight="1" x14ac:dyDescent="0.4">
      <c r="B117" s="413"/>
      <c r="C117" s="408">
        <v>110</v>
      </c>
      <c r="D117" s="408" t="s">
        <v>520</v>
      </c>
      <c r="E117" s="432"/>
      <c r="F117" s="368"/>
      <c r="G117" s="433"/>
      <c r="H117" s="392"/>
      <c r="I117" s="371"/>
      <c r="J117" s="355"/>
      <c r="K117" s="350"/>
      <c r="L117" s="350"/>
    </row>
    <row r="118" spans="2:12" s="346" customFormat="1" ht="15" customHeight="1" x14ac:dyDescent="0.4">
      <c r="B118" s="413"/>
      <c r="C118" s="408">
        <v>111</v>
      </c>
      <c r="D118" s="408" t="s">
        <v>521</v>
      </c>
      <c r="E118" s="432"/>
      <c r="F118" s="368"/>
      <c r="G118" s="433"/>
      <c r="H118" s="392"/>
      <c r="I118" s="371"/>
      <c r="J118" s="355"/>
      <c r="K118" s="350"/>
      <c r="L118" s="350"/>
    </row>
    <row r="119" spans="2:12" s="346" customFormat="1" ht="15" customHeight="1" x14ac:dyDescent="0.4">
      <c r="B119" s="413"/>
      <c r="C119" s="408">
        <v>112</v>
      </c>
      <c r="D119" s="422" t="s">
        <v>522</v>
      </c>
      <c r="E119" s="432"/>
      <c r="F119" s="368"/>
      <c r="G119" s="433"/>
      <c r="H119" s="392"/>
      <c r="I119" s="371"/>
      <c r="J119" s="355"/>
      <c r="K119" s="350"/>
      <c r="L119" s="350"/>
    </row>
    <row r="120" spans="2:12" s="346" customFormat="1" ht="15" customHeight="1" x14ac:dyDescent="0.4">
      <c r="B120" s="414"/>
      <c r="C120" s="411">
        <v>113</v>
      </c>
      <c r="D120" s="411" t="s">
        <v>453</v>
      </c>
      <c r="E120" s="438"/>
      <c r="F120" s="372"/>
      <c r="G120" s="439"/>
      <c r="H120" s="397"/>
      <c r="I120" s="373"/>
      <c r="J120" s="358"/>
      <c r="K120" s="352"/>
      <c r="L120" s="352"/>
    </row>
    <row r="121" spans="2:12" s="346" customFormat="1" ht="15" customHeight="1" x14ac:dyDescent="0.4">
      <c r="B121" s="839" t="s">
        <v>523</v>
      </c>
      <c r="C121" s="410">
        <v>114</v>
      </c>
      <c r="D121" s="410" t="s">
        <v>521</v>
      </c>
      <c r="E121" s="436"/>
      <c r="F121" s="369"/>
      <c r="G121" s="437"/>
      <c r="H121" s="396"/>
      <c r="I121" s="370"/>
      <c r="J121" s="354"/>
      <c r="K121" s="348"/>
      <c r="L121" s="348"/>
    </row>
    <row r="122" spans="2:12" s="346" customFormat="1" ht="15" customHeight="1" x14ac:dyDescent="0.4">
      <c r="B122" s="840"/>
      <c r="C122" s="408">
        <v>115</v>
      </c>
      <c r="D122" s="408" t="s">
        <v>524</v>
      </c>
      <c r="E122" s="432"/>
      <c r="F122" s="368"/>
      <c r="G122" s="433"/>
      <c r="H122" s="392"/>
      <c r="I122" s="371"/>
      <c r="J122" s="355"/>
      <c r="K122" s="350"/>
      <c r="L122" s="350"/>
    </row>
    <row r="123" spans="2:12" s="346" customFormat="1" ht="15" customHeight="1" x14ac:dyDescent="0.4">
      <c r="B123" s="414"/>
      <c r="C123" s="411">
        <v>116</v>
      </c>
      <c r="D123" s="411" t="s">
        <v>525</v>
      </c>
      <c r="E123" s="438"/>
      <c r="F123" s="372"/>
      <c r="G123" s="439"/>
      <c r="H123" s="397"/>
      <c r="I123" s="373"/>
      <c r="J123" s="358"/>
      <c r="K123" s="352"/>
      <c r="L123" s="352"/>
    </row>
    <row r="124" spans="2:12" s="346" customFormat="1" ht="15" customHeight="1" x14ac:dyDescent="0.4">
      <c r="B124" s="839" t="s">
        <v>526</v>
      </c>
      <c r="C124" s="410">
        <v>117</v>
      </c>
      <c r="D124" s="410" t="s">
        <v>527</v>
      </c>
      <c r="E124" s="436"/>
      <c r="F124" s="369"/>
      <c r="G124" s="437"/>
      <c r="H124" s="396"/>
      <c r="I124" s="370"/>
      <c r="J124" s="354"/>
      <c r="K124" s="348"/>
      <c r="L124" s="348"/>
    </row>
    <row r="125" spans="2:12" s="346" customFormat="1" ht="15" customHeight="1" x14ac:dyDescent="0.4">
      <c r="B125" s="840"/>
      <c r="C125" s="407">
        <v>118</v>
      </c>
      <c r="D125" s="407" t="s">
        <v>528</v>
      </c>
      <c r="E125" s="432"/>
      <c r="F125" s="368"/>
      <c r="G125" s="433"/>
      <c r="H125" s="392"/>
      <c r="I125" s="371"/>
      <c r="J125" s="355"/>
      <c r="K125" s="350"/>
      <c r="L125" s="350"/>
    </row>
    <row r="126" spans="2:12" s="346" customFormat="1" ht="15" customHeight="1" x14ac:dyDescent="0.4">
      <c r="B126" s="840"/>
      <c r="C126" s="407">
        <v>119</v>
      </c>
      <c r="D126" s="407" t="s">
        <v>529</v>
      </c>
      <c r="E126" s="432"/>
      <c r="F126" s="368"/>
      <c r="G126" s="433"/>
      <c r="H126" s="392"/>
      <c r="I126" s="371"/>
      <c r="J126" s="355"/>
      <c r="K126" s="350"/>
      <c r="L126" s="350"/>
    </row>
    <row r="127" spans="2:12" s="346" customFormat="1" ht="15" customHeight="1" x14ac:dyDescent="0.4">
      <c r="B127" s="840"/>
      <c r="C127" s="408">
        <v>120</v>
      </c>
      <c r="D127" s="408" t="s">
        <v>530</v>
      </c>
      <c r="E127" s="432"/>
      <c r="F127" s="368"/>
      <c r="G127" s="433"/>
      <c r="H127" s="392"/>
      <c r="I127" s="371"/>
      <c r="J127" s="355"/>
      <c r="K127" s="350"/>
      <c r="L127" s="350"/>
    </row>
    <row r="128" spans="2:12" s="346" customFormat="1" ht="15" customHeight="1" x14ac:dyDescent="0.4">
      <c r="B128" s="841"/>
      <c r="C128" s="411">
        <v>121</v>
      </c>
      <c r="D128" s="411" t="s">
        <v>492</v>
      </c>
      <c r="E128" s="438"/>
      <c r="F128" s="372"/>
      <c r="G128" s="439"/>
      <c r="H128" s="397"/>
      <c r="I128" s="373"/>
      <c r="J128" s="358"/>
      <c r="K128" s="352"/>
      <c r="L128" s="352"/>
    </row>
    <row r="129" spans="2:12" s="346" customFormat="1" ht="15" customHeight="1" x14ac:dyDescent="0.4">
      <c r="B129" s="413" t="s">
        <v>531</v>
      </c>
      <c r="C129" s="413">
        <v>122</v>
      </c>
      <c r="D129" s="413" t="s">
        <v>532</v>
      </c>
      <c r="E129" s="442"/>
      <c r="F129" s="400"/>
      <c r="G129" s="443"/>
      <c r="H129" s="401"/>
      <c r="I129" s="402"/>
      <c r="J129" s="357"/>
      <c r="K129" s="403"/>
      <c r="L129" s="403"/>
    </row>
    <row r="130" spans="2:12" s="346" customFormat="1" ht="15" customHeight="1" x14ac:dyDescent="0.4">
      <c r="B130" s="412" t="s">
        <v>533</v>
      </c>
      <c r="C130" s="410">
        <v>123</v>
      </c>
      <c r="D130" s="410" t="s">
        <v>534</v>
      </c>
      <c r="E130" s="436"/>
      <c r="F130" s="369"/>
      <c r="G130" s="437"/>
      <c r="H130" s="396"/>
      <c r="I130" s="370"/>
      <c r="J130" s="354"/>
      <c r="K130" s="348"/>
      <c r="L130" s="348"/>
    </row>
    <row r="131" spans="2:12" s="346" customFormat="1" ht="15" customHeight="1" x14ac:dyDescent="0.4">
      <c r="B131" s="413"/>
      <c r="C131" s="408">
        <v>124</v>
      </c>
      <c r="D131" s="408" t="s">
        <v>535</v>
      </c>
      <c r="E131" s="432"/>
      <c r="F131" s="368"/>
      <c r="G131" s="433"/>
      <c r="H131" s="392"/>
      <c r="I131" s="371"/>
      <c r="J131" s="355"/>
      <c r="K131" s="350"/>
      <c r="L131" s="350"/>
    </row>
    <row r="132" spans="2:12" s="346" customFormat="1" ht="15" customHeight="1" x14ac:dyDescent="0.4">
      <c r="B132" s="413"/>
      <c r="C132" s="408">
        <v>125</v>
      </c>
      <c r="D132" s="408" t="s">
        <v>536</v>
      </c>
      <c r="E132" s="432"/>
      <c r="F132" s="368"/>
      <c r="G132" s="433"/>
      <c r="H132" s="392"/>
      <c r="I132" s="371"/>
      <c r="J132" s="355"/>
      <c r="K132" s="350"/>
      <c r="L132" s="350"/>
    </row>
    <row r="133" spans="2:12" s="346" customFormat="1" ht="15" customHeight="1" x14ac:dyDescent="0.4">
      <c r="B133" s="413"/>
      <c r="C133" s="408">
        <v>126</v>
      </c>
      <c r="D133" s="408" t="s">
        <v>537</v>
      </c>
      <c r="E133" s="432"/>
      <c r="F133" s="368"/>
      <c r="G133" s="433"/>
      <c r="H133" s="392"/>
      <c r="I133" s="371"/>
      <c r="J133" s="355"/>
      <c r="K133" s="350"/>
      <c r="L133" s="350"/>
    </row>
    <row r="134" spans="2:12" s="346" customFormat="1" ht="15" customHeight="1" x14ac:dyDescent="0.4">
      <c r="B134" s="413"/>
      <c r="C134" s="408">
        <v>127</v>
      </c>
      <c r="D134" s="408" t="s">
        <v>538</v>
      </c>
      <c r="E134" s="432"/>
      <c r="F134" s="368"/>
      <c r="G134" s="433"/>
      <c r="H134" s="392"/>
      <c r="I134" s="371"/>
      <c r="J134" s="355"/>
      <c r="K134" s="350"/>
      <c r="L134" s="350"/>
    </row>
    <row r="135" spans="2:12" s="346" customFormat="1" ht="15" customHeight="1" x14ac:dyDescent="0.4">
      <c r="B135" s="413"/>
      <c r="C135" s="408">
        <v>128</v>
      </c>
      <c r="D135" s="408" t="s">
        <v>460</v>
      </c>
      <c r="E135" s="432"/>
      <c r="F135" s="368"/>
      <c r="G135" s="433"/>
      <c r="H135" s="392"/>
      <c r="I135" s="371"/>
      <c r="J135" s="355"/>
      <c r="K135" s="350"/>
      <c r="L135" s="350"/>
    </row>
    <row r="136" spans="2:12" s="346" customFormat="1" ht="15" customHeight="1" x14ac:dyDescent="0.4">
      <c r="B136" s="413"/>
      <c r="C136" s="408">
        <v>129</v>
      </c>
      <c r="D136" s="408" t="s">
        <v>459</v>
      </c>
      <c r="E136" s="432"/>
      <c r="F136" s="368"/>
      <c r="G136" s="433"/>
      <c r="H136" s="392"/>
      <c r="I136" s="371"/>
      <c r="J136" s="355"/>
      <c r="K136" s="350"/>
      <c r="L136" s="350"/>
    </row>
    <row r="137" spans="2:12" s="346" customFormat="1" ht="15" customHeight="1" x14ac:dyDescent="0.4">
      <c r="B137" s="414"/>
      <c r="C137" s="411">
        <v>130</v>
      </c>
      <c r="D137" s="411" t="s">
        <v>453</v>
      </c>
      <c r="E137" s="438"/>
      <c r="F137" s="372"/>
      <c r="G137" s="439"/>
      <c r="H137" s="397"/>
      <c r="I137" s="373"/>
      <c r="J137" s="358"/>
      <c r="K137" s="352"/>
      <c r="L137" s="352"/>
    </row>
    <row r="138" spans="2:12" s="346" customFormat="1" ht="15" customHeight="1" x14ac:dyDescent="0.4">
      <c r="B138" s="412" t="s">
        <v>539</v>
      </c>
      <c r="C138" s="410">
        <v>131</v>
      </c>
      <c r="D138" s="410" t="s">
        <v>540</v>
      </c>
      <c r="E138" s="436"/>
      <c r="F138" s="369"/>
      <c r="G138" s="437"/>
      <c r="H138" s="396"/>
      <c r="I138" s="370"/>
      <c r="J138" s="354"/>
      <c r="K138" s="348"/>
      <c r="L138" s="348"/>
    </row>
    <row r="139" spans="2:12" s="346" customFormat="1" ht="15" customHeight="1" x14ac:dyDescent="0.4">
      <c r="B139" s="413"/>
      <c r="C139" s="408">
        <v>132</v>
      </c>
      <c r="D139" s="408" t="s">
        <v>529</v>
      </c>
      <c r="E139" s="432"/>
      <c r="F139" s="368"/>
      <c r="G139" s="433"/>
      <c r="H139" s="392"/>
      <c r="I139" s="371"/>
      <c r="J139" s="355"/>
      <c r="K139" s="350"/>
      <c r="L139" s="350"/>
    </row>
    <row r="140" spans="2:12" s="346" customFormat="1" ht="15" customHeight="1" x14ac:dyDescent="0.4">
      <c r="B140" s="413"/>
      <c r="C140" s="408">
        <v>133</v>
      </c>
      <c r="D140" s="408" t="s">
        <v>460</v>
      </c>
      <c r="E140" s="432"/>
      <c r="F140" s="368"/>
      <c r="G140" s="433"/>
      <c r="H140" s="392"/>
      <c r="I140" s="371"/>
      <c r="J140" s="355"/>
      <c r="K140" s="350"/>
      <c r="L140" s="350"/>
    </row>
    <row r="141" spans="2:12" s="346" customFormat="1" ht="15" customHeight="1" x14ac:dyDescent="0.4">
      <c r="B141" s="414"/>
      <c r="C141" s="411">
        <v>134</v>
      </c>
      <c r="D141" s="411" t="s">
        <v>453</v>
      </c>
      <c r="E141" s="438"/>
      <c r="F141" s="372"/>
      <c r="G141" s="439"/>
      <c r="H141" s="397"/>
      <c r="I141" s="373"/>
      <c r="J141" s="358"/>
      <c r="K141" s="352"/>
      <c r="L141" s="352"/>
    </row>
    <row r="142" spans="2:12" s="346" customFormat="1" ht="15" customHeight="1" x14ac:dyDescent="0.4">
      <c r="B142" s="412" t="s">
        <v>541</v>
      </c>
      <c r="C142" s="410">
        <v>135</v>
      </c>
      <c r="D142" s="410" t="s">
        <v>501</v>
      </c>
      <c r="E142" s="436"/>
      <c r="F142" s="369"/>
      <c r="G142" s="437"/>
      <c r="H142" s="396"/>
      <c r="I142" s="370"/>
      <c r="J142" s="354"/>
      <c r="K142" s="348"/>
      <c r="L142" s="348"/>
    </row>
    <row r="143" spans="2:12" s="346" customFormat="1" ht="15" customHeight="1" x14ac:dyDescent="0.4">
      <c r="B143" s="413"/>
      <c r="C143" s="408">
        <v>136</v>
      </c>
      <c r="D143" s="408" t="s">
        <v>502</v>
      </c>
      <c r="E143" s="432"/>
      <c r="F143" s="368"/>
      <c r="G143" s="433"/>
      <c r="H143" s="392"/>
      <c r="I143" s="371"/>
      <c r="J143" s="355"/>
      <c r="K143" s="350"/>
      <c r="L143" s="350"/>
    </row>
    <row r="144" spans="2:12" s="346" customFormat="1" ht="15" customHeight="1" x14ac:dyDescent="0.4">
      <c r="B144" s="414"/>
      <c r="C144" s="411">
        <v>137</v>
      </c>
      <c r="D144" s="411" t="s">
        <v>460</v>
      </c>
      <c r="E144" s="438"/>
      <c r="F144" s="372"/>
      <c r="G144" s="439"/>
      <c r="H144" s="397"/>
      <c r="I144" s="373"/>
      <c r="J144" s="358"/>
      <c r="K144" s="352"/>
      <c r="L144" s="352"/>
    </row>
    <row r="145" spans="2:12" s="346" customFormat="1" ht="15" customHeight="1" x14ac:dyDescent="0.4">
      <c r="B145" s="413" t="s">
        <v>542</v>
      </c>
      <c r="C145" s="407">
        <v>138</v>
      </c>
      <c r="D145" s="407" t="s">
        <v>529</v>
      </c>
      <c r="E145" s="430"/>
      <c r="F145" s="376"/>
      <c r="G145" s="431"/>
      <c r="H145" s="391"/>
      <c r="I145" s="377"/>
      <c r="J145" s="360"/>
      <c r="K145" s="386"/>
      <c r="L145" s="386"/>
    </row>
    <row r="146" spans="2:12" s="346" customFormat="1" ht="15" customHeight="1" x14ac:dyDescent="0.4">
      <c r="B146" s="414"/>
      <c r="C146" s="411">
        <v>139</v>
      </c>
      <c r="D146" s="411" t="s">
        <v>460</v>
      </c>
      <c r="E146" s="438"/>
      <c r="F146" s="372"/>
      <c r="G146" s="439"/>
      <c r="H146" s="397"/>
      <c r="I146" s="373"/>
      <c r="J146" s="358"/>
      <c r="K146" s="352"/>
      <c r="L146" s="352"/>
    </row>
    <row r="147" spans="2:12" s="346" customFormat="1" ht="15" customHeight="1" x14ac:dyDescent="0.4">
      <c r="B147" s="418" t="s">
        <v>543</v>
      </c>
      <c r="C147" s="419"/>
      <c r="D147" s="420"/>
      <c r="E147" s="428"/>
      <c r="F147" s="380"/>
      <c r="G147" s="429"/>
      <c r="H147" s="390"/>
      <c r="I147" s="381"/>
      <c r="J147" s="388"/>
      <c r="K147" s="385"/>
      <c r="L147" s="385"/>
    </row>
    <row r="148" spans="2:12" s="346" customFormat="1" ht="15" customHeight="1" x14ac:dyDescent="0.4">
      <c r="B148" s="839" t="s">
        <v>544</v>
      </c>
      <c r="C148" s="410">
        <v>140</v>
      </c>
      <c r="D148" s="410" t="s">
        <v>545</v>
      </c>
      <c r="E148" s="436"/>
      <c r="F148" s="369"/>
      <c r="G148" s="437"/>
      <c r="H148" s="396"/>
      <c r="I148" s="370"/>
      <c r="J148" s="354"/>
      <c r="K148" s="348"/>
      <c r="L148" s="348"/>
    </row>
    <row r="149" spans="2:12" s="346" customFormat="1" ht="15" customHeight="1" x14ac:dyDescent="0.4">
      <c r="B149" s="840"/>
      <c r="C149" s="408">
        <v>141</v>
      </c>
      <c r="D149" s="408" t="s">
        <v>546</v>
      </c>
      <c r="E149" s="432"/>
      <c r="F149" s="368"/>
      <c r="G149" s="433"/>
      <c r="H149" s="392"/>
      <c r="I149" s="371"/>
      <c r="J149" s="355"/>
      <c r="K149" s="350"/>
      <c r="L149" s="350"/>
    </row>
    <row r="150" spans="2:12" s="346" customFormat="1" ht="15" customHeight="1" x14ac:dyDescent="0.4">
      <c r="B150" s="840"/>
      <c r="C150" s="408">
        <v>142</v>
      </c>
      <c r="D150" s="408" t="s">
        <v>547</v>
      </c>
      <c r="E150" s="432"/>
      <c r="F150" s="368"/>
      <c r="G150" s="433"/>
      <c r="H150" s="392"/>
      <c r="I150" s="371"/>
      <c r="J150" s="355"/>
      <c r="K150" s="350"/>
      <c r="L150" s="350"/>
    </row>
    <row r="151" spans="2:12" s="346" customFormat="1" ht="15" customHeight="1" x14ac:dyDescent="0.4">
      <c r="B151" s="840"/>
      <c r="C151" s="408">
        <v>143</v>
      </c>
      <c r="D151" s="408" t="s">
        <v>548</v>
      </c>
      <c r="E151" s="432"/>
      <c r="F151" s="368"/>
      <c r="G151" s="433"/>
      <c r="H151" s="392"/>
      <c r="I151" s="371"/>
      <c r="J151" s="355"/>
      <c r="K151" s="350"/>
      <c r="L151" s="350"/>
    </row>
    <row r="152" spans="2:12" s="346" customFormat="1" ht="15" customHeight="1" x14ac:dyDescent="0.4">
      <c r="B152" s="840"/>
      <c r="C152" s="408">
        <v>144</v>
      </c>
      <c r="D152" s="408" t="s">
        <v>549</v>
      </c>
      <c r="E152" s="432"/>
      <c r="F152" s="368"/>
      <c r="G152" s="433"/>
      <c r="H152" s="392"/>
      <c r="I152" s="371"/>
      <c r="J152" s="355"/>
      <c r="K152" s="350"/>
      <c r="L152" s="350"/>
    </row>
    <row r="153" spans="2:12" s="346" customFormat="1" ht="15" customHeight="1" x14ac:dyDescent="0.4">
      <c r="B153" s="840"/>
      <c r="C153" s="408">
        <v>145</v>
      </c>
      <c r="D153" s="408" t="s">
        <v>550</v>
      </c>
      <c r="E153" s="432"/>
      <c r="F153" s="368"/>
      <c r="G153" s="433"/>
      <c r="H153" s="392"/>
      <c r="I153" s="371"/>
      <c r="J153" s="355"/>
      <c r="K153" s="350"/>
      <c r="L153" s="350"/>
    </row>
    <row r="154" spans="2:12" s="346" customFormat="1" ht="15" customHeight="1" x14ac:dyDescent="0.4">
      <c r="B154" s="840"/>
      <c r="C154" s="408">
        <v>146</v>
      </c>
      <c r="D154" s="408" t="s">
        <v>551</v>
      </c>
      <c r="E154" s="432"/>
      <c r="F154" s="368"/>
      <c r="G154" s="433"/>
      <c r="H154" s="392"/>
      <c r="I154" s="371"/>
      <c r="J154" s="355"/>
      <c r="K154" s="350"/>
      <c r="L154" s="350"/>
    </row>
    <row r="155" spans="2:12" s="346" customFormat="1" ht="15" customHeight="1" x14ac:dyDescent="0.4">
      <c r="B155" s="841"/>
      <c r="C155" s="411">
        <v>147</v>
      </c>
      <c r="D155" s="411" t="s">
        <v>552</v>
      </c>
      <c r="E155" s="438"/>
      <c r="F155" s="372"/>
      <c r="G155" s="439"/>
      <c r="H155" s="397"/>
      <c r="I155" s="373"/>
      <c r="J155" s="358"/>
      <c r="K155" s="352"/>
      <c r="L155" s="352"/>
    </row>
    <row r="156" spans="2:12" s="346" customFormat="1" ht="30" customHeight="1" x14ac:dyDescent="0.4">
      <c r="B156" s="413" t="s">
        <v>553</v>
      </c>
      <c r="C156" s="423">
        <v>148</v>
      </c>
      <c r="D156" s="413" t="s">
        <v>554</v>
      </c>
      <c r="E156" s="442"/>
      <c r="F156" s="400"/>
      <c r="G156" s="443"/>
      <c r="H156" s="401"/>
      <c r="I156" s="402"/>
      <c r="J156" s="357"/>
      <c r="K156" s="403"/>
      <c r="L156" s="403"/>
    </row>
    <row r="157" spans="2:12" s="346" customFormat="1" ht="15" customHeight="1" x14ac:dyDescent="0.4">
      <c r="B157" s="418" t="s">
        <v>555</v>
      </c>
      <c r="C157" s="419"/>
      <c r="D157" s="420"/>
      <c r="E157" s="428"/>
      <c r="F157" s="380"/>
      <c r="G157" s="429"/>
      <c r="H157" s="390"/>
      <c r="I157" s="381"/>
      <c r="J157" s="388"/>
      <c r="K157" s="385"/>
      <c r="L157" s="385"/>
    </row>
    <row r="158" spans="2:12" s="346" customFormat="1" ht="15" customHeight="1" x14ac:dyDescent="0.4">
      <c r="B158" s="412" t="s">
        <v>556</v>
      </c>
      <c r="C158" s="410">
        <v>149</v>
      </c>
      <c r="D158" s="410" t="s">
        <v>557</v>
      </c>
      <c r="E158" s="436"/>
      <c r="F158" s="369"/>
      <c r="G158" s="437"/>
      <c r="H158" s="396"/>
      <c r="I158" s="370"/>
      <c r="J158" s="354"/>
      <c r="K158" s="348"/>
      <c r="L158" s="348"/>
    </row>
    <row r="159" spans="2:12" s="346" customFormat="1" ht="15" customHeight="1" x14ac:dyDescent="0.4">
      <c r="B159" s="413"/>
      <c r="C159" s="408">
        <v>150</v>
      </c>
      <c r="D159" s="408" t="s">
        <v>538</v>
      </c>
      <c r="E159" s="432"/>
      <c r="F159" s="368"/>
      <c r="G159" s="433"/>
      <c r="H159" s="392"/>
      <c r="I159" s="371"/>
      <c r="J159" s="355"/>
      <c r="K159" s="350"/>
      <c r="L159" s="350"/>
    </row>
    <row r="160" spans="2:12" s="346" customFormat="1" ht="15" customHeight="1" x14ac:dyDescent="0.4">
      <c r="B160" s="413"/>
      <c r="C160" s="408">
        <v>151</v>
      </c>
      <c r="D160" s="408" t="s">
        <v>558</v>
      </c>
      <c r="E160" s="432"/>
      <c r="F160" s="368"/>
      <c r="G160" s="433"/>
      <c r="H160" s="392"/>
      <c r="I160" s="371"/>
      <c r="J160" s="355"/>
      <c r="K160" s="350"/>
      <c r="L160" s="350"/>
    </row>
    <row r="161" spans="2:12" s="346" customFormat="1" ht="15" customHeight="1" x14ac:dyDescent="0.4">
      <c r="B161" s="413"/>
      <c r="C161" s="408">
        <v>152</v>
      </c>
      <c r="D161" s="408" t="s">
        <v>559</v>
      </c>
      <c r="E161" s="432"/>
      <c r="F161" s="368"/>
      <c r="G161" s="433"/>
      <c r="H161" s="392"/>
      <c r="I161" s="371"/>
      <c r="J161" s="355"/>
      <c r="K161" s="350"/>
      <c r="L161" s="350"/>
    </row>
    <row r="162" spans="2:12" s="346" customFormat="1" ht="15" customHeight="1" x14ac:dyDescent="0.4">
      <c r="B162" s="413"/>
      <c r="C162" s="408">
        <v>153</v>
      </c>
      <c r="D162" s="408" t="s">
        <v>560</v>
      </c>
      <c r="E162" s="432"/>
      <c r="F162" s="368"/>
      <c r="G162" s="433"/>
      <c r="H162" s="392"/>
      <c r="I162" s="371"/>
      <c r="J162" s="355"/>
      <c r="K162" s="350"/>
      <c r="L162" s="350"/>
    </row>
    <row r="163" spans="2:12" s="346" customFormat="1" ht="15" customHeight="1" x14ac:dyDescent="0.4">
      <c r="B163" s="414"/>
      <c r="C163" s="411">
        <v>154</v>
      </c>
      <c r="D163" s="411" t="s">
        <v>453</v>
      </c>
      <c r="E163" s="438"/>
      <c r="F163" s="372"/>
      <c r="G163" s="439"/>
      <c r="H163" s="397"/>
      <c r="I163" s="373"/>
      <c r="J163" s="358"/>
      <c r="K163" s="352"/>
      <c r="L163" s="352"/>
    </row>
    <row r="164" spans="2:12" s="346" customFormat="1" ht="15" customHeight="1" x14ac:dyDescent="0.4">
      <c r="B164" s="839" t="s">
        <v>561</v>
      </c>
      <c r="C164" s="410">
        <v>155</v>
      </c>
      <c r="D164" s="410" t="s">
        <v>490</v>
      </c>
      <c r="E164" s="436"/>
      <c r="F164" s="369"/>
      <c r="G164" s="437"/>
      <c r="H164" s="396"/>
      <c r="I164" s="370"/>
      <c r="J164" s="354"/>
      <c r="K164" s="348"/>
      <c r="L164" s="348"/>
    </row>
    <row r="165" spans="2:12" s="346" customFormat="1" ht="15" customHeight="1" x14ac:dyDescent="0.4">
      <c r="B165" s="840"/>
      <c r="C165" s="408">
        <v>156</v>
      </c>
      <c r="D165" s="408" t="s">
        <v>491</v>
      </c>
      <c r="E165" s="432"/>
      <c r="F165" s="368"/>
      <c r="G165" s="433"/>
      <c r="H165" s="392"/>
      <c r="I165" s="371"/>
      <c r="J165" s="355"/>
      <c r="K165" s="350"/>
      <c r="L165" s="350"/>
    </row>
    <row r="166" spans="2:12" s="346" customFormat="1" ht="15" customHeight="1" x14ac:dyDescent="0.4">
      <c r="B166" s="841"/>
      <c r="C166" s="411">
        <v>157</v>
      </c>
      <c r="D166" s="411" t="s">
        <v>562</v>
      </c>
      <c r="E166" s="438"/>
      <c r="F166" s="372"/>
      <c r="G166" s="439"/>
      <c r="H166" s="397"/>
      <c r="I166" s="373"/>
      <c r="J166" s="358"/>
      <c r="K166" s="352"/>
      <c r="L166" s="352"/>
    </row>
    <row r="167" spans="2:12" s="346" customFormat="1" ht="30.75" customHeight="1" x14ac:dyDescent="0.4">
      <c r="B167" s="417" t="s">
        <v>563</v>
      </c>
      <c r="C167" s="417">
        <v>158</v>
      </c>
      <c r="D167" s="417" t="s">
        <v>564</v>
      </c>
      <c r="E167" s="440"/>
      <c r="F167" s="378"/>
      <c r="G167" s="441"/>
      <c r="H167" s="398"/>
      <c r="I167" s="379"/>
      <c r="J167" s="359"/>
      <c r="K167" s="399"/>
      <c r="L167" s="399"/>
    </row>
    <row r="168" spans="2:12" s="346" customFormat="1" ht="15" customHeight="1" x14ac:dyDescent="0.4">
      <c r="B168" s="413" t="s">
        <v>565</v>
      </c>
      <c r="C168" s="413">
        <v>159</v>
      </c>
      <c r="D168" s="413" t="s">
        <v>460</v>
      </c>
      <c r="E168" s="442"/>
      <c r="F168" s="400"/>
      <c r="G168" s="443"/>
      <c r="H168" s="401"/>
      <c r="I168" s="402"/>
      <c r="J168" s="357"/>
      <c r="K168" s="403"/>
      <c r="L168" s="403"/>
    </row>
    <row r="169" spans="2:12" s="346" customFormat="1" ht="20.100000000000001" customHeight="1" x14ac:dyDescent="0.4">
      <c r="B169" s="836" t="s">
        <v>373</v>
      </c>
      <c r="C169" s="837"/>
      <c r="D169" s="838"/>
      <c r="E169" s="444"/>
      <c r="F169" s="445"/>
      <c r="G169" s="446"/>
      <c r="H169" s="394"/>
      <c r="I169" s="395"/>
      <c r="J169" s="389"/>
      <c r="K169" s="382"/>
      <c r="L169" s="382"/>
    </row>
    <row r="170" spans="2:12" ht="15" customHeight="1" x14ac:dyDescent="0.4">
      <c r="C170" s="361"/>
      <c r="D170" s="361"/>
      <c r="E170" s="362"/>
      <c r="F170" s="362"/>
      <c r="G170" s="362"/>
      <c r="H170" s="362"/>
      <c r="I170" s="362"/>
      <c r="J170" s="362"/>
      <c r="K170" s="362"/>
      <c r="L170" s="362"/>
    </row>
    <row r="171" spans="2:12" x14ac:dyDescent="0.15">
      <c r="B171" s="363" t="s">
        <v>571</v>
      </c>
    </row>
    <row r="172" spans="2:12" x14ac:dyDescent="0.15">
      <c r="B172" s="363" t="s">
        <v>569</v>
      </c>
    </row>
    <row r="173" spans="2:12" x14ac:dyDescent="0.15">
      <c r="B173" s="363" t="s">
        <v>785</v>
      </c>
    </row>
    <row r="174" spans="2:12" x14ac:dyDescent="0.15">
      <c r="B174" s="363" t="s">
        <v>570</v>
      </c>
    </row>
    <row r="175" spans="2:12" x14ac:dyDescent="0.4">
      <c r="B175" s="424" t="s">
        <v>572</v>
      </c>
    </row>
    <row r="176" spans="2:12" ht="18" customHeight="1" x14ac:dyDescent="0.4">
      <c r="B176" s="364"/>
    </row>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sheetData>
  <mergeCells count="19">
    <mergeCell ref="B107:B115"/>
    <mergeCell ref="B121:B122"/>
    <mergeCell ref="B124:B128"/>
    <mergeCell ref="J1:L1"/>
    <mergeCell ref="B2:L2"/>
    <mergeCell ref="E4:L4"/>
    <mergeCell ref="B169:D169"/>
    <mergeCell ref="B164:B166"/>
    <mergeCell ref="B4:B5"/>
    <mergeCell ref="C4:C5"/>
    <mergeCell ref="D4:D5"/>
    <mergeCell ref="B7:B32"/>
    <mergeCell ref="B41:B48"/>
    <mergeCell ref="B148:B155"/>
    <mergeCell ref="B33:B36"/>
    <mergeCell ref="B67:B69"/>
    <mergeCell ref="B72:B73"/>
    <mergeCell ref="B74:B93"/>
    <mergeCell ref="B98:B106"/>
  </mergeCells>
  <phoneticPr fontId="1"/>
  <pageMargins left="0.23622047244094491" right="0.23622047244094491" top="0.74803149606299213" bottom="0.74803149606299213" header="0.31496062992125984" footer="0.31496062992125984"/>
  <pageSetup paperSize="8" scale="83" fitToHeight="0" orientation="portrait" r:id="rId1"/>
  <rowBreaks count="2" manualBreakCount="2">
    <brk id="69" max="12" man="1"/>
    <brk id="14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pageSetUpPr fitToPage="1"/>
  </sheetPr>
  <dimension ref="B1:J74"/>
  <sheetViews>
    <sheetView view="pageBreakPreview" zoomScale="73" zoomScaleNormal="68" zoomScaleSheetLayoutView="73" workbookViewId="0">
      <selection activeCell="B2" sqref="B2:I2"/>
    </sheetView>
  </sheetViews>
  <sheetFormatPr defaultRowHeight="12" x14ac:dyDescent="0.15"/>
  <cols>
    <col min="1" max="1" width="2.125" style="238" customWidth="1"/>
    <col min="2" max="2" width="4.5" style="238" customWidth="1"/>
    <col min="3" max="3" width="22.625" style="279" customWidth="1"/>
    <col min="4" max="7" width="9.125" style="238" customWidth="1"/>
    <col min="8" max="8" width="12.625" style="238" customWidth="1"/>
    <col min="9" max="9" width="23.375" style="239" customWidth="1"/>
    <col min="10" max="10" width="2.125" style="239" customWidth="1"/>
    <col min="11" max="254" width="9" style="238"/>
    <col min="255" max="255" width="1.625" style="238" customWidth="1"/>
    <col min="256" max="256" width="2.75" style="238" customWidth="1"/>
    <col min="257" max="257" width="29.125" style="238" customWidth="1"/>
    <col min="258" max="262" width="9.125" style="238" customWidth="1"/>
    <col min="263" max="263" width="10.625" style="238" customWidth="1"/>
    <col min="264" max="264" width="12.5" style="238" customWidth="1"/>
    <col min="265" max="265" width="1.625" style="238" customWidth="1"/>
    <col min="266" max="266" width="11.125" style="238" bestFit="1" customWidth="1"/>
    <col min="267" max="510" width="9" style="238"/>
    <col min="511" max="511" width="1.625" style="238" customWidth="1"/>
    <col min="512" max="512" width="2.75" style="238" customWidth="1"/>
    <col min="513" max="513" width="29.125" style="238" customWidth="1"/>
    <col min="514" max="518" width="9.125" style="238" customWidth="1"/>
    <col min="519" max="519" width="10.625" style="238" customWidth="1"/>
    <col min="520" max="520" width="12.5" style="238" customWidth="1"/>
    <col min="521" max="521" width="1.625" style="238" customWidth="1"/>
    <col min="522" max="522" width="11.125" style="238" bestFit="1" customWidth="1"/>
    <col min="523" max="766" width="9" style="238"/>
    <col min="767" max="767" width="1.625" style="238" customWidth="1"/>
    <col min="768" max="768" width="2.75" style="238" customWidth="1"/>
    <col min="769" max="769" width="29.125" style="238" customWidth="1"/>
    <col min="770" max="774" width="9.125" style="238" customWidth="1"/>
    <col min="775" max="775" width="10.625" style="238" customWidth="1"/>
    <col min="776" max="776" width="12.5" style="238" customWidth="1"/>
    <col min="777" max="777" width="1.625" style="238" customWidth="1"/>
    <col min="778" max="778" width="11.125" style="238" bestFit="1" customWidth="1"/>
    <col min="779" max="1022" width="9" style="238"/>
    <col min="1023" max="1023" width="1.625" style="238" customWidth="1"/>
    <col min="1024" max="1024" width="2.75" style="238" customWidth="1"/>
    <col min="1025" max="1025" width="29.125" style="238" customWidth="1"/>
    <col min="1026" max="1030" width="9.125" style="238" customWidth="1"/>
    <col min="1031" max="1031" width="10.625" style="238" customWidth="1"/>
    <col min="1032" max="1032" width="12.5" style="238" customWidth="1"/>
    <col min="1033" max="1033" width="1.625" style="238" customWidth="1"/>
    <col min="1034" max="1034" width="11.125" style="238" bestFit="1" customWidth="1"/>
    <col min="1035" max="1278" width="9" style="238"/>
    <col min="1279" max="1279" width="1.625" style="238" customWidth="1"/>
    <col min="1280" max="1280" width="2.75" style="238" customWidth="1"/>
    <col min="1281" max="1281" width="29.125" style="238" customWidth="1"/>
    <col min="1282" max="1286" width="9.125" style="238" customWidth="1"/>
    <col min="1287" max="1287" width="10.625" style="238" customWidth="1"/>
    <col min="1288" max="1288" width="12.5" style="238" customWidth="1"/>
    <col min="1289" max="1289" width="1.625" style="238" customWidth="1"/>
    <col min="1290" max="1290" width="11.125" style="238" bestFit="1" customWidth="1"/>
    <col min="1291" max="1534" width="9" style="238"/>
    <col min="1535" max="1535" width="1.625" style="238" customWidth="1"/>
    <col min="1536" max="1536" width="2.75" style="238" customWidth="1"/>
    <col min="1537" max="1537" width="29.125" style="238" customWidth="1"/>
    <col min="1538" max="1542" width="9.125" style="238" customWidth="1"/>
    <col min="1543" max="1543" width="10.625" style="238" customWidth="1"/>
    <col min="1544" max="1544" width="12.5" style="238" customWidth="1"/>
    <col min="1545" max="1545" width="1.625" style="238" customWidth="1"/>
    <col min="1546" max="1546" width="11.125" style="238" bestFit="1" customWidth="1"/>
    <col min="1547" max="1790" width="9" style="238"/>
    <col min="1791" max="1791" width="1.625" style="238" customWidth="1"/>
    <col min="1792" max="1792" width="2.75" style="238" customWidth="1"/>
    <col min="1793" max="1793" width="29.125" style="238" customWidth="1"/>
    <col min="1794" max="1798" width="9.125" style="238" customWidth="1"/>
    <col min="1799" max="1799" width="10.625" style="238" customWidth="1"/>
    <col min="1800" max="1800" width="12.5" style="238" customWidth="1"/>
    <col min="1801" max="1801" width="1.625" style="238" customWidth="1"/>
    <col min="1802" max="1802" width="11.125" style="238" bestFit="1" customWidth="1"/>
    <col min="1803" max="2046" width="9" style="238"/>
    <col min="2047" max="2047" width="1.625" style="238" customWidth="1"/>
    <col min="2048" max="2048" width="2.75" style="238" customWidth="1"/>
    <col min="2049" max="2049" width="29.125" style="238" customWidth="1"/>
    <col min="2050" max="2054" width="9.125" style="238" customWidth="1"/>
    <col min="2055" max="2055" width="10.625" style="238" customWidth="1"/>
    <col min="2056" max="2056" width="12.5" style="238" customWidth="1"/>
    <col min="2057" max="2057" width="1.625" style="238" customWidth="1"/>
    <col min="2058" max="2058" width="11.125" style="238" bestFit="1" customWidth="1"/>
    <col min="2059" max="2302" width="9" style="238"/>
    <col min="2303" max="2303" width="1.625" style="238" customWidth="1"/>
    <col min="2304" max="2304" width="2.75" style="238" customWidth="1"/>
    <col min="2305" max="2305" width="29.125" style="238" customWidth="1"/>
    <col min="2306" max="2310" width="9.125" style="238" customWidth="1"/>
    <col min="2311" max="2311" width="10.625" style="238" customWidth="1"/>
    <col min="2312" max="2312" width="12.5" style="238" customWidth="1"/>
    <col min="2313" max="2313" width="1.625" style="238" customWidth="1"/>
    <col min="2314" max="2314" width="11.125" style="238" bestFit="1" customWidth="1"/>
    <col min="2315" max="2558" width="9" style="238"/>
    <col min="2559" max="2559" width="1.625" style="238" customWidth="1"/>
    <col min="2560" max="2560" width="2.75" style="238" customWidth="1"/>
    <col min="2561" max="2561" width="29.125" style="238" customWidth="1"/>
    <col min="2562" max="2566" width="9.125" style="238" customWidth="1"/>
    <col min="2567" max="2567" width="10.625" style="238" customWidth="1"/>
    <col min="2568" max="2568" width="12.5" style="238" customWidth="1"/>
    <col min="2569" max="2569" width="1.625" style="238" customWidth="1"/>
    <col min="2570" max="2570" width="11.125" style="238" bestFit="1" customWidth="1"/>
    <col min="2571" max="2814" width="9" style="238"/>
    <col min="2815" max="2815" width="1.625" style="238" customWidth="1"/>
    <col min="2816" max="2816" width="2.75" style="238" customWidth="1"/>
    <col min="2817" max="2817" width="29.125" style="238" customWidth="1"/>
    <col min="2818" max="2822" width="9.125" style="238" customWidth="1"/>
    <col min="2823" max="2823" width="10.625" style="238" customWidth="1"/>
    <col min="2824" max="2824" width="12.5" style="238" customWidth="1"/>
    <col min="2825" max="2825" width="1.625" style="238" customWidth="1"/>
    <col min="2826" max="2826" width="11.125" style="238" bestFit="1" customWidth="1"/>
    <col min="2827" max="3070" width="9" style="238"/>
    <col min="3071" max="3071" width="1.625" style="238" customWidth="1"/>
    <col min="3072" max="3072" width="2.75" style="238" customWidth="1"/>
    <col min="3073" max="3073" width="29.125" style="238" customWidth="1"/>
    <col min="3074" max="3078" width="9.125" style="238" customWidth="1"/>
    <col min="3079" max="3079" width="10.625" style="238" customWidth="1"/>
    <col min="3080" max="3080" width="12.5" style="238" customWidth="1"/>
    <col min="3081" max="3081" width="1.625" style="238" customWidth="1"/>
    <col min="3082" max="3082" width="11.125" style="238" bestFit="1" customWidth="1"/>
    <col min="3083" max="3326" width="9" style="238"/>
    <col min="3327" max="3327" width="1.625" style="238" customWidth="1"/>
    <col min="3328" max="3328" width="2.75" style="238" customWidth="1"/>
    <col min="3329" max="3329" width="29.125" style="238" customWidth="1"/>
    <col min="3330" max="3334" width="9.125" style="238" customWidth="1"/>
    <col min="3335" max="3335" width="10.625" style="238" customWidth="1"/>
    <col min="3336" max="3336" width="12.5" style="238" customWidth="1"/>
    <col min="3337" max="3337" width="1.625" style="238" customWidth="1"/>
    <col min="3338" max="3338" width="11.125" style="238" bestFit="1" customWidth="1"/>
    <col min="3339" max="3582" width="9" style="238"/>
    <col min="3583" max="3583" width="1.625" style="238" customWidth="1"/>
    <col min="3584" max="3584" width="2.75" style="238" customWidth="1"/>
    <col min="3585" max="3585" width="29.125" style="238" customWidth="1"/>
    <col min="3586" max="3590" width="9.125" style="238" customWidth="1"/>
    <col min="3591" max="3591" width="10.625" style="238" customWidth="1"/>
    <col min="3592" max="3592" width="12.5" style="238" customWidth="1"/>
    <col min="3593" max="3593" width="1.625" style="238" customWidth="1"/>
    <col min="3594" max="3594" width="11.125" style="238" bestFit="1" customWidth="1"/>
    <col min="3595" max="3838" width="9" style="238"/>
    <col min="3839" max="3839" width="1.625" style="238" customWidth="1"/>
    <col min="3840" max="3840" width="2.75" style="238" customWidth="1"/>
    <col min="3841" max="3841" width="29.125" style="238" customWidth="1"/>
    <col min="3842" max="3846" width="9.125" style="238" customWidth="1"/>
    <col min="3847" max="3847" width="10.625" style="238" customWidth="1"/>
    <col min="3848" max="3848" width="12.5" style="238" customWidth="1"/>
    <col min="3849" max="3849" width="1.625" style="238" customWidth="1"/>
    <col min="3850" max="3850" width="11.125" style="238" bestFit="1" customWidth="1"/>
    <col min="3851" max="4094" width="9" style="238"/>
    <col min="4095" max="4095" width="1.625" style="238" customWidth="1"/>
    <col min="4096" max="4096" width="2.75" style="238" customWidth="1"/>
    <col min="4097" max="4097" width="29.125" style="238" customWidth="1"/>
    <col min="4098" max="4102" width="9.125" style="238" customWidth="1"/>
    <col min="4103" max="4103" width="10.625" style="238" customWidth="1"/>
    <col min="4104" max="4104" width="12.5" style="238" customWidth="1"/>
    <col min="4105" max="4105" width="1.625" style="238" customWidth="1"/>
    <col min="4106" max="4106" width="11.125" style="238" bestFit="1" customWidth="1"/>
    <col min="4107" max="4350" width="9" style="238"/>
    <col min="4351" max="4351" width="1.625" style="238" customWidth="1"/>
    <col min="4352" max="4352" width="2.75" style="238" customWidth="1"/>
    <col min="4353" max="4353" width="29.125" style="238" customWidth="1"/>
    <col min="4354" max="4358" width="9.125" style="238" customWidth="1"/>
    <col min="4359" max="4359" width="10.625" style="238" customWidth="1"/>
    <col min="4360" max="4360" width="12.5" style="238" customWidth="1"/>
    <col min="4361" max="4361" width="1.625" style="238" customWidth="1"/>
    <col min="4362" max="4362" width="11.125" style="238" bestFit="1" customWidth="1"/>
    <col min="4363" max="4606" width="9" style="238"/>
    <col min="4607" max="4607" width="1.625" style="238" customWidth="1"/>
    <col min="4608" max="4608" width="2.75" style="238" customWidth="1"/>
    <col min="4609" max="4609" width="29.125" style="238" customWidth="1"/>
    <col min="4610" max="4614" width="9.125" style="238" customWidth="1"/>
    <col min="4615" max="4615" width="10.625" style="238" customWidth="1"/>
    <col min="4616" max="4616" width="12.5" style="238" customWidth="1"/>
    <col min="4617" max="4617" width="1.625" style="238" customWidth="1"/>
    <col min="4618" max="4618" width="11.125" style="238" bestFit="1" customWidth="1"/>
    <col min="4619" max="4862" width="9" style="238"/>
    <col min="4863" max="4863" width="1.625" style="238" customWidth="1"/>
    <col min="4864" max="4864" width="2.75" style="238" customWidth="1"/>
    <col min="4865" max="4865" width="29.125" style="238" customWidth="1"/>
    <col min="4866" max="4870" width="9.125" style="238" customWidth="1"/>
    <col min="4871" max="4871" width="10.625" style="238" customWidth="1"/>
    <col min="4872" max="4872" width="12.5" style="238" customWidth="1"/>
    <col min="4873" max="4873" width="1.625" style="238" customWidth="1"/>
    <col min="4874" max="4874" width="11.125" style="238" bestFit="1" customWidth="1"/>
    <col min="4875" max="5118" width="9" style="238"/>
    <col min="5119" max="5119" width="1.625" style="238" customWidth="1"/>
    <col min="5120" max="5120" width="2.75" style="238" customWidth="1"/>
    <col min="5121" max="5121" width="29.125" style="238" customWidth="1"/>
    <col min="5122" max="5126" width="9.125" style="238" customWidth="1"/>
    <col min="5127" max="5127" width="10.625" style="238" customWidth="1"/>
    <col min="5128" max="5128" width="12.5" style="238" customWidth="1"/>
    <col min="5129" max="5129" width="1.625" style="238" customWidth="1"/>
    <col min="5130" max="5130" width="11.125" style="238" bestFit="1" customWidth="1"/>
    <col min="5131" max="5374" width="9" style="238"/>
    <col min="5375" max="5375" width="1.625" style="238" customWidth="1"/>
    <col min="5376" max="5376" width="2.75" style="238" customWidth="1"/>
    <col min="5377" max="5377" width="29.125" style="238" customWidth="1"/>
    <col min="5378" max="5382" width="9.125" style="238" customWidth="1"/>
    <col min="5383" max="5383" width="10.625" style="238" customWidth="1"/>
    <col min="5384" max="5384" width="12.5" style="238" customWidth="1"/>
    <col min="5385" max="5385" width="1.625" style="238" customWidth="1"/>
    <col min="5386" max="5386" width="11.125" style="238" bestFit="1" customWidth="1"/>
    <col min="5387" max="5630" width="9" style="238"/>
    <col min="5631" max="5631" width="1.625" style="238" customWidth="1"/>
    <col min="5632" max="5632" width="2.75" style="238" customWidth="1"/>
    <col min="5633" max="5633" width="29.125" style="238" customWidth="1"/>
    <col min="5634" max="5638" width="9.125" style="238" customWidth="1"/>
    <col min="5639" max="5639" width="10.625" style="238" customWidth="1"/>
    <col min="5640" max="5640" width="12.5" style="238" customWidth="1"/>
    <col min="5641" max="5641" width="1.625" style="238" customWidth="1"/>
    <col min="5642" max="5642" width="11.125" style="238" bestFit="1" customWidth="1"/>
    <col min="5643" max="5886" width="9" style="238"/>
    <col min="5887" max="5887" width="1.625" style="238" customWidth="1"/>
    <col min="5888" max="5888" width="2.75" style="238" customWidth="1"/>
    <col min="5889" max="5889" width="29.125" style="238" customWidth="1"/>
    <col min="5890" max="5894" width="9.125" style="238" customWidth="1"/>
    <col min="5895" max="5895" width="10.625" style="238" customWidth="1"/>
    <col min="5896" max="5896" width="12.5" style="238" customWidth="1"/>
    <col min="5897" max="5897" width="1.625" style="238" customWidth="1"/>
    <col min="5898" max="5898" width="11.125" style="238" bestFit="1" customWidth="1"/>
    <col min="5899" max="6142" width="9" style="238"/>
    <col min="6143" max="6143" width="1.625" style="238" customWidth="1"/>
    <col min="6144" max="6144" width="2.75" style="238" customWidth="1"/>
    <col min="6145" max="6145" width="29.125" style="238" customWidth="1"/>
    <col min="6146" max="6150" width="9.125" style="238" customWidth="1"/>
    <col min="6151" max="6151" width="10.625" style="238" customWidth="1"/>
    <col min="6152" max="6152" width="12.5" style="238" customWidth="1"/>
    <col min="6153" max="6153" width="1.625" style="238" customWidth="1"/>
    <col min="6154" max="6154" width="11.125" style="238" bestFit="1" customWidth="1"/>
    <col min="6155" max="6398" width="9" style="238"/>
    <col min="6399" max="6399" width="1.625" style="238" customWidth="1"/>
    <col min="6400" max="6400" width="2.75" style="238" customWidth="1"/>
    <col min="6401" max="6401" width="29.125" style="238" customWidth="1"/>
    <col min="6402" max="6406" width="9.125" style="238" customWidth="1"/>
    <col min="6407" max="6407" width="10.625" style="238" customWidth="1"/>
    <col min="6408" max="6408" width="12.5" style="238" customWidth="1"/>
    <col min="6409" max="6409" width="1.625" style="238" customWidth="1"/>
    <col min="6410" max="6410" width="11.125" style="238" bestFit="1" customWidth="1"/>
    <col min="6411" max="6654" width="9" style="238"/>
    <col min="6655" max="6655" width="1.625" style="238" customWidth="1"/>
    <col min="6656" max="6656" width="2.75" style="238" customWidth="1"/>
    <col min="6657" max="6657" width="29.125" style="238" customWidth="1"/>
    <col min="6658" max="6662" width="9.125" style="238" customWidth="1"/>
    <col min="6663" max="6663" width="10.625" style="238" customWidth="1"/>
    <col min="6664" max="6664" width="12.5" style="238" customWidth="1"/>
    <col min="6665" max="6665" width="1.625" style="238" customWidth="1"/>
    <col min="6666" max="6666" width="11.125" style="238" bestFit="1" customWidth="1"/>
    <col min="6667" max="6910" width="9" style="238"/>
    <col min="6911" max="6911" width="1.625" style="238" customWidth="1"/>
    <col min="6912" max="6912" width="2.75" style="238" customWidth="1"/>
    <col min="6913" max="6913" width="29.125" style="238" customWidth="1"/>
    <col min="6914" max="6918" width="9.125" style="238" customWidth="1"/>
    <col min="6919" max="6919" width="10.625" style="238" customWidth="1"/>
    <col min="6920" max="6920" width="12.5" style="238" customWidth="1"/>
    <col min="6921" max="6921" width="1.625" style="238" customWidth="1"/>
    <col min="6922" max="6922" width="11.125" style="238" bestFit="1" customWidth="1"/>
    <col min="6923" max="7166" width="9" style="238"/>
    <col min="7167" max="7167" width="1.625" style="238" customWidth="1"/>
    <col min="7168" max="7168" width="2.75" style="238" customWidth="1"/>
    <col min="7169" max="7169" width="29.125" style="238" customWidth="1"/>
    <col min="7170" max="7174" width="9.125" style="238" customWidth="1"/>
    <col min="7175" max="7175" width="10.625" style="238" customWidth="1"/>
    <col min="7176" max="7176" width="12.5" style="238" customWidth="1"/>
    <col min="7177" max="7177" width="1.625" style="238" customWidth="1"/>
    <col min="7178" max="7178" width="11.125" style="238" bestFit="1" customWidth="1"/>
    <col min="7179" max="7422" width="9" style="238"/>
    <col min="7423" max="7423" width="1.625" style="238" customWidth="1"/>
    <col min="7424" max="7424" width="2.75" style="238" customWidth="1"/>
    <col min="7425" max="7425" width="29.125" style="238" customWidth="1"/>
    <col min="7426" max="7430" width="9.125" style="238" customWidth="1"/>
    <col min="7431" max="7431" width="10.625" style="238" customWidth="1"/>
    <col min="7432" max="7432" width="12.5" style="238" customWidth="1"/>
    <col min="7433" max="7433" width="1.625" style="238" customWidth="1"/>
    <col min="7434" max="7434" width="11.125" style="238" bestFit="1" customWidth="1"/>
    <col min="7435" max="7678" width="9" style="238"/>
    <col min="7679" max="7679" width="1.625" style="238" customWidth="1"/>
    <col min="7680" max="7680" width="2.75" style="238" customWidth="1"/>
    <col min="7681" max="7681" width="29.125" style="238" customWidth="1"/>
    <col min="7682" max="7686" width="9.125" style="238" customWidth="1"/>
    <col min="7687" max="7687" width="10.625" style="238" customWidth="1"/>
    <col min="7688" max="7688" width="12.5" style="238" customWidth="1"/>
    <col min="7689" max="7689" width="1.625" style="238" customWidth="1"/>
    <col min="7690" max="7690" width="11.125" style="238" bestFit="1" customWidth="1"/>
    <col min="7691" max="7934" width="9" style="238"/>
    <col min="7935" max="7935" width="1.625" style="238" customWidth="1"/>
    <col min="7936" max="7936" width="2.75" style="238" customWidth="1"/>
    <col min="7937" max="7937" width="29.125" style="238" customWidth="1"/>
    <col min="7938" max="7942" width="9.125" style="238" customWidth="1"/>
    <col min="7943" max="7943" width="10.625" style="238" customWidth="1"/>
    <col min="7944" max="7944" width="12.5" style="238" customWidth="1"/>
    <col min="7945" max="7945" width="1.625" style="238" customWidth="1"/>
    <col min="7946" max="7946" width="11.125" style="238" bestFit="1" customWidth="1"/>
    <col min="7947" max="8190" width="9" style="238"/>
    <col min="8191" max="8191" width="1.625" style="238" customWidth="1"/>
    <col min="8192" max="8192" width="2.75" style="238" customWidth="1"/>
    <col min="8193" max="8193" width="29.125" style="238" customWidth="1"/>
    <col min="8194" max="8198" width="9.125" style="238" customWidth="1"/>
    <col min="8199" max="8199" width="10.625" style="238" customWidth="1"/>
    <col min="8200" max="8200" width="12.5" style="238" customWidth="1"/>
    <col min="8201" max="8201" width="1.625" style="238" customWidth="1"/>
    <col min="8202" max="8202" width="11.125" style="238" bestFit="1" customWidth="1"/>
    <col min="8203" max="8446" width="9" style="238"/>
    <col min="8447" max="8447" width="1.625" style="238" customWidth="1"/>
    <col min="8448" max="8448" width="2.75" style="238" customWidth="1"/>
    <col min="8449" max="8449" width="29.125" style="238" customWidth="1"/>
    <col min="8450" max="8454" width="9.125" style="238" customWidth="1"/>
    <col min="8455" max="8455" width="10.625" style="238" customWidth="1"/>
    <col min="8456" max="8456" width="12.5" style="238" customWidth="1"/>
    <col min="8457" max="8457" width="1.625" style="238" customWidth="1"/>
    <col min="8458" max="8458" width="11.125" style="238" bestFit="1" customWidth="1"/>
    <col min="8459" max="8702" width="9" style="238"/>
    <col min="8703" max="8703" width="1.625" style="238" customWidth="1"/>
    <col min="8704" max="8704" width="2.75" style="238" customWidth="1"/>
    <col min="8705" max="8705" width="29.125" style="238" customWidth="1"/>
    <col min="8706" max="8710" width="9.125" style="238" customWidth="1"/>
    <col min="8711" max="8711" width="10.625" style="238" customWidth="1"/>
    <col min="8712" max="8712" width="12.5" style="238" customWidth="1"/>
    <col min="8713" max="8713" width="1.625" style="238" customWidth="1"/>
    <col min="8714" max="8714" width="11.125" style="238" bestFit="1" customWidth="1"/>
    <col min="8715" max="8958" width="9" style="238"/>
    <col min="8959" max="8959" width="1.625" style="238" customWidth="1"/>
    <col min="8960" max="8960" width="2.75" style="238" customWidth="1"/>
    <col min="8961" max="8961" width="29.125" style="238" customWidth="1"/>
    <col min="8962" max="8966" width="9.125" style="238" customWidth="1"/>
    <col min="8967" max="8967" width="10.625" style="238" customWidth="1"/>
    <col min="8968" max="8968" width="12.5" style="238" customWidth="1"/>
    <col min="8969" max="8969" width="1.625" style="238" customWidth="1"/>
    <col min="8970" max="8970" width="11.125" style="238" bestFit="1" customWidth="1"/>
    <col min="8971" max="9214" width="9" style="238"/>
    <col min="9215" max="9215" width="1.625" style="238" customWidth="1"/>
    <col min="9216" max="9216" width="2.75" style="238" customWidth="1"/>
    <col min="9217" max="9217" width="29.125" style="238" customWidth="1"/>
    <col min="9218" max="9222" width="9.125" style="238" customWidth="1"/>
    <col min="9223" max="9223" width="10.625" style="238" customWidth="1"/>
    <col min="9224" max="9224" width="12.5" style="238" customWidth="1"/>
    <col min="9225" max="9225" width="1.625" style="238" customWidth="1"/>
    <col min="9226" max="9226" width="11.125" style="238" bestFit="1" customWidth="1"/>
    <col min="9227" max="9470" width="9" style="238"/>
    <col min="9471" max="9471" width="1.625" style="238" customWidth="1"/>
    <col min="9472" max="9472" width="2.75" style="238" customWidth="1"/>
    <col min="9473" max="9473" width="29.125" style="238" customWidth="1"/>
    <col min="9474" max="9478" width="9.125" style="238" customWidth="1"/>
    <col min="9479" max="9479" width="10.625" style="238" customWidth="1"/>
    <col min="9480" max="9480" width="12.5" style="238" customWidth="1"/>
    <col min="9481" max="9481" width="1.625" style="238" customWidth="1"/>
    <col min="9482" max="9482" width="11.125" style="238" bestFit="1" customWidth="1"/>
    <col min="9483" max="9726" width="9" style="238"/>
    <col min="9727" max="9727" width="1.625" style="238" customWidth="1"/>
    <col min="9728" max="9728" width="2.75" style="238" customWidth="1"/>
    <col min="9729" max="9729" width="29.125" style="238" customWidth="1"/>
    <col min="9730" max="9734" width="9.125" style="238" customWidth="1"/>
    <col min="9735" max="9735" width="10.625" style="238" customWidth="1"/>
    <col min="9736" max="9736" width="12.5" style="238" customWidth="1"/>
    <col min="9737" max="9737" width="1.625" style="238" customWidth="1"/>
    <col min="9738" max="9738" width="11.125" style="238" bestFit="1" customWidth="1"/>
    <col min="9739" max="9982" width="9" style="238"/>
    <col min="9983" max="9983" width="1.625" style="238" customWidth="1"/>
    <col min="9984" max="9984" width="2.75" style="238" customWidth="1"/>
    <col min="9985" max="9985" width="29.125" style="238" customWidth="1"/>
    <col min="9986" max="9990" width="9.125" style="238" customWidth="1"/>
    <col min="9991" max="9991" width="10.625" style="238" customWidth="1"/>
    <col min="9992" max="9992" width="12.5" style="238" customWidth="1"/>
    <col min="9993" max="9993" width="1.625" style="238" customWidth="1"/>
    <col min="9994" max="9994" width="11.125" style="238" bestFit="1" customWidth="1"/>
    <col min="9995" max="10238" width="9" style="238"/>
    <col min="10239" max="10239" width="1.625" style="238" customWidth="1"/>
    <col min="10240" max="10240" width="2.75" style="238" customWidth="1"/>
    <col min="10241" max="10241" width="29.125" style="238" customWidth="1"/>
    <col min="10242" max="10246" width="9.125" style="238" customWidth="1"/>
    <col min="10247" max="10247" width="10.625" style="238" customWidth="1"/>
    <col min="10248" max="10248" width="12.5" style="238" customWidth="1"/>
    <col min="10249" max="10249" width="1.625" style="238" customWidth="1"/>
    <col min="10250" max="10250" width="11.125" style="238" bestFit="1" customWidth="1"/>
    <col min="10251" max="10494" width="9" style="238"/>
    <col min="10495" max="10495" width="1.625" style="238" customWidth="1"/>
    <col min="10496" max="10496" width="2.75" style="238" customWidth="1"/>
    <col min="10497" max="10497" width="29.125" style="238" customWidth="1"/>
    <col min="10498" max="10502" width="9.125" style="238" customWidth="1"/>
    <col min="10503" max="10503" width="10.625" style="238" customWidth="1"/>
    <col min="10504" max="10504" width="12.5" style="238" customWidth="1"/>
    <col min="10505" max="10505" width="1.625" style="238" customWidth="1"/>
    <col min="10506" max="10506" width="11.125" style="238" bestFit="1" customWidth="1"/>
    <col min="10507" max="10750" width="9" style="238"/>
    <col min="10751" max="10751" width="1.625" style="238" customWidth="1"/>
    <col min="10752" max="10752" width="2.75" style="238" customWidth="1"/>
    <col min="10753" max="10753" width="29.125" style="238" customWidth="1"/>
    <col min="10754" max="10758" width="9.125" style="238" customWidth="1"/>
    <col min="10759" max="10759" width="10.625" style="238" customWidth="1"/>
    <col min="10760" max="10760" width="12.5" style="238" customWidth="1"/>
    <col min="10761" max="10761" width="1.625" style="238" customWidth="1"/>
    <col min="10762" max="10762" width="11.125" style="238" bestFit="1" customWidth="1"/>
    <col min="10763" max="11006" width="9" style="238"/>
    <col min="11007" max="11007" width="1.625" style="238" customWidth="1"/>
    <col min="11008" max="11008" width="2.75" style="238" customWidth="1"/>
    <col min="11009" max="11009" width="29.125" style="238" customWidth="1"/>
    <col min="11010" max="11014" width="9.125" style="238" customWidth="1"/>
    <col min="11015" max="11015" width="10.625" style="238" customWidth="1"/>
    <col min="11016" max="11016" width="12.5" style="238" customWidth="1"/>
    <col min="11017" max="11017" width="1.625" style="238" customWidth="1"/>
    <col min="11018" max="11018" width="11.125" style="238" bestFit="1" customWidth="1"/>
    <col min="11019" max="11262" width="9" style="238"/>
    <col min="11263" max="11263" width="1.625" style="238" customWidth="1"/>
    <col min="11264" max="11264" width="2.75" style="238" customWidth="1"/>
    <col min="11265" max="11265" width="29.125" style="238" customWidth="1"/>
    <col min="11266" max="11270" width="9.125" style="238" customWidth="1"/>
    <col min="11271" max="11271" width="10.625" style="238" customWidth="1"/>
    <col min="11272" max="11272" width="12.5" style="238" customWidth="1"/>
    <col min="11273" max="11273" width="1.625" style="238" customWidth="1"/>
    <col min="11274" max="11274" width="11.125" style="238" bestFit="1" customWidth="1"/>
    <col min="11275" max="11518" width="9" style="238"/>
    <col min="11519" max="11519" width="1.625" style="238" customWidth="1"/>
    <col min="11520" max="11520" width="2.75" style="238" customWidth="1"/>
    <col min="11521" max="11521" width="29.125" style="238" customWidth="1"/>
    <col min="11522" max="11526" width="9.125" style="238" customWidth="1"/>
    <col min="11527" max="11527" width="10.625" style="238" customWidth="1"/>
    <col min="11528" max="11528" width="12.5" style="238" customWidth="1"/>
    <col min="11529" max="11529" width="1.625" style="238" customWidth="1"/>
    <col min="11530" max="11530" width="11.125" style="238" bestFit="1" customWidth="1"/>
    <col min="11531" max="11774" width="9" style="238"/>
    <col min="11775" max="11775" width="1.625" style="238" customWidth="1"/>
    <col min="11776" max="11776" width="2.75" style="238" customWidth="1"/>
    <col min="11777" max="11777" width="29.125" style="238" customWidth="1"/>
    <col min="11778" max="11782" width="9.125" style="238" customWidth="1"/>
    <col min="11783" max="11783" width="10.625" style="238" customWidth="1"/>
    <col min="11784" max="11784" width="12.5" style="238" customWidth="1"/>
    <col min="11785" max="11785" width="1.625" style="238" customWidth="1"/>
    <col min="11786" max="11786" width="11.125" style="238" bestFit="1" customWidth="1"/>
    <col min="11787" max="12030" width="9" style="238"/>
    <col min="12031" max="12031" width="1.625" style="238" customWidth="1"/>
    <col min="12032" max="12032" width="2.75" style="238" customWidth="1"/>
    <col min="12033" max="12033" width="29.125" style="238" customWidth="1"/>
    <col min="12034" max="12038" width="9.125" style="238" customWidth="1"/>
    <col min="12039" max="12039" width="10.625" style="238" customWidth="1"/>
    <col min="12040" max="12040" width="12.5" style="238" customWidth="1"/>
    <col min="12041" max="12041" width="1.625" style="238" customWidth="1"/>
    <col min="12042" max="12042" width="11.125" style="238" bestFit="1" customWidth="1"/>
    <col min="12043" max="12286" width="9" style="238"/>
    <col min="12287" max="12287" width="1.625" style="238" customWidth="1"/>
    <col min="12288" max="12288" width="2.75" style="238" customWidth="1"/>
    <col min="12289" max="12289" width="29.125" style="238" customWidth="1"/>
    <col min="12290" max="12294" width="9.125" style="238" customWidth="1"/>
    <col min="12295" max="12295" width="10.625" style="238" customWidth="1"/>
    <col min="12296" max="12296" width="12.5" style="238" customWidth="1"/>
    <col min="12297" max="12297" width="1.625" style="238" customWidth="1"/>
    <col min="12298" max="12298" width="11.125" style="238" bestFit="1" customWidth="1"/>
    <col min="12299" max="12542" width="9" style="238"/>
    <col min="12543" max="12543" width="1.625" style="238" customWidth="1"/>
    <col min="12544" max="12544" width="2.75" style="238" customWidth="1"/>
    <col min="12545" max="12545" width="29.125" style="238" customWidth="1"/>
    <col min="12546" max="12550" width="9.125" style="238" customWidth="1"/>
    <col min="12551" max="12551" width="10.625" style="238" customWidth="1"/>
    <col min="12552" max="12552" width="12.5" style="238" customWidth="1"/>
    <col min="12553" max="12553" width="1.625" style="238" customWidth="1"/>
    <col min="12554" max="12554" width="11.125" style="238" bestFit="1" customWidth="1"/>
    <col min="12555" max="12798" width="9" style="238"/>
    <col min="12799" max="12799" width="1.625" style="238" customWidth="1"/>
    <col min="12800" max="12800" width="2.75" style="238" customWidth="1"/>
    <col min="12801" max="12801" width="29.125" style="238" customWidth="1"/>
    <col min="12802" max="12806" width="9.125" style="238" customWidth="1"/>
    <col min="12807" max="12807" width="10.625" style="238" customWidth="1"/>
    <col min="12808" max="12808" width="12.5" style="238" customWidth="1"/>
    <col min="12809" max="12809" width="1.625" style="238" customWidth="1"/>
    <col min="12810" max="12810" width="11.125" style="238" bestFit="1" customWidth="1"/>
    <col min="12811" max="13054" width="9" style="238"/>
    <col min="13055" max="13055" width="1.625" style="238" customWidth="1"/>
    <col min="13056" max="13056" width="2.75" style="238" customWidth="1"/>
    <col min="13057" max="13057" width="29.125" style="238" customWidth="1"/>
    <col min="13058" max="13062" width="9.125" style="238" customWidth="1"/>
    <col min="13063" max="13063" width="10.625" style="238" customWidth="1"/>
    <col min="13064" max="13064" width="12.5" style="238" customWidth="1"/>
    <col min="13065" max="13065" width="1.625" style="238" customWidth="1"/>
    <col min="13066" max="13066" width="11.125" style="238" bestFit="1" customWidth="1"/>
    <col min="13067" max="13310" width="9" style="238"/>
    <col min="13311" max="13311" width="1.625" style="238" customWidth="1"/>
    <col min="13312" max="13312" width="2.75" style="238" customWidth="1"/>
    <col min="13313" max="13313" width="29.125" style="238" customWidth="1"/>
    <col min="13314" max="13318" width="9.125" style="238" customWidth="1"/>
    <col min="13319" max="13319" width="10.625" style="238" customWidth="1"/>
    <col min="13320" max="13320" width="12.5" style="238" customWidth="1"/>
    <col min="13321" max="13321" width="1.625" style="238" customWidth="1"/>
    <col min="13322" max="13322" width="11.125" style="238" bestFit="1" customWidth="1"/>
    <col min="13323" max="13566" width="9" style="238"/>
    <col min="13567" max="13567" width="1.625" style="238" customWidth="1"/>
    <col min="13568" max="13568" width="2.75" style="238" customWidth="1"/>
    <col min="13569" max="13569" width="29.125" style="238" customWidth="1"/>
    <col min="13570" max="13574" width="9.125" style="238" customWidth="1"/>
    <col min="13575" max="13575" width="10.625" style="238" customWidth="1"/>
    <col min="13576" max="13576" width="12.5" style="238" customWidth="1"/>
    <col min="13577" max="13577" width="1.625" style="238" customWidth="1"/>
    <col min="13578" max="13578" width="11.125" style="238" bestFit="1" customWidth="1"/>
    <col min="13579" max="13822" width="9" style="238"/>
    <col min="13823" max="13823" width="1.625" style="238" customWidth="1"/>
    <col min="13824" max="13824" width="2.75" style="238" customWidth="1"/>
    <col min="13825" max="13825" width="29.125" style="238" customWidth="1"/>
    <col min="13826" max="13830" width="9.125" style="238" customWidth="1"/>
    <col min="13831" max="13831" width="10.625" style="238" customWidth="1"/>
    <col min="13832" max="13832" width="12.5" style="238" customWidth="1"/>
    <col min="13833" max="13833" width="1.625" style="238" customWidth="1"/>
    <col min="13834" max="13834" width="11.125" style="238" bestFit="1" customWidth="1"/>
    <col min="13835" max="14078" width="9" style="238"/>
    <col min="14079" max="14079" width="1.625" style="238" customWidth="1"/>
    <col min="14080" max="14080" width="2.75" style="238" customWidth="1"/>
    <col min="14081" max="14081" width="29.125" style="238" customWidth="1"/>
    <col min="14082" max="14086" width="9.125" style="238" customWidth="1"/>
    <col min="14087" max="14087" width="10.625" style="238" customWidth="1"/>
    <col min="14088" max="14088" width="12.5" style="238" customWidth="1"/>
    <col min="14089" max="14089" width="1.625" style="238" customWidth="1"/>
    <col min="14090" max="14090" width="11.125" style="238" bestFit="1" customWidth="1"/>
    <col min="14091" max="14334" width="9" style="238"/>
    <col min="14335" max="14335" width="1.625" style="238" customWidth="1"/>
    <col min="14336" max="14336" width="2.75" style="238" customWidth="1"/>
    <col min="14337" max="14337" width="29.125" style="238" customWidth="1"/>
    <col min="14338" max="14342" width="9.125" style="238" customWidth="1"/>
    <col min="14343" max="14343" width="10.625" style="238" customWidth="1"/>
    <col min="14344" max="14344" width="12.5" style="238" customWidth="1"/>
    <col min="14345" max="14345" width="1.625" style="238" customWidth="1"/>
    <col min="14346" max="14346" width="11.125" style="238" bestFit="1" customWidth="1"/>
    <col min="14347" max="14590" width="9" style="238"/>
    <col min="14591" max="14591" width="1.625" style="238" customWidth="1"/>
    <col min="14592" max="14592" width="2.75" style="238" customWidth="1"/>
    <col min="14593" max="14593" width="29.125" style="238" customWidth="1"/>
    <col min="14594" max="14598" width="9.125" style="238" customWidth="1"/>
    <col min="14599" max="14599" width="10.625" style="238" customWidth="1"/>
    <col min="14600" max="14600" width="12.5" style="238" customWidth="1"/>
    <col min="14601" max="14601" width="1.625" style="238" customWidth="1"/>
    <col min="14602" max="14602" width="11.125" style="238" bestFit="1" customWidth="1"/>
    <col min="14603" max="14846" width="9" style="238"/>
    <col min="14847" max="14847" width="1.625" style="238" customWidth="1"/>
    <col min="14848" max="14848" width="2.75" style="238" customWidth="1"/>
    <col min="14849" max="14849" width="29.125" style="238" customWidth="1"/>
    <col min="14850" max="14854" width="9.125" style="238" customWidth="1"/>
    <col min="14855" max="14855" width="10.625" style="238" customWidth="1"/>
    <col min="14856" max="14856" width="12.5" style="238" customWidth="1"/>
    <col min="14857" max="14857" width="1.625" style="238" customWidth="1"/>
    <col min="14858" max="14858" width="11.125" style="238" bestFit="1" customWidth="1"/>
    <col min="14859" max="15102" width="9" style="238"/>
    <col min="15103" max="15103" width="1.625" style="238" customWidth="1"/>
    <col min="15104" max="15104" width="2.75" style="238" customWidth="1"/>
    <col min="15105" max="15105" width="29.125" style="238" customWidth="1"/>
    <col min="15106" max="15110" width="9.125" style="238" customWidth="1"/>
    <col min="15111" max="15111" width="10.625" style="238" customWidth="1"/>
    <col min="15112" max="15112" width="12.5" style="238" customWidth="1"/>
    <col min="15113" max="15113" width="1.625" style="238" customWidth="1"/>
    <col min="15114" max="15114" width="11.125" style="238" bestFit="1" customWidth="1"/>
    <col min="15115" max="15358" width="9" style="238"/>
    <col min="15359" max="15359" width="1.625" style="238" customWidth="1"/>
    <col min="15360" max="15360" width="2.75" style="238" customWidth="1"/>
    <col min="15361" max="15361" width="29.125" style="238" customWidth="1"/>
    <col min="15362" max="15366" width="9.125" style="238" customWidth="1"/>
    <col min="15367" max="15367" width="10.625" style="238" customWidth="1"/>
    <col min="15368" max="15368" width="12.5" style="238" customWidth="1"/>
    <col min="15369" max="15369" width="1.625" style="238" customWidth="1"/>
    <col min="15370" max="15370" width="11.125" style="238" bestFit="1" customWidth="1"/>
    <col min="15371" max="15614" width="9" style="238"/>
    <col min="15615" max="15615" width="1.625" style="238" customWidth="1"/>
    <col min="15616" max="15616" width="2.75" style="238" customWidth="1"/>
    <col min="15617" max="15617" width="29.125" style="238" customWidth="1"/>
    <col min="15618" max="15622" width="9.125" style="238" customWidth="1"/>
    <col min="15623" max="15623" width="10.625" style="238" customWidth="1"/>
    <col min="15624" max="15624" width="12.5" style="238" customWidth="1"/>
    <col min="15625" max="15625" width="1.625" style="238" customWidth="1"/>
    <col min="15626" max="15626" width="11.125" style="238" bestFit="1" customWidth="1"/>
    <col min="15627" max="15870" width="9" style="238"/>
    <col min="15871" max="15871" width="1.625" style="238" customWidth="1"/>
    <col min="15872" max="15872" width="2.75" style="238" customWidth="1"/>
    <col min="15873" max="15873" width="29.125" style="238" customWidth="1"/>
    <col min="15874" max="15878" width="9.125" style="238" customWidth="1"/>
    <col min="15879" max="15879" width="10.625" style="238" customWidth="1"/>
    <col min="15880" max="15880" width="12.5" style="238" customWidth="1"/>
    <col min="15881" max="15881" width="1.625" style="238" customWidth="1"/>
    <col min="15882" max="15882" width="11.125" style="238" bestFit="1" customWidth="1"/>
    <col min="15883" max="16126" width="9" style="238"/>
    <col min="16127" max="16127" width="1.625" style="238" customWidth="1"/>
    <col min="16128" max="16128" width="2.75" style="238" customWidth="1"/>
    <col min="16129" max="16129" width="29.125" style="238" customWidth="1"/>
    <col min="16130" max="16134" width="9.125" style="238" customWidth="1"/>
    <col min="16135" max="16135" width="10.625" style="238" customWidth="1"/>
    <col min="16136" max="16136" width="12.5" style="238" customWidth="1"/>
    <col min="16137" max="16137" width="1.625" style="238" customWidth="1"/>
    <col min="16138" max="16138" width="11.125" style="238" bestFit="1" customWidth="1"/>
    <col min="16139" max="16384" width="9" style="238"/>
  </cols>
  <sheetData>
    <row r="1" spans="2:10" x14ac:dyDescent="0.15">
      <c r="B1" s="281" t="s">
        <v>695</v>
      </c>
      <c r="C1" s="282"/>
      <c r="D1" s="237"/>
      <c r="E1" s="237"/>
      <c r="F1" s="237"/>
      <c r="G1" s="237"/>
      <c r="H1" s="46" t="s">
        <v>788</v>
      </c>
      <c r="I1" s="283"/>
    </row>
    <row r="2" spans="2:10" s="276" customFormat="1" ht="18.75" customHeight="1" x14ac:dyDescent="0.4">
      <c r="B2" s="830" t="s">
        <v>374</v>
      </c>
      <c r="C2" s="830"/>
      <c r="D2" s="830"/>
      <c r="E2" s="830"/>
      <c r="F2" s="830"/>
      <c r="G2" s="830"/>
      <c r="H2" s="830"/>
      <c r="I2" s="830"/>
      <c r="J2" s="236"/>
    </row>
    <row r="3" spans="2:10" s="64" customFormat="1" ht="13.5" customHeight="1" x14ac:dyDescent="0.4">
      <c r="D3" s="284"/>
      <c r="E3" s="284"/>
      <c r="F3" s="284"/>
      <c r="G3" s="284"/>
      <c r="H3" s="284"/>
      <c r="I3" s="285" t="s">
        <v>363</v>
      </c>
      <c r="J3" s="244"/>
    </row>
    <row r="4" spans="2:10" s="64" customFormat="1" ht="13.5" customHeight="1" x14ac:dyDescent="0.4">
      <c r="B4" s="826" t="s">
        <v>364</v>
      </c>
      <c r="C4" s="826"/>
      <c r="D4" s="255" t="s">
        <v>365</v>
      </c>
      <c r="E4" s="255" t="s">
        <v>365</v>
      </c>
      <c r="F4" s="255" t="s">
        <v>365</v>
      </c>
      <c r="G4" s="255" t="s">
        <v>365</v>
      </c>
      <c r="H4" s="286" t="s">
        <v>366</v>
      </c>
      <c r="I4" s="287" t="s">
        <v>367</v>
      </c>
      <c r="J4" s="244"/>
    </row>
    <row r="5" spans="2:10" ht="13.5" customHeight="1" x14ac:dyDescent="0.15">
      <c r="B5" s="288" t="s">
        <v>430</v>
      </c>
      <c r="C5" s="289"/>
      <c r="D5" s="301"/>
      <c r="E5" s="301"/>
      <c r="F5" s="301"/>
      <c r="G5" s="301"/>
      <c r="H5" s="301"/>
      <c r="I5" s="302"/>
    </row>
    <row r="6" spans="2:10" ht="13.5" customHeight="1" x14ac:dyDescent="0.15">
      <c r="B6" s="313">
        <v>1</v>
      </c>
      <c r="C6" s="314" t="s">
        <v>380</v>
      </c>
      <c r="D6" s="315"/>
      <c r="E6" s="315"/>
      <c r="F6" s="315"/>
      <c r="G6" s="315"/>
      <c r="H6" s="290">
        <f>SUM(D6:G6)</f>
        <v>0</v>
      </c>
      <c r="I6" s="316"/>
    </row>
    <row r="7" spans="2:10" ht="13.5" customHeight="1" x14ac:dyDescent="0.15">
      <c r="B7" s="303">
        <v>2</v>
      </c>
      <c r="C7" s="304" t="s">
        <v>381</v>
      </c>
      <c r="D7" s="291"/>
      <c r="E7" s="291"/>
      <c r="F7" s="291"/>
      <c r="G7" s="291"/>
      <c r="H7" s="292">
        <f t="shared" ref="H7:H33" si="0">SUM(D7:G7)</f>
        <v>0</v>
      </c>
      <c r="I7" s="305"/>
    </row>
    <row r="8" spans="2:10" ht="13.5" customHeight="1" x14ac:dyDescent="0.15">
      <c r="B8" s="303">
        <v>3</v>
      </c>
      <c r="C8" s="304" t="s">
        <v>382</v>
      </c>
      <c r="D8" s="291"/>
      <c r="E8" s="291"/>
      <c r="F8" s="291"/>
      <c r="G8" s="291"/>
      <c r="H8" s="292">
        <f t="shared" si="0"/>
        <v>0</v>
      </c>
      <c r="I8" s="305"/>
    </row>
    <row r="9" spans="2:10" ht="13.5" customHeight="1" x14ac:dyDescent="0.15">
      <c r="B9" s="303">
        <v>4</v>
      </c>
      <c r="C9" s="304" t="s">
        <v>383</v>
      </c>
      <c r="D9" s="291"/>
      <c r="E9" s="291"/>
      <c r="F9" s="291"/>
      <c r="G9" s="291"/>
      <c r="H9" s="292">
        <f t="shared" si="0"/>
        <v>0</v>
      </c>
      <c r="I9" s="305"/>
    </row>
    <row r="10" spans="2:10" ht="13.5" customHeight="1" x14ac:dyDescent="0.15">
      <c r="B10" s="303">
        <v>5</v>
      </c>
      <c r="C10" s="304" t="s">
        <v>384</v>
      </c>
      <c r="D10" s="291"/>
      <c r="E10" s="291"/>
      <c r="F10" s="291"/>
      <c r="G10" s="291"/>
      <c r="H10" s="292">
        <f t="shared" si="0"/>
        <v>0</v>
      </c>
      <c r="I10" s="305"/>
    </row>
    <row r="11" spans="2:10" ht="13.5" customHeight="1" x14ac:dyDescent="0.15">
      <c r="B11" s="303">
        <v>6</v>
      </c>
      <c r="C11" s="304" t="s">
        <v>385</v>
      </c>
      <c r="D11" s="291"/>
      <c r="E11" s="291"/>
      <c r="F11" s="291"/>
      <c r="G11" s="291"/>
      <c r="H11" s="292">
        <f t="shared" si="0"/>
        <v>0</v>
      </c>
      <c r="I11" s="305"/>
    </row>
    <row r="12" spans="2:10" ht="13.5" customHeight="1" x14ac:dyDescent="0.15">
      <c r="B12" s="303">
        <v>7</v>
      </c>
      <c r="C12" s="304" t="s">
        <v>386</v>
      </c>
      <c r="D12" s="291"/>
      <c r="E12" s="291"/>
      <c r="F12" s="291"/>
      <c r="G12" s="291"/>
      <c r="H12" s="292">
        <f t="shared" si="0"/>
        <v>0</v>
      </c>
      <c r="I12" s="305"/>
    </row>
    <row r="13" spans="2:10" ht="13.5" customHeight="1" x14ac:dyDescent="0.15">
      <c r="B13" s="306">
        <v>8</v>
      </c>
      <c r="C13" s="307" t="s">
        <v>387</v>
      </c>
      <c r="D13" s="291"/>
      <c r="E13" s="291"/>
      <c r="F13" s="291"/>
      <c r="G13" s="291"/>
      <c r="H13" s="292">
        <f t="shared" si="0"/>
        <v>0</v>
      </c>
      <c r="I13" s="305"/>
    </row>
    <row r="14" spans="2:10" ht="13.5" customHeight="1" x14ac:dyDescent="0.15">
      <c r="B14" s="288" t="s">
        <v>388</v>
      </c>
      <c r="C14" s="289"/>
      <c r="D14" s="301"/>
      <c r="E14" s="301"/>
      <c r="F14" s="301"/>
      <c r="G14" s="301"/>
      <c r="H14" s="301"/>
      <c r="I14" s="302"/>
    </row>
    <row r="15" spans="2:10" ht="13.5" customHeight="1" x14ac:dyDescent="0.15">
      <c r="B15" s="321">
        <v>9</v>
      </c>
      <c r="C15" s="322" t="s">
        <v>379</v>
      </c>
      <c r="D15" s="315"/>
      <c r="E15" s="315"/>
      <c r="F15" s="315"/>
      <c r="G15" s="315"/>
      <c r="H15" s="292">
        <f t="shared" si="0"/>
        <v>0</v>
      </c>
      <c r="I15" s="316"/>
    </row>
    <row r="16" spans="2:10" ht="13.5" customHeight="1" x14ac:dyDescent="0.15">
      <c r="B16" s="338">
        <v>10</v>
      </c>
      <c r="C16" s="310" t="s">
        <v>389</v>
      </c>
      <c r="D16" s="336"/>
      <c r="E16" s="336"/>
      <c r="F16" s="336"/>
      <c r="G16" s="336"/>
      <c r="H16" s="336">
        <f t="shared" si="0"/>
        <v>0</v>
      </c>
      <c r="I16" s="339"/>
    </row>
    <row r="17" spans="2:9" ht="13.5" customHeight="1" x14ac:dyDescent="0.15">
      <c r="B17" s="308">
        <v>11</v>
      </c>
      <c r="C17" s="309" t="s">
        <v>390</v>
      </c>
      <c r="D17" s="291"/>
      <c r="E17" s="291"/>
      <c r="F17" s="291"/>
      <c r="G17" s="291"/>
      <c r="H17" s="292">
        <f t="shared" si="0"/>
        <v>0</v>
      </c>
      <c r="I17" s="305"/>
    </row>
    <row r="18" spans="2:9" ht="13.5" customHeight="1" x14ac:dyDescent="0.15">
      <c r="B18" s="308">
        <v>12</v>
      </c>
      <c r="C18" s="309" t="s">
        <v>391</v>
      </c>
      <c r="D18" s="291"/>
      <c r="E18" s="291"/>
      <c r="F18" s="291"/>
      <c r="G18" s="291"/>
      <c r="H18" s="292">
        <f t="shared" si="0"/>
        <v>0</v>
      </c>
      <c r="I18" s="305"/>
    </row>
    <row r="19" spans="2:9" ht="13.5" customHeight="1" x14ac:dyDescent="0.15">
      <c r="B19" s="308">
        <v>13</v>
      </c>
      <c r="C19" s="309" t="s">
        <v>392</v>
      </c>
      <c r="D19" s="291"/>
      <c r="E19" s="291"/>
      <c r="F19" s="291"/>
      <c r="G19" s="291"/>
      <c r="H19" s="292">
        <f t="shared" si="0"/>
        <v>0</v>
      </c>
      <c r="I19" s="305"/>
    </row>
    <row r="20" spans="2:9" ht="13.5" customHeight="1" x14ac:dyDescent="0.15">
      <c r="B20" s="308">
        <v>14</v>
      </c>
      <c r="C20" s="309" t="s">
        <v>393</v>
      </c>
      <c r="D20" s="291"/>
      <c r="E20" s="291"/>
      <c r="F20" s="291"/>
      <c r="G20" s="291"/>
      <c r="H20" s="292">
        <f t="shared" si="0"/>
        <v>0</v>
      </c>
      <c r="I20" s="305"/>
    </row>
    <row r="21" spans="2:9" ht="13.5" customHeight="1" x14ac:dyDescent="0.15">
      <c r="B21" s="308">
        <v>15</v>
      </c>
      <c r="C21" s="309" t="s">
        <v>394</v>
      </c>
      <c r="D21" s="291"/>
      <c r="E21" s="291"/>
      <c r="F21" s="291"/>
      <c r="G21" s="291"/>
      <c r="H21" s="292">
        <f t="shared" si="0"/>
        <v>0</v>
      </c>
      <c r="I21" s="305"/>
    </row>
    <row r="22" spans="2:9" ht="13.5" customHeight="1" x14ac:dyDescent="0.15">
      <c r="B22" s="308">
        <v>16</v>
      </c>
      <c r="C22" s="309" t="s">
        <v>395</v>
      </c>
      <c r="D22" s="291"/>
      <c r="E22" s="291"/>
      <c r="F22" s="291"/>
      <c r="G22" s="291"/>
      <c r="H22" s="292">
        <f t="shared" si="0"/>
        <v>0</v>
      </c>
      <c r="I22" s="305"/>
    </row>
    <row r="23" spans="2:9" ht="13.5" customHeight="1" x14ac:dyDescent="0.15">
      <c r="B23" s="308">
        <v>17</v>
      </c>
      <c r="C23" s="309" t="s">
        <v>396</v>
      </c>
      <c r="D23" s="291"/>
      <c r="E23" s="291"/>
      <c r="F23" s="291"/>
      <c r="G23" s="291"/>
      <c r="H23" s="292">
        <f t="shared" si="0"/>
        <v>0</v>
      </c>
      <c r="I23" s="305"/>
    </row>
    <row r="24" spans="2:9" ht="13.5" customHeight="1" x14ac:dyDescent="0.15">
      <c r="B24" s="303">
        <v>18</v>
      </c>
      <c r="C24" s="307" t="s">
        <v>397</v>
      </c>
      <c r="D24" s="291"/>
      <c r="E24" s="291"/>
      <c r="F24" s="291"/>
      <c r="G24" s="291"/>
      <c r="H24" s="292">
        <f t="shared" si="0"/>
        <v>0</v>
      </c>
      <c r="I24" s="305"/>
    </row>
    <row r="25" spans="2:9" ht="13.5" customHeight="1" x14ac:dyDescent="0.15">
      <c r="B25" s="303">
        <v>19</v>
      </c>
      <c r="C25" s="307" t="s">
        <v>398</v>
      </c>
      <c r="D25" s="291"/>
      <c r="E25" s="291"/>
      <c r="F25" s="291"/>
      <c r="G25" s="291"/>
      <c r="H25" s="292">
        <f t="shared" si="0"/>
        <v>0</v>
      </c>
      <c r="I25" s="305"/>
    </row>
    <row r="26" spans="2:9" ht="13.5" customHeight="1" x14ac:dyDescent="0.15">
      <c r="B26" s="303">
        <v>20</v>
      </c>
      <c r="C26" s="304" t="s">
        <v>399</v>
      </c>
      <c r="D26" s="291"/>
      <c r="E26" s="291"/>
      <c r="F26" s="291"/>
      <c r="G26" s="291"/>
      <c r="H26" s="292">
        <f t="shared" si="0"/>
        <v>0</v>
      </c>
      <c r="I26" s="305"/>
    </row>
    <row r="27" spans="2:9" ht="13.5" customHeight="1" x14ac:dyDescent="0.15">
      <c r="B27" s="303">
        <v>21</v>
      </c>
      <c r="C27" s="307" t="s">
        <v>400</v>
      </c>
      <c r="D27" s="291"/>
      <c r="E27" s="291"/>
      <c r="F27" s="291"/>
      <c r="G27" s="291"/>
      <c r="H27" s="292">
        <f t="shared" si="0"/>
        <v>0</v>
      </c>
      <c r="I27" s="305"/>
    </row>
    <row r="28" spans="2:9" ht="13.5" customHeight="1" x14ac:dyDescent="0.15">
      <c r="B28" s="303">
        <v>22</v>
      </c>
      <c r="C28" s="307" t="s">
        <v>401</v>
      </c>
      <c r="D28" s="291"/>
      <c r="E28" s="291"/>
      <c r="F28" s="291"/>
      <c r="G28" s="291"/>
      <c r="H28" s="292">
        <f t="shared" si="0"/>
        <v>0</v>
      </c>
      <c r="I28" s="305"/>
    </row>
    <row r="29" spans="2:9" ht="13.5" customHeight="1" x14ac:dyDescent="0.15">
      <c r="B29" s="303">
        <v>23</v>
      </c>
      <c r="C29" s="307" t="s">
        <v>431</v>
      </c>
      <c r="D29" s="291"/>
      <c r="E29" s="291"/>
      <c r="F29" s="291"/>
      <c r="G29" s="291"/>
      <c r="H29" s="292">
        <f t="shared" si="0"/>
        <v>0</v>
      </c>
      <c r="I29" s="305"/>
    </row>
    <row r="30" spans="2:9" ht="13.5" customHeight="1" x14ac:dyDescent="0.15">
      <c r="B30" s="323">
        <v>24</v>
      </c>
      <c r="C30" s="317" t="s">
        <v>432</v>
      </c>
      <c r="D30" s="318"/>
      <c r="E30" s="318"/>
      <c r="F30" s="318"/>
      <c r="G30" s="318"/>
      <c r="H30" s="319">
        <f t="shared" si="0"/>
        <v>0</v>
      </c>
      <c r="I30" s="320"/>
    </row>
    <row r="31" spans="2:9" ht="13.5" customHeight="1" x14ac:dyDescent="0.15">
      <c r="B31" s="288" t="s">
        <v>402</v>
      </c>
      <c r="C31" s="289"/>
      <c r="D31" s="301"/>
      <c r="E31" s="301"/>
      <c r="F31" s="301"/>
      <c r="G31" s="301"/>
      <c r="H31" s="301"/>
      <c r="I31" s="302"/>
    </row>
    <row r="32" spans="2:9" ht="13.5" customHeight="1" x14ac:dyDescent="0.15">
      <c r="B32" s="313">
        <v>25</v>
      </c>
      <c r="C32" s="324" t="s">
        <v>403</v>
      </c>
      <c r="D32" s="315"/>
      <c r="E32" s="315"/>
      <c r="F32" s="315"/>
      <c r="G32" s="315"/>
      <c r="H32" s="292">
        <f t="shared" si="0"/>
        <v>0</v>
      </c>
      <c r="I32" s="316"/>
    </row>
    <row r="33" spans="2:9" ht="13.5" customHeight="1" x14ac:dyDescent="0.15">
      <c r="B33" s="340">
        <v>26</v>
      </c>
      <c r="C33" s="326" t="s">
        <v>404</v>
      </c>
      <c r="D33" s="341"/>
      <c r="E33" s="341"/>
      <c r="F33" s="341"/>
      <c r="G33" s="341"/>
      <c r="H33" s="341">
        <f t="shared" si="0"/>
        <v>0</v>
      </c>
      <c r="I33" s="342"/>
    </row>
    <row r="34" spans="2:9" ht="13.5" customHeight="1" x14ac:dyDescent="0.15">
      <c r="B34" s="288" t="s">
        <v>405</v>
      </c>
      <c r="C34" s="289"/>
      <c r="D34" s="301"/>
      <c r="E34" s="301"/>
      <c r="F34" s="301"/>
      <c r="G34" s="301"/>
      <c r="H34" s="301"/>
      <c r="I34" s="329"/>
    </row>
    <row r="35" spans="2:9" ht="13.5" customHeight="1" x14ac:dyDescent="0.15">
      <c r="B35" s="313">
        <v>27</v>
      </c>
      <c r="C35" s="314" t="s">
        <v>406</v>
      </c>
      <c r="D35" s="315"/>
      <c r="E35" s="315"/>
      <c r="F35" s="315"/>
      <c r="G35" s="315"/>
      <c r="H35" s="290">
        <f t="shared" ref="H35:H45" si="1">SUM(D35:G35)</f>
        <v>0</v>
      </c>
      <c r="I35" s="328"/>
    </row>
    <row r="36" spans="2:9" ht="13.5" customHeight="1" x14ac:dyDescent="0.15">
      <c r="B36" s="303">
        <v>28</v>
      </c>
      <c r="C36" s="304" t="s">
        <v>407</v>
      </c>
      <c r="D36" s="291"/>
      <c r="E36" s="291"/>
      <c r="F36" s="291"/>
      <c r="G36" s="291"/>
      <c r="H36" s="292">
        <f t="shared" si="1"/>
        <v>0</v>
      </c>
      <c r="I36" s="293"/>
    </row>
    <row r="37" spans="2:9" ht="13.5" customHeight="1" x14ac:dyDescent="0.15">
      <c r="B37" s="303">
        <v>29</v>
      </c>
      <c r="C37" s="304" t="s">
        <v>408</v>
      </c>
      <c r="D37" s="291"/>
      <c r="E37" s="291"/>
      <c r="F37" s="291"/>
      <c r="G37" s="291"/>
      <c r="H37" s="292">
        <f t="shared" si="1"/>
        <v>0</v>
      </c>
      <c r="I37" s="293"/>
    </row>
    <row r="38" spans="2:9" ht="13.5" customHeight="1" x14ac:dyDescent="0.15">
      <c r="B38" s="303">
        <v>30</v>
      </c>
      <c r="C38" s="304" t="s">
        <v>409</v>
      </c>
      <c r="D38" s="291"/>
      <c r="E38" s="291"/>
      <c r="F38" s="291"/>
      <c r="G38" s="291"/>
      <c r="H38" s="292">
        <f t="shared" si="1"/>
        <v>0</v>
      </c>
      <c r="I38" s="293"/>
    </row>
    <row r="39" spans="2:9" ht="13.5" customHeight="1" x14ac:dyDescent="0.15">
      <c r="B39" s="303">
        <v>31</v>
      </c>
      <c r="C39" s="307" t="s">
        <v>410</v>
      </c>
      <c r="D39" s="291"/>
      <c r="E39" s="291"/>
      <c r="F39" s="291"/>
      <c r="G39" s="291"/>
      <c r="H39" s="292">
        <f t="shared" si="1"/>
        <v>0</v>
      </c>
      <c r="I39" s="293"/>
    </row>
    <row r="40" spans="2:9" ht="13.5" customHeight="1" x14ac:dyDescent="0.15">
      <c r="B40" s="325">
        <v>32</v>
      </c>
      <c r="C40" s="330" t="s">
        <v>411</v>
      </c>
      <c r="D40" s="318"/>
      <c r="E40" s="318"/>
      <c r="F40" s="318"/>
      <c r="G40" s="318"/>
      <c r="H40" s="319">
        <f t="shared" si="1"/>
        <v>0</v>
      </c>
      <c r="I40" s="327"/>
    </row>
    <row r="41" spans="2:9" ht="13.5" customHeight="1" x14ac:dyDescent="0.15">
      <c r="B41" s="288" t="s">
        <v>412</v>
      </c>
      <c r="C41" s="289"/>
      <c r="D41" s="301"/>
      <c r="E41" s="301"/>
      <c r="F41" s="301"/>
      <c r="G41" s="301"/>
      <c r="H41" s="301"/>
      <c r="I41" s="329"/>
    </row>
    <row r="42" spans="2:9" s="239" customFormat="1" ht="13.5" customHeight="1" x14ac:dyDescent="0.15">
      <c r="B42" s="332">
        <v>33</v>
      </c>
      <c r="C42" s="331" t="s">
        <v>376</v>
      </c>
      <c r="D42" s="333"/>
      <c r="E42" s="333"/>
      <c r="F42" s="333"/>
      <c r="G42" s="333"/>
      <c r="H42" s="333">
        <f t="shared" si="1"/>
        <v>0</v>
      </c>
      <c r="I42" s="334"/>
    </row>
    <row r="43" spans="2:9" s="239" customFormat="1" ht="13.5" customHeight="1" x14ac:dyDescent="0.15">
      <c r="B43" s="303">
        <v>34</v>
      </c>
      <c r="C43" s="304" t="s">
        <v>377</v>
      </c>
      <c r="D43" s="294"/>
      <c r="E43" s="294"/>
      <c r="F43" s="294"/>
      <c r="G43" s="294"/>
      <c r="H43" s="295"/>
      <c r="I43" s="293"/>
    </row>
    <row r="44" spans="2:9" s="239" customFormat="1" ht="13.5" customHeight="1" x14ac:dyDescent="0.15">
      <c r="B44" s="335">
        <v>35</v>
      </c>
      <c r="C44" s="311" t="s">
        <v>378</v>
      </c>
      <c r="D44" s="336"/>
      <c r="E44" s="336"/>
      <c r="F44" s="336"/>
      <c r="G44" s="336"/>
      <c r="H44" s="336">
        <f t="shared" si="1"/>
        <v>0</v>
      </c>
      <c r="I44" s="337"/>
    </row>
    <row r="45" spans="2:9" s="239" customFormat="1" ht="13.5" customHeight="1" x14ac:dyDescent="0.15">
      <c r="B45" s="312"/>
      <c r="C45" s="296" t="s">
        <v>339</v>
      </c>
      <c r="D45" s="297"/>
      <c r="E45" s="297"/>
      <c r="F45" s="297"/>
      <c r="G45" s="297"/>
      <c r="H45" s="298">
        <f t="shared" si="1"/>
        <v>0</v>
      </c>
      <c r="I45" s="299"/>
    </row>
    <row r="46" spans="2:9" ht="13.5" customHeight="1" x14ac:dyDescent="0.15">
      <c r="B46" s="827" t="s">
        <v>433</v>
      </c>
      <c r="C46" s="828"/>
      <c r="D46" s="828"/>
      <c r="E46" s="828"/>
      <c r="F46" s="828"/>
      <c r="G46" s="829"/>
      <c r="H46" s="343">
        <f>SUM(H6:H13,H15:H30,H32:H33,H35:H40,H42:H45)</f>
        <v>0</v>
      </c>
      <c r="I46" s="236"/>
    </row>
    <row r="47" spans="2:9" ht="13.5" customHeight="1" x14ac:dyDescent="0.15">
      <c r="B47" s="827" t="s">
        <v>434</v>
      </c>
      <c r="C47" s="828"/>
      <c r="D47" s="828"/>
      <c r="E47" s="828"/>
      <c r="F47" s="828"/>
      <c r="G47" s="829"/>
      <c r="H47" s="343">
        <f>H46-SUM(H16,H33,H42,H44)</f>
        <v>0</v>
      </c>
      <c r="I47" s="236"/>
    </row>
    <row r="48" spans="2:9" ht="13.5" customHeight="1" x14ac:dyDescent="0.15">
      <c r="C48" s="275"/>
      <c r="D48" s="276"/>
      <c r="E48" s="276"/>
      <c r="F48" s="276"/>
      <c r="G48" s="276"/>
      <c r="H48" s="276"/>
      <c r="I48" s="236"/>
    </row>
    <row r="49" spans="2:9" x14ac:dyDescent="0.15">
      <c r="B49" s="277" t="s">
        <v>368</v>
      </c>
      <c r="C49" s="277"/>
      <c r="D49" s="276"/>
      <c r="E49" s="276"/>
      <c r="F49" s="276"/>
      <c r="G49" s="276"/>
      <c r="H49" s="276"/>
      <c r="I49" s="236"/>
    </row>
    <row r="50" spans="2:9" x14ac:dyDescent="0.15">
      <c r="B50" s="277" t="s">
        <v>369</v>
      </c>
      <c r="C50" s="277"/>
      <c r="D50" s="276"/>
      <c r="E50" s="276"/>
      <c r="F50" s="276"/>
      <c r="G50" s="276"/>
      <c r="H50" s="276"/>
      <c r="I50" s="236"/>
    </row>
    <row r="51" spans="2:9" x14ac:dyDescent="0.15">
      <c r="B51" s="277" t="s">
        <v>784</v>
      </c>
      <c r="C51" s="277"/>
      <c r="D51" s="276"/>
      <c r="E51" s="276"/>
      <c r="F51" s="276"/>
      <c r="G51" s="276"/>
      <c r="H51" s="276"/>
      <c r="I51" s="236"/>
    </row>
    <row r="52" spans="2:9" x14ac:dyDescent="0.15">
      <c r="B52" s="300" t="s">
        <v>362</v>
      </c>
      <c r="C52" s="300"/>
      <c r="D52" s="276"/>
      <c r="E52" s="276"/>
      <c r="F52" s="276"/>
      <c r="G52" s="276"/>
      <c r="H52" s="276"/>
      <c r="I52" s="236"/>
    </row>
    <row r="53" spans="2:9" x14ac:dyDescent="0.15">
      <c r="C53" s="275"/>
      <c r="D53" s="276"/>
      <c r="E53" s="276"/>
      <c r="F53" s="276"/>
      <c r="G53" s="276"/>
      <c r="H53" s="276"/>
      <c r="I53" s="236"/>
    </row>
    <row r="54" spans="2:9" x14ac:dyDescent="0.15">
      <c r="C54" s="275"/>
      <c r="D54" s="276"/>
      <c r="E54" s="276"/>
      <c r="F54" s="276"/>
      <c r="G54" s="276"/>
      <c r="H54" s="276"/>
      <c r="I54" s="236"/>
    </row>
    <row r="55" spans="2:9" x14ac:dyDescent="0.15">
      <c r="C55" s="275"/>
      <c r="D55" s="276"/>
      <c r="E55" s="276"/>
      <c r="F55" s="276"/>
      <c r="G55" s="276"/>
      <c r="H55" s="276"/>
      <c r="I55" s="236"/>
    </row>
    <row r="56" spans="2:9" x14ac:dyDescent="0.15">
      <c r="C56" s="275"/>
      <c r="D56" s="276"/>
      <c r="E56" s="276"/>
      <c r="F56" s="276"/>
      <c r="G56" s="276"/>
      <c r="H56" s="276"/>
      <c r="I56" s="236"/>
    </row>
    <row r="57" spans="2:9" x14ac:dyDescent="0.15">
      <c r="C57" s="275"/>
      <c r="D57" s="276"/>
      <c r="E57" s="276"/>
      <c r="F57" s="276"/>
      <c r="G57" s="276"/>
      <c r="H57" s="276"/>
      <c r="I57" s="236"/>
    </row>
    <row r="58" spans="2:9" x14ac:dyDescent="0.15">
      <c r="C58" s="275"/>
      <c r="D58" s="276"/>
      <c r="E58" s="276"/>
      <c r="F58" s="276"/>
      <c r="G58" s="276"/>
      <c r="H58" s="276"/>
      <c r="I58" s="236"/>
    </row>
    <row r="59" spans="2:9" x14ac:dyDescent="0.15">
      <c r="C59" s="275"/>
      <c r="D59" s="276"/>
      <c r="E59" s="276"/>
      <c r="F59" s="276"/>
      <c r="G59" s="276"/>
      <c r="H59" s="276"/>
      <c r="I59" s="236"/>
    </row>
    <row r="60" spans="2:9" s="239" customFormat="1" x14ac:dyDescent="0.15">
      <c r="C60" s="275"/>
      <c r="D60" s="276"/>
      <c r="E60" s="276"/>
      <c r="F60" s="276"/>
      <c r="G60" s="276"/>
      <c r="H60" s="276"/>
      <c r="I60" s="236"/>
    </row>
    <row r="61" spans="2:9" s="239" customFormat="1" x14ac:dyDescent="0.15">
      <c r="C61" s="278"/>
      <c r="D61" s="238"/>
      <c r="E61" s="238"/>
      <c r="F61" s="238"/>
      <c r="G61" s="238"/>
      <c r="H61" s="238"/>
    </row>
    <row r="62" spans="2:9" s="239" customFormat="1" x14ac:dyDescent="0.15">
      <c r="C62" s="278"/>
      <c r="D62" s="238"/>
      <c r="E62" s="238"/>
      <c r="F62" s="238"/>
      <c r="G62" s="238"/>
      <c r="H62" s="238"/>
    </row>
    <row r="63" spans="2:9" s="239" customFormat="1" x14ac:dyDescent="0.15">
      <c r="C63" s="278"/>
      <c r="D63" s="238"/>
      <c r="E63" s="238"/>
      <c r="F63" s="238"/>
      <c r="G63" s="238"/>
      <c r="H63" s="238"/>
    </row>
    <row r="64" spans="2:9" s="239" customFormat="1" x14ac:dyDescent="0.15">
      <c r="C64" s="278"/>
      <c r="D64" s="238"/>
      <c r="E64" s="238"/>
      <c r="F64" s="238"/>
      <c r="G64" s="238"/>
      <c r="H64" s="238"/>
    </row>
    <row r="65" spans="3:8" s="239" customFormat="1" x14ac:dyDescent="0.15">
      <c r="C65" s="278"/>
      <c r="D65" s="238"/>
      <c r="E65" s="238"/>
      <c r="F65" s="238"/>
      <c r="G65" s="238"/>
      <c r="H65" s="238"/>
    </row>
    <row r="66" spans="3:8" s="239" customFormat="1" x14ac:dyDescent="0.15">
      <c r="C66" s="278"/>
      <c r="D66" s="238"/>
      <c r="E66" s="238"/>
      <c r="F66" s="238"/>
      <c r="G66" s="238"/>
      <c r="H66" s="238"/>
    </row>
    <row r="67" spans="3:8" s="239" customFormat="1" x14ac:dyDescent="0.15">
      <c r="C67" s="278"/>
      <c r="D67" s="238"/>
      <c r="E67" s="238"/>
      <c r="F67" s="238"/>
      <c r="G67" s="238"/>
      <c r="H67" s="238"/>
    </row>
    <row r="68" spans="3:8" s="239" customFormat="1" x14ac:dyDescent="0.15">
      <c r="C68" s="278"/>
      <c r="D68" s="238"/>
      <c r="E68" s="238"/>
      <c r="F68" s="238"/>
      <c r="G68" s="238"/>
      <c r="H68" s="238"/>
    </row>
    <row r="69" spans="3:8" s="239" customFormat="1" x14ac:dyDescent="0.15">
      <c r="C69" s="278"/>
      <c r="D69" s="238"/>
      <c r="E69" s="238"/>
      <c r="F69" s="238"/>
      <c r="G69" s="238"/>
      <c r="H69" s="238"/>
    </row>
    <row r="70" spans="3:8" s="239" customFormat="1" x14ac:dyDescent="0.15">
      <c r="C70" s="278"/>
      <c r="D70" s="238"/>
      <c r="E70" s="238"/>
      <c r="F70" s="238"/>
      <c r="G70" s="238"/>
      <c r="H70" s="238"/>
    </row>
    <row r="71" spans="3:8" s="239" customFormat="1" x14ac:dyDescent="0.15">
      <c r="C71" s="278"/>
      <c r="D71" s="238"/>
      <c r="E71" s="238"/>
      <c r="F71" s="238"/>
      <c r="G71" s="238"/>
      <c r="H71" s="238"/>
    </row>
    <row r="72" spans="3:8" s="239" customFormat="1" x14ac:dyDescent="0.15">
      <c r="C72" s="278"/>
      <c r="D72" s="238"/>
      <c r="E72" s="238"/>
      <c r="F72" s="238"/>
      <c r="G72" s="238"/>
      <c r="H72" s="238"/>
    </row>
    <row r="73" spans="3:8" s="239" customFormat="1" x14ac:dyDescent="0.15">
      <c r="C73" s="278"/>
      <c r="D73" s="238"/>
      <c r="E73" s="238"/>
      <c r="F73" s="238"/>
      <c r="G73" s="238"/>
      <c r="H73" s="238"/>
    </row>
    <row r="74" spans="3:8" s="239" customFormat="1" x14ac:dyDescent="0.15">
      <c r="C74" s="278"/>
      <c r="D74" s="238"/>
      <c r="E74" s="238"/>
      <c r="F74" s="238"/>
      <c r="G74" s="238"/>
      <c r="H74" s="238"/>
    </row>
  </sheetData>
  <mergeCells count="4">
    <mergeCell ref="B2:I2"/>
    <mergeCell ref="B4:C4"/>
    <mergeCell ref="B46:G46"/>
    <mergeCell ref="B47:G47"/>
  </mergeCells>
  <phoneticPr fontId="1"/>
  <printOptions horizontalCentered="1"/>
  <pageMargins left="0.39370078740157483" right="0.39370078740157483"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pageSetUpPr fitToPage="1"/>
  </sheetPr>
  <dimension ref="A1:M194"/>
  <sheetViews>
    <sheetView showGridLines="0" view="pageBreakPreview" topLeftCell="A115" zoomScale="60" zoomScaleNormal="85" workbookViewId="0">
      <selection activeCell="L147" sqref="B146:L147"/>
    </sheetView>
  </sheetViews>
  <sheetFormatPr defaultColWidth="8" defaultRowHeight="12" x14ac:dyDescent="0.4"/>
  <cols>
    <col min="1" max="1" width="2.125" style="345" customWidth="1"/>
    <col min="2" max="2" width="10.375" style="344" customWidth="1"/>
    <col min="3" max="3" width="5" style="345" bestFit="1" customWidth="1"/>
    <col min="4" max="4" width="33" style="345" customWidth="1"/>
    <col min="5" max="5" width="15.25" style="346" customWidth="1"/>
    <col min="6" max="6" width="21.375" style="346" customWidth="1"/>
    <col min="7" max="7" width="26.875" style="346" customWidth="1"/>
    <col min="8" max="9" width="5" style="346" customWidth="1"/>
    <col min="10" max="11" width="9.375" style="346" customWidth="1"/>
    <col min="12" max="12" width="13.75" style="346" customWidth="1"/>
    <col min="13" max="13" width="2" style="345" customWidth="1"/>
    <col min="14" max="14" width="26.25" style="345" customWidth="1"/>
    <col min="15" max="16384" width="8" style="345"/>
  </cols>
  <sheetData>
    <row r="1" spans="1:13" ht="14.25" customHeight="1" x14ac:dyDescent="0.4">
      <c r="B1" s="281" t="s">
        <v>696</v>
      </c>
      <c r="J1" s="831" t="s">
        <v>791</v>
      </c>
      <c r="K1" s="832"/>
      <c r="L1" s="832"/>
    </row>
    <row r="2" spans="1:13" ht="21" customHeight="1" x14ac:dyDescent="0.4">
      <c r="B2" s="833" t="s">
        <v>786</v>
      </c>
      <c r="C2" s="833"/>
      <c r="D2" s="833"/>
      <c r="E2" s="833"/>
      <c r="F2" s="833"/>
      <c r="G2" s="833"/>
      <c r="H2" s="833"/>
      <c r="I2" s="833"/>
      <c r="J2" s="833"/>
      <c r="K2" s="833"/>
      <c r="L2" s="833"/>
    </row>
    <row r="3" spans="1:13" ht="13.5" x14ac:dyDescent="0.4">
      <c r="B3" s="365"/>
      <c r="L3" s="285"/>
    </row>
    <row r="4" spans="1:13" s="346" customFormat="1" x14ac:dyDescent="0.4">
      <c r="A4" s="366"/>
      <c r="B4" s="842" t="s">
        <v>435</v>
      </c>
      <c r="C4" s="842" t="s">
        <v>20</v>
      </c>
      <c r="D4" s="842" t="s">
        <v>437</v>
      </c>
      <c r="E4" s="834" t="s">
        <v>441</v>
      </c>
      <c r="F4" s="834"/>
      <c r="G4" s="834"/>
      <c r="H4" s="834"/>
      <c r="I4" s="834"/>
      <c r="J4" s="834"/>
      <c r="K4" s="834"/>
      <c r="L4" s="835"/>
    </row>
    <row r="5" spans="1:13" s="346" customFormat="1" x14ac:dyDescent="0.4">
      <c r="A5" s="366"/>
      <c r="B5" s="843"/>
      <c r="C5" s="843"/>
      <c r="D5" s="843"/>
      <c r="E5" s="425" t="s">
        <v>438</v>
      </c>
      <c r="F5" s="426" t="s">
        <v>439</v>
      </c>
      <c r="G5" s="427" t="s">
        <v>440</v>
      </c>
      <c r="H5" s="383" t="s">
        <v>371</v>
      </c>
      <c r="I5" s="384" t="s">
        <v>370</v>
      </c>
      <c r="J5" s="575" t="s">
        <v>567</v>
      </c>
      <c r="K5" s="347" t="s">
        <v>568</v>
      </c>
      <c r="L5" s="347" t="s">
        <v>372</v>
      </c>
      <c r="M5" s="366"/>
    </row>
    <row r="6" spans="1:13" s="349" customFormat="1" ht="15" customHeight="1" x14ac:dyDescent="0.4">
      <c r="A6" s="367"/>
      <c r="B6" s="404" t="s">
        <v>566</v>
      </c>
      <c r="C6" s="405"/>
      <c r="D6" s="406"/>
      <c r="E6" s="428"/>
      <c r="F6" s="380"/>
      <c r="G6" s="429"/>
      <c r="H6" s="390"/>
      <c r="I6" s="381"/>
      <c r="J6" s="388"/>
      <c r="K6" s="385"/>
      <c r="L6" s="385"/>
      <c r="M6" s="367"/>
    </row>
    <row r="7" spans="1:13" s="349" customFormat="1" ht="15" customHeight="1" x14ac:dyDescent="0.4">
      <c r="A7" s="367"/>
      <c r="B7" s="839" t="s">
        <v>442</v>
      </c>
      <c r="C7" s="407">
        <v>1</v>
      </c>
      <c r="D7" s="407" t="s">
        <v>443</v>
      </c>
      <c r="E7" s="430"/>
      <c r="F7" s="376"/>
      <c r="G7" s="431"/>
      <c r="H7" s="391"/>
      <c r="I7" s="377"/>
      <c r="J7" s="360"/>
      <c r="K7" s="386"/>
      <c r="L7" s="386"/>
      <c r="M7" s="367"/>
    </row>
    <row r="8" spans="1:13" s="349" customFormat="1" ht="15" customHeight="1" x14ac:dyDescent="0.4">
      <c r="A8" s="367"/>
      <c r="B8" s="840"/>
      <c r="C8" s="408">
        <v>2</v>
      </c>
      <c r="D8" s="408" t="s">
        <v>444</v>
      </c>
      <c r="E8" s="432"/>
      <c r="F8" s="368"/>
      <c r="G8" s="433"/>
      <c r="H8" s="392"/>
      <c r="I8" s="371"/>
      <c r="J8" s="355"/>
      <c r="K8" s="350"/>
      <c r="L8" s="350"/>
      <c r="M8" s="367"/>
    </row>
    <row r="9" spans="1:13" s="349" customFormat="1" ht="15" customHeight="1" x14ac:dyDescent="0.4">
      <c r="A9" s="367"/>
      <c r="B9" s="840"/>
      <c r="C9" s="408">
        <v>3</v>
      </c>
      <c r="D9" s="408" t="s">
        <v>445</v>
      </c>
      <c r="E9" s="432"/>
      <c r="F9" s="368"/>
      <c r="G9" s="433"/>
      <c r="H9" s="392"/>
      <c r="I9" s="371"/>
      <c r="J9" s="355"/>
      <c r="K9" s="350"/>
      <c r="L9" s="350"/>
      <c r="M9" s="367"/>
    </row>
    <row r="10" spans="1:13" s="351" customFormat="1" ht="15" customHeight="1" x14ac:dyDescent="0.4">
      <c r="A10" s="366"/>
      <c r="B10" s="840"/>
      <c r="C10" s="408">
        <v>4</v>
      </c>
      <c r="D10" s="408" t="s">
        <v>446</v>
      </c>
      <c r="E10" s="432"/>
      <c r="F10" s="368"/>
      <c r="G10" s="433"/>
      <c r="H10" s="392"/>
      <c r="I10" s="371"/>
      <c r="J10" s="355"/>
      <c r="K10" s="350"/>
      <c r="L10" s="350"/>
      <c r="M10" s="366"/>
    </row>
    <row r="11" spans="1:13" s="351" customFormat="1" ht="15" customHeight="1" x14ac:dyDescent="0.4">
      <c r="A11" s="366"/>
      <c r="B11" s="840"/>
      <c r="C11" s="408">
        <v>5</v>
      </c>
      <c r="D11" s="408" t="s">
        <v>447</v>
      </c>
      <c r="E11" s="432"/>
      <c r="F11" s="368"/>
      <c r="G11" s="433"/>
      <c r="H11" s="392"/>
      <c r="I11" s="371"/>
      <c r="J11" s="355"/>
      <c r="K11" s="350"/>
      <c r="L11" s="350"/>
      <c r="M11" s="366"/>
    </row>
    <row r="12" spans="1:13" s="351" customFormat="1" ht="15" customHeight="1" x14ac:dyDescent="0.4">
      <c r="A12" s="366"/>
      <c r="B12" s="840"/>
      <c r="C12" s="408">
        <v>6</v>
      </c>
      <c r="D12" s="408" t="s">
        <v>448</v>
      </c>
      <c r="E12" s="432"/>
      <c r="F12" s="368"/>
      <c r="G12" s="433"/>
      <c r="H12" s="392"/>
      <c r="I12" s="371"/>
      <c r="J12" s="355"/>
      <c r="K12" s="350"/>
      <c r="L12" s="350"/>
      <c r="M12" s="366"/>
    </row>
    <row r="13" spans="1:13" s="351" customFormat="1" ht="15" customHeight="1" x14ac:dyDescent="0.4">
      <c r="A13" s="366"/>
      <c r="B13" s="840"/>
      <c r="C13" s="408">
        <v>7</v>
      </c>
      <c r="D13" s="408" t="s">
        <v>449</v>
      </c>
      <c r="E13" s="432"/>
      <c r="F13" s="368"/>
      <c r="G13" s="433"/>
      <c r="H13" s="392"/>
      <c r="I13" s="371"/>
      <c r="J13" s="355"/>
      <c r="K13" s="350"/>
      <c r="L13" s="350"/>
      <c r="M13" s="366"/>
    </row>
    <row r="14" spans="1:13" s="351" customFormat="1" ht="15" customHeight="1" x14ac:dyDescent="0.4">
      <c r="A14" s="366"/>
      <c r="B14" s="840"/>
      <c r="C14" s="408">
        <v>8</v>
      </c>
      <c r="D14" s="408" t="s">
        <v>450</v>
      </c>
      <c r="E14" s="432"/>
      <c r="F14" s="368"/>
      <c r="G14" s="433"/>
      <c r="H14" s="392"/>
      <c r="I14" s="371"/>
      <c r="J14" s="355"/>
      <c r="K14" s="350"/>
      <c r="L14" s="350"/>
      <c r="M14" s="366"/>
    </row>
    <row r="15" spans="1:13" s="351" customFormat="1" ht="15" customHeight="1" x14ac:dyDescent="0.4">
      <c r="A15" s="366"/>
      <c r="B15" s="840"/>
      <c r="C15" s="408">
        <v>9</v>
      </c>
      <c r="D15" s="408" t="s">
        <v>451</v>
      </c>
      <c r="E15" s="432"/>
      <c r="F15" s="368"/>
      <c r="G15" s="433"/>
      <c r="H15" s="392"/>
      <c r="I15" s="371"/>
      <c r="J15" s="355"/>
      <c r="K15" s="350"/>
      <c r="L15" s="350"/>
      <c r="M15" s="366"/>
    </row>
    <row r="16" spans="1:13" s="351" customFormat="1" ht="15" customHeight="1" x14ac:dyDescent="0.4">
      <c r="A16" s="366"/>
      <c r="B16" s="840"/>
      <c r="C16" s="408">
        <v>10</v>
      </c>
      <c r="D16" s="408" t="s">
        <v>452</v>
      </c>
      <c r="E16" s="432"/>
      <c r="F16" s="368"/>
      <c r="G16" s="433"/>
      <c r="H16" s="392"/>
      <c r="I16" s="371"/>
      <c r="J16" s="355"/>
      <c r="K16" s="350"/>
      <c r="L16" s="350"/>
      <c r="M16" s="366"/>
    </row>
    <row r="17" spans="1:13" s="351" customFormat="1" ht="15" customHeight="1" x14ac:dyDescent="0.4">
      <c r="A17" s="366"/>
      <c r="B17" s="840"/>
      <c r="C17" s="408">
        <v>11</v>
      </c>
      <c r="D17" s="408" t="s">
        <v>453</v>
      </c>
      <c r="E17" s="432"/>
      <c r="F17" s="368"/>
      <c r="G17" s="433"/>
      <c r="H17" s="392"/>
      <c r="I17" s="371"/>
      <c r="J17" s="355"/>
      <c r="K17" s="350"/>
      <c r="L17" s="350"/>
      <c r="M17" s="366"/>
    </row>
    <row r="18" spans="1:13" s="349" customFormat="1" ht="15" customHeight="1" x14ac:dyDescent="0.4">
      <c r="A18" s="367"/>
      <c r="B18" s="840"/>
      <c r="C18" s="408">
        <v>12</v>
      </c>
      <c r="D18" s="408" t="s">
        <v>454</v>
      </c>
      <c r="E18" s="432"/>
      <c r="F18" s="368"/>
      <c r="G18" s="433"/>
      <c r="H18" s="392"/>
      <c r="I18" s="371"/>
      <c r="J18" s="355"/>
      <c r="K18" s="350"/>
      <c r="L18" s="350"/>
      <c r="M18" s="367"/>
    </row>
    <row r="19" spans="1:13" s="351" customFormat="1" ht="15" customHeight="1" x14ac:dyDescent="0.4">
      <c r="A19" s="366"/>
      <c r="B19" s="840"/>
      <c r="C19" s="408">
        <v>13</v>
      </c>
      <c r="D19" s="408" t="s">
        <v>455</v>
      </c>
      <c r="E19" s="432"/>
      <c r="F19" s="368"/>
      <c r="G19" s="433"/>
      <c r="H19" s="392"/>
      <c r="I19" s="371"/>
      <c r="J19" s="355"/>
      <c r="K19" s="350"/>
      <c r="L19" s="350"/>
      <c r="M19" s="366"/>
    </row>
    <row r="20" spans="1:13" s="351" customFormat="1" ht="15" customHeight="1" x14ac:dyDescent="0.4">
      <c r="A20" s="366"/>
      <c r="B20" s="840"/>
      <c r="C20" s="408">
        <v>14</v>
      </c>
      <c r="D20" s="408" t="s">
        <v>456</v>
      </c>
      <c r="E20" s="432"/>
      <c r="F20" s="368"/>
      <c r="G20" s="433"/>
      <c r="H20" s="392"/>
      <c r="I20" s="371"/>
      <c r="J20" s="355"/>
      <c r="K20" s="350"/>
      <c r="L20" s="350"/>
      <c r="M20" s="366"/>
    </row>
    <row r="21" spans="1:13" s="351" customFormat="1" ht="15" customHeight="1" x14ac:dyDescent="0.4">
      <c r="A21" s="366"/>
      <c r="B21" s="840"/>
      <c r="C21" s="408">
        <v>15</v>
      </c>
      <c r="D21" s="408" t="s">
        <v>457</v>
      </c>
      <c r="E21" s="432"/>
      <c r="F21" s="368"/>
      <c r="G21" s="433"/>
      <c r="H21" s="392"/>
      <c r="I21" s="371"/>
      <c r="J21" s="355"/>
      <c r="K21" s="350"/>
      <c r="L21" s="350"/>
      <c r="M21" s="366"/>
    </row>
    <row r="22" spans="1:13" s="351" customFormat="1" ht="15" customHeight="1" x14ac:dyDescent="0.4">
      <c r="A22" s="366"/>
      <c r="B22" s="840"/>
      <c r="C22" s="408">
        <v>16</v>
      </c>
      <c r="D22" s="408" t="s">
        <v>458</v>
      </c>
      <c r="E22" s="432"/>
      <c r="F22" s="368"/>
      <c r="G22" s="433"/>
      <c r="H22" s="392"/>
      <c r="I22" s="371"/>
      <c r="J22" s="355"/>
      <c r="K22" s="350"/>
      <c r="L22" s="350"/>
      <c r="M22" s="366"/>
    </row>
    <row r="23" spans="1:13" s="351" customFormat="1" ht="15" customHeight="1" x14ac:dyDescent="0.4">
      <c r="A23" s="366"/>
      <c r="B23" s="840"/>
      <c r="C23" s="408">
        <v>17</v>
      </c>
      <c r="D23" s="408" t="s">
        <v>459</v>
      </c>
      <c r="E23" s="432"/>
      <c r="F23" s="368"/>
      <c r="G23" s="433"/>
      <c r="H23" s="392"/>
      <c r="I23" s="371"/>
      <c r="J23" s="355"/>
      <c r="K23" s="350"/>
      <c r="L23" s="350"/>
      <c r="M23" s="366"/>
    </row>
    <row r="24" spans="1:13" s="351" customFormat="1" ht="15" customHeight="1" x14ac:dyDescent="0.4">
      <c r="A24" s="366"/>
      <c r="B24" s="840"/>
      <c r="C24" s="408">
        <v>18</v>
      </c>
      <c r="D24" s="408" t="s">
        <v>460</v>
      </c>
      <c r="E24" s="432"/>
      <c r="F24" s="368"/>
      <c r="G24" s="433"/>
      <c r="H24" s="392"/>
      <c r="I24" s="371"/>
      <c r="J24" s="355"/>
      <c r="K24" s="350"/>
      <c r="L24" s="350"/>
      <c r="M24" s="366"/>
    </row>
    <row r="25" spans="1:13" s="349" customFormat="1" ht="15" customHeight="1" x14ac:dyDescent="0.4">
      <c r="A25" s="367"/>
      <c r="B25" s="840"/>
      <c r="C25" s="408">
        <v>19</v>
      </c>
      <c r="D25" s="408" t="s">
        <v>461</v>
      </c>
      <c r="E25" s="432"/>
      <c r="F25" s="368"/>
      <c r="G25" s="433"/>
      <c r="H25" s="392"/>
      <c r="I25" s="371"/>
      <c r="J25" s="355"/>
      <c r="K25" s="350"/>
      <c r="L25" s="350"/>
      <c r="M25" s="367"/>
    </row>
    <row r="26" spans="1:13" s="349" customFormat="1" ht="15" customHeight="1" x14ac:dyDescent="0.4">
      <c r="A26" s="367"/>
      <c r="B26" s="840"/>
      <c r="C26" s="408">
        <v>20</v>
      </c>
      <c r="D26" s="408" t="s">
        <v>462</v>
      </c>
      <c r="E26" s="432"/>
      <c r="F26" s="368"/>
      <c r="G26" s="433"/>
      <c r="H26" s="392"/>
      <c r="I26" s="371"/>
      <c r="J26" s="355"/>
      <c r="K26" s="350"/>
      <c r="L26" s="350"/>
      <c r="M26" s="367"/>
    </row>
    <row r="27" spans="1:13" s="349" customFormat="1" ht="15" customHeight="1" x14ac:dyDescent="0.4">
      <c r="A27" s="367"/>
      <c r="B27" s="840"/>
      <c r="C27" s="408">
        <v>21</v>
      </c>
      <c r="D27" s="408" t="s">
        <v>463</v>
      </c>
      <c r="E27" s="432"/>
      <c r="F27" s="368"/>
      <c r="G27" s="433"/>
      <c r="H27" s="392"/>
      <c r="I27" s="371"/>
      <c r="J27" s="355"/>
      <c r="K27" s="350"/>
      <c r="L27" s="350"/>
      <c r="M27" s="367"/>
    </row>
    <row r="28" spans="1:13" s="349" customFormat="1" ht="15" customHeight="1" x14ac:dyDescent="0.4">
      <c r="A28" s="367"/>
      <c r="B28" s="840"/>
      <c r="C28" s="409">
        <v>22</v>
      </c>
      <c r="D28" s="409" t="s">
        <v>464</v>
      </c>
      <c r="E28" s="432"/>
      <c r="F28" s="368"/>
      <c r="G28" s="433"/>
      <c r="H28" s="392"/>
      <c r="I28" s="371"/>
      <c r="J28" s="355"/>
      <c r="K28" s="350"/>
      <c r="L28" s="350"/>
      <c r="M28" s="367"/>
    </row>
    <row r="29" spans="1:13" s="349" customFormat="1" ht="15" customHeight="1" x14ac:dyDescent="0.4">
      <c r="A29" s="367"/>
      <c r="B29" s="840"/>
      <c r="C29" s="408">
        <v>23</v>
      </c>
      <c r="D29" s="408" t="s">
        <v>465</v>
      </c>
      <c r="E29" s="432"/>
      <c r="F29" s="368"/>
      <c r="G29" s="433"/>
      <c r="H29" s="392"/>
      <c r="I29" s="371"/>
      <c r="J29" s="355"/>
      <c r="K29" s="350"/>
      <c r="L29" s="350"/>
      <c r="M29" s="367"/>
    </row>
    <row r="30" spans="1:13" s="349" customFormat="1" ht="15" customHeight="1" x14ac:dyDescent="0.4">
      <c r="A30" s="367"/>
      <c r="B30" s="840"/>
      <c r="C30" s="408">
        <v>24</v>
      </c>
      <c r="D30" s="408" t="s">
        <v>451</v>
      </c>
      <c r="E30" s="432"/>
      <c r="F30" s="368"/>
      <c r="G30" s="433"/>
      <c r="H30" s="392"/>
      <c r="I30" s="371"/>
      <c r="J30" s="355"/>
      <c r="K30" s="350"/>
      <c r="L30" s="350"/>
      <c r="M30" s="367"/>
    </row>
    <row r="31" spans="1:13" s="349" customFormat="1" ht="15" customHeight="1" x14ac:dyDescent="0.4">
      <c r="A31" s="367"/>
      <c r="B31" s="840"/>
      <c r="C31" s="408">
        <v>25</v>
      </c>
      <c r="D31" s="408" t="s">
        <v>452</v>
      </c>
      <c r="E31" s="432"/>
      <c r="F31" s="368"/>
      <c r="G31" s="433"/>
      <c r="H31" s="392"/>
      <c r="I31" s="371"/>
      <c r="J31" s="355"/>
      <c r="K31" s="350"/>
      <c r="L31" s="350"/>
      <c r="M31" s="367"/>
    </row>
    <row r="32" spans="1:13" s="349" customFormat="1" ht="15" customHeight="1" x14ac:dyDescent="0.4">
      <c r="A32" s="367"/>
      <c r="B32" s="840"/>
      <c r="C32" s="409">
        <v>26</v>
      </c>
      <c r="D32" s="409" t="s">
        <v>453</v>
      </c>
      <c r="E32" s="434"/>
      <c r="F32" s="374"/>
      <c r="G32" s="435"/>
      <c r="H32" s="393"/>
      <c r="I32" s="375"/>
      <c r="J32" s="356"/>
      <c r="K32" s="353"/>
      <c r="L32" s="353"/>
      <c r="M32" s="367"/>
    </row>
    <row r="33" spans="1:13" s="349" customFormat="1" ht="15" customHeight="1" x14ac:dyDescent="0.4">
      <c r="A33" s="367"/>
      <c r="B33" s="839" t="s">
        <v>466</v>
      </c>
      <c r="C33" s="410">
        <v>27</v>
      </c>
      <c r="D33" s="410" t="s">
        <v>467</v>
      </c>
      <c r="E33" s="436"/>
      <c r="F33" s="369"/>
      <c r="G33" s="437"/>
      <c r="H33" s="396"/>
      <c r="I33" s="370"/>
      <c r="J33" s="354"/>
      <c r="K33" s="348"/>
      <c r="L33" s="348"/>
      <c r="M33" s="367"/>
    </row>
    <row r="34" spans="1:13" s="349" customFormat="1" ht="15" customHeight="1" x14ac:dyDescent="0.4">
      <c r="A34" s="367"/>
      <c r="B34" s="840"/>
      <c r="C34" s="408">
        <v>28</v>
      </c>
      <c r="D34" s="408" t="s">
        <v>468</v>
      </c>
      <c r="E34" s="432"/>
      <c r="F34" s="368"/>
      <c r="G34" s="433"/>
      <c r="H34" s="392"/>
      <c r="I34" s="371"/>
      <c r="J34" s="355"/>
      <c r="K34" s="350"/>
      <c r="L34" s="350"/>
      <c r="M34" s="367"/>
    </row>
    <row r="35" spans="1:13" s="349" customFormat="1" ht="15" customHeight="1" x14ac:dyDescent="0.4">
      <c r="A35" s="367"/>
      <c r="B35" s="840"/>
      <c r="C35" s="409">
        <v>29</v>
      </c>
      <c r="D35" s="409" t="s">
        <v>460</v>
      </c>
      <c r="E35" s="432"/>
      <c r="F35" s="368"/>
      <c r="G35" s="433"/>
      <c r="H35" s="392"/>
      <c r="I35" s="371"/>
      <c r="J35" s="355"/>
      <c r="K35" s="350"/>
      <c r="L35" s="350"/>
      <c r="M35" s="367"/>
    </row>
    <row r="36" spans="1:13" s="349" customFormat="1" ht="15" customHeight="1" x14ac:dyDescent="0.4">
      <c r="A36" s="367"/>
      <c r="B36" s="841"/>
      <c r="C36" s="411">
        <v>30</v>
      </c>
      <c r="D36" s="411" t="s">
        <v>469</v>
      </c>
      <c r="E36" s="438"/>
      <c r="F36" s="372"/>
      <c r="G36" s="439"/>
      <c r="H36" s="397"/>
      <c r="I36" s="373"/>
      <c r="J36" s="358"/>
      <c r="K36" s="352"/>
      <c r="L36" s="352"/>
      <c r="M36" s="367"/>
    </row>
    <row r="37" spans="1:13" s="349" customFormat="1" ht="15" customHeight="1" x14ac:dyDescent="0.4">
      <c r="A37" s="367"/>
      <c r="B37" s="412" t="s">
        <v>470</v>
      </c>
      <c r="C37" s="410">
        <v>31</v>
      </c>
      <c r="D37" s="410" t="s">
        <v>471</v>
      </c>
      <c r="E37" s="436"/>
      <c r="F37" s="369"/>
      <c r="G37" s="437"/>
      <c r="H37" s="396"/>
      <c r="I37" s="370"/>
      <c r="J37" s="354"/>
      <c r="K37" s="348"/>
      <c r="L37" s="348"/>
      <c r="M37" s="367"/>
    </row>
    <row r="38" spans="1:13" s="349" customFormat="1" ht="15" customHeight="1" x14ac:dyDescent="0.4">
      <c r="A38" s="367"/>
      <c r="B38" s="413"/>
      <c r="C38" s="408">
        <v>32</v>
      </c>
      <c r="D38" s="408" t="s">
        <v>472</v>
      </c>
      <c r="E38" s="432"/>
      <c r="F38" s="368"/>
      <c r="G38" s="433"/>
      <c r="H38" s="392"/>
      <c r="I38" s="371"/>
      <c r="J38" s="355"/>
      <c r="K38" s="350"/>
      <c r="L38" s="350"/>
      <c r="M38" s="367"/>
    </row>
    <row r="39" spans="1:13" s="349" customFormat="1" ht="15" customHeight="1" x14ac:dyDescent="0.4">
      <c r="A39" s="367"/>
      <c r="B39" s="413"/>
      <c r="C39" s="408">
        <v>33</v>
      </c>
      <c r="D39" s="408" t="s">
        <v>473</v>
      </c>
      <c r="E39" s="432"/>
      <c r="F39" s="368"/>
      <c r="G39" s="433"/>
      <c r="H39" s="392"/>
      <c r="I39" s="371"/>
      <c r="J39" s="355"/>
      <c r="K39" s="350"/>
      <c r="L39" s="350"/>
      <c r="M39" s="367"/>
    </row>
    <row r="40" spans="1:13" s="349" customFormat="1" ht="15" customHeight="1" x14ac:dyDescent="0.4">
      <c r="A40" s="367"/>
      <c r="B40" s="414"/>
      <c r="C40" s="411">
        <v>34</v>
      </c>
      <c r="D40" s="411" t="s">
        <v>474</v>
      </c>
      <c r="E40" s="438"/>
      <c r="F40" s="372"/>
      <c r="G40" s="439"/>
      <c r="H40" s="397"/>
      <c r="I40" s="373"/>
      <c r="J40" s="358"/>
      <c r="K40" s="352"/>
      <c r="L40" s="352"/>
      <c r="M40" s="367"/>
    </row>
    <row r="41" spans="1:13" s="349" customFormat="1" ht="15" customHeight="1" x14ac:dyDescent="0.4">
      <c r="A41" s="367"/>
      <c r="B41" s="839" t="s">
        <v>475</v>
      </c>
      <c r="C41" s="410">
        <v>35</v>
      </c>
      <c r="D41" s="415" t="s">
        <v>476</v>
      </c>
      <c r="E41" s="436"/>
      <c r="F41" s="369"/>
      <c r="G41" s="437"/>
      <c r="H41" s="396"/>
      <c r="I41" s="370"/>
      <c r="J41" s="354"/>
      <c r="K41" s="348"/>
      <c r="L41" s="348"/>
      <c r="M41" s="367"/>
    </row>
    <row r="42" spans="1:13" s="349" customFormat="1" ht="15" customHeight="1" x14ac:dyDescent="0.4">
      <c r="A42" s="367"/>
      <c r="B42" s="840"/>
      <c r="C42" s="408">
        <v>36</v>
      </c>
      <c r="D42" s="416" t="s">
        <v>468</v>
      </c>
      <c r="E42" s="432"/>
      <c r="F42" s="368"/>
      <c r="G42" s="433"/>
      <c r="H42" s="392"/>
      <c r="I42" s="371"/>
      <c r="J42" s="355"/>
      <c r="K42" s="350"/>
      <c r="L42" s="350"/>
      <c r="M42" s="367"/>
    </row>
    <row r="43" spans="1:13" s="349" customFormat="1" ht="15" customHeight="1" x14ac:dyDescent="0.4">
      <c r="A43" s="367"/>
      <c r="B43" s="840"/>
      <c r="C43" s="408">
        <v>37</v>
      </c>
      <c r="D43" s="408" t="s">
        <v>457</v>
      </c>
      <c r="E43" s="432"/>
      <c r="F43" s="368"/>
      <c r="G43" s="433"/>
      <c r="H43" s="392"/>
      <c r="I43" s="371"/>
      <c r="J43" s="355"/>
      <c r="K43" s="350"/>
      <c r="L43" s="350"/>
      <c r="M43" s="367"/>
    </row>
    <row r="44" spans="1:13" s="349" customFormat="1" ht="15" customHeight="1" x14ac:dyDescent="0.4">
      <c r="A44" s="367"/>
      <c r="B44" s="840"/>
      <c r="C44" s="408">
        <v>38</v>
      </c>
      <c r="D44" s="408" t="s">
        <v>460</v>
      </c>
      <c r="E44" s="432"/>
      <c r="F44" s="368"/>
      <c r="G44" s="433"/>
      <c r="H44" s="392"/>
      <c r="I44" s="371"/>
      <c r="J44" s="355"/>
      <c r="K44" s="350"/>
      <c r="L44" s="350"/>
      <c r="M44" s="367"/>
    </row>
    <row r="45" spans="1:13" s="349" customFormat="1" ht="15" customHeight="1" x14ac:dyDescent="0.4">
      <c r="A45" s="367"/>
      <c r="B45" s="840"/>
      <c r="C45" s="408">
        <v>39</v>
      </c>
      <c r="D45" s="408" t="s">
        <v>477</v>
      </c>
      <c r="E45" s="432"/>
      <c r="F45" s="368"/>
      <c r="G45" s="433"/>
      <c r="H45" s="392"/>
      <c r="I45" s="371"/>
      <c r="J45" s="355"/>
      <c r="K45" s="350"/>
      <c r="L45" s="350"/>
      <c r="M45" s="367"/>
    </row>
    <row r="46" spans="1:13" s="349" customFormat="1" ht="15" customHeight="1" x14ac:dyDescent="0.4">
      <c r="A46" s="367"/>
      <c r="B46" s="840"/>
      <c r="C46" s="408">
        <v>40</v>
      </c>
      <c r="D46" s="408" t="s">
        <v>478</v>
      </c>
      <c r="E46" s="432"/>
      <c r="F46" s="368"/>
      <c r="G46" s="433"/>
      <c r="H46" s="392"/>
      <c r="I46" s="371"/>
      <c r="J46" s="355"/>
      <c r="K46" s="350"/>
      <c r="L46" s="350"/>
      <c r="M46" s="367"/>
    </row>
    <row r="47" spans="1:13" s="349" customFormat="1" ht="15" customHeight="1" x14ac:dyDescent="0.4">
      <c r="A47" s="367"/>
      <c r="B47" s="840"/>
      <c r="C47" s="408">
        <v>41</v>
      </c>
      <c r="D47" s="408" t="s">
        <v>459</v>
      </c>
      <c r="E47" s="432"/>
      <c r="F47" s="368"/>
      <c r="G47" s="433"/>
      <c r="H47" s="392"/>
      <c r="I47" s="371"/>
      <c r="J47" s="355"/>
      <c r="K47" s="350"/>
      <c r="L47" s="350"/>
      <c r="M47" s="367"/>
    </row>
    <row r="48" spans="1:13" s="349" customFormat="1" ht="15" customHeight="1" x14ac:dyDescent="0.4">
      <c r="A48" s="367"/>
      <c r="B48" s="841"/>
      <c r="C48" s="411">
        <v>42</v>
      </c>
      <c r="D48" s="411" t="s">
        <v>453</v>
      </c>
      <c r="E48" s="438"/>
      <c r="F48" s="372"/>
      <c r="G48" s="439"/>
      <c r="H48" s="397"/>
      <c r="I48" s="373"/>
      <c r="J48" s="358"/>
      <c r="K48" s="352"/>
      <c r="L48" s="352"/>
      <c r="M48" s="367"/>
    </row>
    <row r="49" spans="1:13" s="349" customFormat="1" ht="15" customHeight="1" x14ac:dyDescent="0.4">
      <c r="A49" s="367"/>
      <c r="B49" s="412" t="s">
        <v>479</v>
      </c>
      <c r="C49" s="410">
        <v>43</v>
      </c>
      <c r="D49" s="410" t="s">
        <v>480</v>
      </c>
      <c r="E49" s="436"/>
      <c r="F49" s="369"/>
      <c r="G49" s="437"/>
      <c r="H49" s="396"/>
      <c r="I49" s="370"/>
      <c r="J49" s="354"/>
      <c r="K49" s="348"/>
      <c r="L49" s="348"/>
      <c r="M49" s="367"/>
    </row>
    <row r="50" spans="1:13" s="349" customFormat="1" ht="15" customHeight="1" x14ac:dyDescent="0.4">
      <c r="A50" s="367"/>
      <c r="B50" s="413"/>
      <c r="C50" s="408">
        <v>44</v>
      </c>
      <c r="D50" s="408" t="s">
        <v>468</v>
      </c>
      <c r="E50" s="432"/>
      <c r="F50" s="368"/>
      <c r="G50" s="433"/>
      <c r="H50" s="392"/>
      <c r="I50" s="371"/>
      <c r="J50" s="355"/>
      <c r="K50" s="350"/>
      <c r="L50" s="350"/>
      <c r="M50" s="367"/>
    </row>
    <row r="51" spans="1:13" s="349" customFormat="1" ht="15" customHeight="1" x14ac:dyDescent="0.4">
      <c r="A51" s="367"/>
      <c r="B51" s="413"/>
      <c r="C51" s="408">
        <v>45</v>
      </c>
      <c r="D51" s="408" t="s">
        <v>455</v>
      </c>
      <c r="E51" s="432"/>
      <c r="F51" s="368"/>
      <c r="G51" s="433"/>
      <c r="H51" s="392"/>
      <c r="I51" s="371"/>
      <c r="J51" s="355"/>
      <c r="K51" s="350"/>
      <c r="L51" s="350"/>
      <c r="M51" s="367"/>
    </row>
    <row r="52" spans="1:13" s="349" customFormat="1" ht="15" customHeight="1" x14ac:dyDescent="0.4">
      <c r="A52" s="367"/>
      <c r="B52" s="413"/>
      <c r="C52" s="408">
        <v>46</v>
      </c>
      <c r="D52" s="408" t="s">
        <v>456</v>
      </c>
      <c r="E52" s="432"/>
      <c r="F52" s="368"/>
      <c r="G52" s="433"/>
      <c r="H52" s="392"/>
      <c r="I52" s="371"/>
      <c r="J52" s="355"/>
      <c r="K52" s="350"/>
      <c r="L52" s="350"/>
      <c r="M52" s="367"/>
    </row>
    <row r="53" spans="1:13" s="349" customFormat="1" ht="15" customHeight="1" x14ac:dyDescent="0.4">
      <c r="A53" s="367"/>
      <c r="B53" s="413"/>
      <c r="C53" s="408">
        <v>47</v>
      </c>
      <c r="D53" s="416" t="s">
        <v>538</v>
      </c>
      <c r="E53" s="432"/>
      <c r="F53" s="368"/>
      <c r="G53" s="433"/>
      <c r="H53" s="392"/>
      <c r="I53" s="371"/>
      <c r="J53" s="355"/>
      <c r="K53" s="350"/>
      <c r="L53" s="350"/>
      <c r="M53" s="367"/>
    </row>
    <row r="54" spans="1:13" s="349" customFormat="1" ht="15" customHeight="1" x14ac:dyDescent="0.4">
      <c r="A54" s="367"/>
      <c r="B54" s="413"/>
      <c r="C54" s="408">
        <v>48</v>
      </c>
      <c r="D54" s="408" t="s">
        <v>460</v>
      </c>
      <c r="E54" s="432"/>
      <c r="F54" s="368"/>
      <c r="G54" s="433"/>
      <c r="H54" s="392"/>
      <c r="I54" s="371"/>
      <c r="J54" s="355"/>
      <c r="K54" s="350"/>
      <c r="L54" s="350"/>
      <c r="M54" s="367"/>
    </row>
    <row r="55" spans="1:13" s="349" customFormat="1" ht="15" customHeight="1" x14ac:dyDescent="0.4">
      <c r="A55" s="367"/>
      <c r="B55" s="413"/>
      <c r="C55" s="408">
        <v>49</v>
      </c>
      <c r="D55" s="408" t="s">
        <v>459</v>
      </c>
      <c r="E55" s="432"/>
      <c r="F55" s="368"/>
      <c r="G55" s="433"/>
      <c r="H55" s="392"/>
      <c r="I55" s="371"/>
      <c r="J55" s="355"/>
      <c r="K55" s="350"/>
      <c r="L55" s="350"/>
      <c r="M55" s="367"/>
    </row>
    <row r="56" spans="1:13" s="349" customFormat="1" ht="15" customHeight="1" x14ac:dyDescent="0.4">
      <c r="A56" s="367"/>
      <c r="B56" s="413"/>
      <c r="C56" s="408">
        <v>50</v>
      </c>
      <c r="D56" s="408" t="s">
        <v>477</v>
      </c>
      <c r="E56" s="432"/>
      <c r="F56" s="368"/>
      <c r="G56" s="433"/>
      <c r="H56" s="392"/>
      <c r="I56" s="371"/>
      <c r="J56" s="355"/>
      <c r="K56" s="350"/>
      <c r="L56" s="350"/>
      <c r="M56" s="367"/>
    </row>
    <row r="57" spans="1:13" s="349" customFormat="1" ht="15" customHeight="1" x14ac:dyDescent="0.4">
      <c r="A57" s="367"/>
      <c r="B57" s="413"/>
      <c r="C57" s="408">
        <v>51</v>
      </c>
      <c r="D57" s="408" t="s">
        <v>478</v>
      </c>
      <c r="E57" s="432"/>
      <c r="F57" s="368"/>
      <c r="G57" s="433"/>
      <c r="H57" s="392"/>
      <c r="I57" s="371"/>
      <c r="J57" s="355"/>
      <c r="K57" s="350"/>
      <c r="L57" s="350"/>
      <c r="M57" s="367"/>
    </row>
    <row r="58" spans="1:13" s="349" customFormat="1" ht="15" customHeight="1" x14ac:dyDescent="0.4">
      <c r="A58" s="367"/>
      <c r="B58" s="413"/>
      <c r="C58" s="409">
        <v>52</v>
      </c>
      <c r="D58" s="409" t="s">
        <v>481</v>
      </c>
      <c r="E58" s="432"/>
      <c r="F58" s="368"/>
      <c r="G58" s="433"/>
      <c r="H58" s="392"/>
      <c r="I58" s="371"/>
      <c r="J58" s="355"/>
      <c r="K58" s="350"/>
      <c r="L58" s="350"/>
      <c r="M58" s="367"/>
    </row>
    <row r="59" spans="1:13" s="349" customFormat="1" ht="15" customHeight="1" x14ac:dyDescent="0.4">
      <c r="A59" s="367"/>
      <c r="B59" s="414"/>
      <c r="C59" s="411">
        <v>53</v>
      </c>
      <c r="D59" s="411" t="s">
        <v>453</v>
      </c>
      <c r="E59" s="438"/>
      <c r="F59" s="372"/>
      <c r="G59" s="439"/>
      <c r="H59" s="397"/>
      <c r="I59" s="373"/>
      <c r="J59" s="358"/>
      <c r="K59" s="352"/>
      <c r="L59" s="352"/>
      <c r="M59" s="367"/>
    </row>
    <row r="60" spans="1:13" s="349" customFormat="1" ht="15" customHeight="1" x14ac:dyDescent="0.4">
      <c r="A60" s="367"/>
      <c r="B60" s="412" t="s">
        <v>482</v>
      </c>
      <c r="C60" s="410">
        <v>54</v>
      </c>
      <c r="D60" s="410" t="s">
        <v>483</v>
      </c>
      <c r="E60" s="436"/>
      <c r="F60" s="369"/>
      <c r="G60" s="437"/>
      <c r="H60" s="396"/>
      <c r="I60" s="370"/>
      <c r="J60" s="354"/>
      <c r="K60" s="348"/>
      <c r="L60" s="348"/>
      <c r="M60" s="367"/>
    </row>
    <row r="61" spans="1:13" s="349" customFormat="1" ht="15" customHeight="1" x14ac:dyDescent="0.4">
      <c r="A61" s="367"/>
      <c r="B61" s="413"/>
      <c r="C61" s="408">
        <v>55</v>
      </c>
      <c r="D61" s="408" t="s">
        <v>484</v>
      </c>
      <c r="E61" s="432"/>
      <c r="F61" s="368"/>
      <c r="G61" s="433"/>
      <c r="H61" s="392"/>
      <c r="I61" s="371"/>
      <c r="J61" s="355"/>
      <c r="K61" s="350"/>
      <c r="L61" s="350"/>
      <c r="M61" s="367"/>
    </row>
    <row r="62" spans="1:13" s="346" customFormat="1" ht="15" customHeight="1" x14ac:dyDescent="0.4">
      <c r="B62" s="413"/>
      <c r="C62" s="408">
        <v>56</v>
      </c>
      <c r="D62" s="408" t="s">
        <v>485</v>
      </c>
      <c r="E62" s="432"/>
      <c r="F62" s="368"/>
      <c r="G62" s="433"/>
      <c r="H62" s="392"/>
      <c r="I62" s="371"/>
      <c r="J62" s="355"/>
      <c r="K62" s="350"/>
      <c r="L62" s="350"/>
      <c r="M62" s="366"/>
    </row>
    <row r="63" spans="1:13" s="346" customFormat="1" ht="15" customHeight="1" x14ac:dyDescent="0.4">
      <c r="B63" s="413"/>
      <c r="C63" s="408">
        <v>57</v>
      </c>
      <c r="D63" s="408" t="s">
        <v>486</v>
      </c>
      <c r="E63" s="432"/>
      <c r="F63" s="368"/>
      <c r="G63" s="433"/>
      <c r="H63" s="392"/>
      <c r="I63" s="371"/>
      <c r="J63" s="355"/>
      <c r="K63" s="350"/>
      <c r="L63" s="350"/>
      <c r="M63" s="366"/>
    </row>
    <row r="64" spans="1:13" s="346" customFormat="1" ht="15" customHeight="1" x14ac:dyDescent="0.4">
      <c r="B64" s="413"/>
      <c r="C64" s="408">
        <v>58</v>
      </c>
      <c r="D64" s="408" t="s">
        <v>459</v>
      </c>
      <c r="E64" s="432"/>
      <c r="F64" s="368"/>
      <c r="G64" s="433"/>
      <c r="H64" s="392"/>
      <c r="I64" s="371"/>
      <c r="J64" s="355"/>
      <c r="K64" s="350"/>
      <c r="L64" s="350"/>
      <c r="M64" s="366"/>
    </row>
    <row r="65" spans="2:13" s="346" customFormat="1" ht="15" customHeight="1" x14ac:dyDescent="0.4">
      <c r="B65" s="414"/>
      <c r="C65" s="411">
        <v>59</v>
      </c>
      <c r="D65" s="411" t="s">
        <v>453</v>
      </c>
      <c r="E65" s="438"/>
      <c r="F65" s="372"/>
      <c r="G65" s="439"/>
      <c r="H65" s="397"/>
      <c r="I65" s="373"/>
      <c r="J65" s="358"/>
      <c r="K65" s="352"/>
      <c r="L65" s="352"/>
      <c r="M65" s="366"/>
    </row>
    <row r="66" spans="2:13" s="346" customFormat="1" ht="15" customHeight="1" x14ac:dyDescent="0.4">
      <c r="B66" s="417" t="s">
        <v>487</v>
      </c>
      <c r="C66" s="417">
        <v>60</v>
      </c>
      <c r="D66" s="417" t="s">
        <v>488</v>
      </c>
      <c r="E66" s="440"/>
      <c r="F66" s="378"/>
      <c r="G66" s="441"/>
      <c r="H66" s="398"/>
      <c r="I66" s="379"/>
      <c r="J66" s="359"/>
      <c r="K66" s="399"/>
      <c r="L66" s="399"/>
      <c r="M66" s="366"/>
    </row>
    <row r="67" spans="2:13" s="346" customFormat="1" ht="15" customHeight="1" x14ac:dyDescent="0.4">
      <c r="B67" s="839" t="s">
        <v>489</v>
      </c>
      <c r="C67" s="410">
        <v>61</v>
      </c>
      <c r="D67" s="410" t="s">
        <v>490</v>
      </c>
      <c r="E67" s="436"/>
      <c r="F67" s="369"/>
      <c r="G67" s="437"/>
      <c r="H67" s="396"/>
      <c r="I67" s="370"/>
      <c r="J67" s="354"/>
      <c r="K67" s="348"/>
      <c r="L67" s="348"/>
      <c r="M67" s="366"/>
    </row>
    <row r="68" spans="2:13" s="346" customFormat="1" ht="15" customHeight="1" x14ac:dyDescent="0.4">
      <c r="B68" s="840"/>
      <c r="C68" s="408">
        <v>62</v>
      </c>
      <c r="D68" s="408" t="s">
        <v>491</v>
      </c>
      <c r="E68" s="432"/>
      <c r="F68" s="368"/>
      <c r="G68" s="433"/>
      <c r="H68" s="392"/>
      <c r="I68" s="371"/>
      <c r="J68" s="355"/>
      <c r="K68" s="350"/>
      <c r="L68" s="350"/>
      <c r="M68" s="366"/>
    </row>
    <row r="69" spans="2:13" s="346" customFormat="1" ht="15" customHeight="1" x14ac:dyDescent="0.4">
      <c r="B69" s="841"/>
      <c r="C69" s="411">
        <v>63</v>
      </c>
      <c r="D69" s="411" t="s">
        <v>492</v>
      </c>
      <c r="E69" s="438"/>
      <c r="F69" s="372"/>
      <c r="G69" s="439"/>
      <c r="H69" s="397"/>
      <c r="I69" s="373"/>
      <c r="J69" s="358"/>
      <c r="K69" s="352"/>
      <c r="L69" s="352"/>
      <c r="M69" s="366"/>
    </row>
    <row r="70" spans="2:13" s="346" customFormat="1" ht="15" customHeight="1" x14ac:dyDescent="0.4">
      <c r="B70" s="418" t="s">
        <v>493</v>
      </c>
      <c r="C70" s="419"/>
      <c r="D70" s="420"/>
      <c r="E70" s="428"/>
      <c r="F70" s="380"/>
      <c r="G70" s="429"/>
      <c r="H70" s="390"/>
      <c r="I70" s="381"/>
      <c r="J70" s="388"/>
      <c r="K70" s="385"/>
      <c r="L70" s="385"/>
      <c r="M70" s="366"/>
    </row>
    <row r="71" spans="2:13" s="346" customFormat="1" ht="15" customHeight="1" x14ac:dyDescent="0.4">
      <c r="B71" s="417" t="s">
        <v>494</v>
      </c>
      <c r="C71" s="417">
        <v>64</v>
      </c>
      <c r="D71" s="417" t="s">
        <v>495</v>
      </c>
      <c r="E71" s="440"/>
      <c r="F71" s="378"/>
      <c r="G71" s="441"/>
      <c r="H71" s="398"/>
      <c r="I71" s="379"/>
      <c r="J71" s="359"/>
      <c r="K71" s="399"/>
      <c r="L71" s="399"/>
      <c r="M71" s="366"/>
    </row>
    <row r="72" spans="2:13" s="346" customFormat="1" ht="15" customHeight="1" x14ac:dyDescent="0.4">
      <c r="B72" s="840" t="s">
        <v>496</v>
      </c>
      <c r="C72" s="407">
        <v>65</v>
      </c>
      <c r="D72" s="407" t="s">
        <v>497</v>
      </c>
      <c r="E72" s="430"/>
      <c r="F72" s="376"/>
      <c r="G72" s="431"/>
      <c r="H72" s="391"/>
      <c r="I72" s="377"/>
      <c r="J72" s="360"/>
      <c r="K72" s="386"/>
      <c r="L72" s="386"/>
    </row>
    <row r="73" spans="2:13" s="346" customFormat="1" ht="15" customHeight="1" x14ac:dyDescent="0.4">
      <c r="B73" s="840"/>
      <c r="C73" s="409">
        <v>66</v>
      </c>
      <c r="D73" s="409" t="s">
        <v>498</v>
      </c>
      <c r="E73" s="434"/>
      <c r="F73" s="374"/>
      <c r="G73" s="435"/>
      <c r="H73" s="393"/>
      <c r="I73" s="375"/>
      <c r="J73" s="356"/>
      <c r="K73" s="353"/>
      <c r="L73" s="353"/>
    </row>
    <row r="74" spans="2:13" s="346" customFormat="1" ht="15" customHeight="1" x14ac:dyDescent="0.4">
      <c r="B74" s="839" t="s">
        <v>499</v>
      </c>
      <c r="C74" s="410">
        <v>67</v>
      </c>
      <c r="D74" s="410" t="s">
        <v>483</v>
      </c>
      <c r="E74" s="436"/>
      <c r="F74" s="369"/>
      <c r="G74" s="437"/>
      <c r="H74" s="396"/>
      <c r="I74" s="370"/>
      <c r="J74" s="354"/>
      <c r="K74" s="348"/>
      <c r="L74" s="348"/>
    </row>
    <row r="75" spans="2:13" s="346" customFormat="1" ht="15" customHeight="1" x14ac:dyDescent="0.4">
      <c r="B75" s="840"/>
      <c r="C75" s="408">
        <v>68</v>
      </c>
      <c r="D75" s="408" t="s">
        <v>445</v>
      </c>
      <c r="E75" s="432"/>
      <c r="F75" s="368"/>
      <c r="G75" s="433"/>
      <c r="H75" s="392"/>
      <c r="I75" s="371"/>
      <c r="J75" s="355"/>
      <c r="K75" s="350"/>
      <c r="L75" s="350"/>
    </row>
    <row r="76" spans="2:13" s="346" customFormat="1" ht="15" customHeight="1" x14ac:dyDescent="0.4">
      <c r="B76" s="840"/>
      <c r="C76" s="408">
        <v>69</v>
      </c>
      <c r="D76" s="408" t="s">
        <v>446</v>
      </c>
      <c r="E76" s="432"/>
      <c r="F76" s="368"/>
      <c r="G76" s="433"/>
      <c r="H76" s="392"/>
      <c r="I76" s="371"/>
      <c r="J76" s="355"/>
      <c r="K76" s="350"/>
      <c r="L76" s="350"/>
    </row>
    <row r="77" spans="2:13" s="346" customFormat="1" ht="15" customHeight="1" x14ac:dyDescent="0.4">
      <c r="B77" s="840"/>
      <c r="C77" s="408">
        <v>70</v>
      </c>
      <c r="D77" s="408" t="s">
        <v>500</v>
      </c>
      <c r="E77" s="432"/>
      <c r="F77" s="368"/>
      <c r="G77" s="433"/>
      <c r="H77" s="392"/>
      <c r="I77" s="371"/>
      <c r="J77" s="355"/>
      <c r="K77" s="350"/>
      <c r="L77" s="350"/>
    </row>
    <row r="78" spans="2:13" s="346" customFormat="1" ht="15" customHeight="1" x14ac:dyDescent="0.4">
      <c r="B78" s="840"/>
      <c r="C78" s="408">
        <v>71</v>
      </c>
      <c r="D78" s="408" t="s">
        <v>484</v>
      </c>
      <c r="E78" s="432"/>
      <c r="F78" s="368"/>
      <c r="G78" s="433"/>
      <c r="H78" s="392"/>
      <c r="I78" s="371"/>
      <c r="J78" s="355"/>
      <c r="K78" s="350"/>
      <c r="L78" s="350"/>
    </row>
    <row r="79" spans="2:13" s="346" customFormat="1" ht="15" customHeight="1" x14ac:dyDescent="0.4">
      <c r="B79" s="840"/>
      <c r="C79" s="408">
        <v>72</v>
      </c>
      <c r="D79" s="408" t="s">
        <v>501</v>
      </c>
      <c r="E79" s="432"/>
      <c r="F79" s="368"/>
      <c r="G79" s="433"/>
      <c r="H79" s="392"/>
      <c r="I79" s="371"/>
      <c r="J79" s="355"/>
      <c r="K79" s="350"/>
      <c r="L79" s="350"/>
    </row>
    <row r="80" spans="2:13" s="346" customFormat="1" ht="15" customHeight="1" x14ac:dyDescent="0.4">
      <c r="B80" s="840"/>
      <c r="C80" s="408">
        <v>73</v>
      </c>
      <c r="D80" s="408" t="s">
        <v>502</v>
      </c>
      <c r="E80" s="432"/>
      <c r="F80" s="368"/>
      <c r="G80" s="433"/>
      <c r="H80" s="392"/>
      <c r="I80" s="371"/>
      <c r="J80" s="355"/>
      <c r="K80" s="350"/>
      <c r="L80" s="350"/>
    </row>
    <row r="81" spans="2:12" s="346" customFormat="1" ht="15" customHeight="1" x14ac:dyDescent="0.4">
      <c r="B81" s="840"/>
      <c r="C81" s="408">
        <v>74</v>
      </c>
      <c r="D81" s="408" t="s">
        <v>449</v>
      </c>
      <c r="E81" s="432"/>
      <c r="F81" s="368"/>
      <c r="G81" s="433"/>
      <c r="H81" s="392"/>
      <c r="I81" s="371"/>
      <c r="J81" s="355"/>
      <c r="K81" s="350"/>
      <c r="L81" s="350"/>
    </row>
    <row r="82" spans="2:12" s="346" customFormat="1" ht="15" customHeight="1" x14ac:dyDescent="0.4">
      <c r="B82" s="840"/>
      <c r="C82" s="408">
        <v>75</v>
      </c>
      <c r="D82" s="408" t="s">
        <v>450</v>
      </c>
      <c r="E82" s="432"/>
      <c r="F82" s="368"/>
      <c r="G82" s="433"/>
      <c r="H82" s="392"/>
      <c r="I82" s="371"/>
      <c r="J82" s="355"/>
      <c r="K82" s="350"/>
      <c r="L82" s="350"/>
    </row>
    <row r="83" spans="2:12" s="346" customFormat="1" ht="15" customHeight="1" x14ac:dyDescent="0.4">
      <c r="B83" s="840"/>
      <c r="C83" s="408">
        <v>76</v>
      </c>
      <c r="D83" s="408" t="s">
        <v>451</v>
      </c>
      <c r="E83" s="432"/>
      <c r="F83" s="368"/>
      <c r="G83" s="433"/>
      <c r="H83" s="392"/>
      <c r="I83" s="371"/>
      <c r="J83" s="355"/>
      <c r="K83" s="350"/>
      <c r="L83" s="350"/>
    </row>
    <row r="84" spans="2:12" s="346" customFormat="1" ht="15" customHeight="1" x14ac:dyDescent="0.4">
      <c r="B84" s="840"/>
      <c r="C84" s="408">
        <v>77</v>
      </c>
      <c r="D84" s="408" t="s">
        <v>452</v>
      </c>
      <c r="E84" s="432"/>
      <c r="F84" s="368"/>
      <c r="G84" s="433"/>
      <c r="H84" s="392"/>
      <c r="I84" s="371"/>
      <c r="J84" s="355"/>
      <c r="K84" s="350"/>
      <c r="L84" s="350"/>
    </row>
    <row r="85" spans="2:12" s="346" customFormat="1" ht="15" customHeight="1" x14ac:dyDescent="0.4">
      <c r="B85" s="840"/>
      <c r="C85" s="408">
        <v>78</v>
      </c>
      <c r="D85" s="408" t="s">
        <v>464</v>
      </c>
      <c r="E85" s="432"/>
      <c r="F85" s="368"/>
      <c r="G85" s="433"/>
      <c r="H85" s="392"/>
      <c r="I85" s="371"/>
      <c r="J85" s="355"/>
      <c r="K85" s="350"/>
      <c r="L85" s="350"/>
    </row>
    <row r="86" spans="2:12" s="346" customFormat="1" ht="15" customHeight="1" x14ac:dyDescent="0.4">
      <c r="B86" s="840"/>
      <c r="C86" s="408">
        <v>79</v>
      </c>
      <c r="D86" s="408" t="s">
        <v>454</v>
      </c>
      <c r="E86" s="432"/>
      <c r="F86" s="368"/>
      <c r="G86" s="433"/>
      <c r="H86" s="392"/>
      <c r="I86" s="371"/>
      <c r="J86" s="355"/>
      <c r="K86" s="350"/>
      <c r="L86" s="350"/>
    </row>
    <row r="87" spans="2:12" s="346" customFormat="1" ht="15" customHeight="1" x14ac:dyDescent="0.4">
      <c r="B87" s="840"/>
      <c r="C87" s="408">
        <v>80</v>
      </c>
      <c r="D87" s="408" t="s">
        <v>503</v>
      </c>
      <c r="E87" s="432"/>
      <c r="F87" s="368"/>
      <c r="G87" s="433"/>
      <c r="H87" s="392"/>
      <c r="I87" s="371"/>
      <c r="J87" s="355"/>
      <c r="K87" s="350"/>
      <c r="L87" s="350"/>
    </row>
    <row r="88" spans="2:12" s="346" customFormat="1" ht="15" customHeight="1" x14ac:dyDescent="0.4">
      <c r="B88" s="840"/>
      <c r="C88" s="408">
        <v>81</v>
      </c>
      <c r="D88" s="408" t="s">
        <v>455</v>
      </c>
      <c r="E88" s="432"/>
      <c r="F88" s="368"/>
      <c r="G88" s="433"/>
      <c r="H88" s="392"/>
      <c r="I88" s="371"/>
      <c r="J88" s="355"/>
      <c r="K88" s="350"/>
      <c r="L88" s="350"/>
    </row>
    <row r="89" spans="2:12" s="346" customFormat="1" ht="15" customHeight="1" x14ac:dyDescent="0.4">
      <c r="B89" s="840"/>
      <c r="C89" s="408">
        <v>82</v>
      </c>
      <c r="D89" s="408" t="s">
        <v>456</v>
      </c>
      <c r="E89" s="432"/>
      <c r="F89" s="368"/>
      <c r="G89" s="433"/>
      <c r="H89" s="392"/>
      <c r="I89" s="371"/>
      <c r="J89" s="355"/>
      <c r="K89" s="350"/>
      <c r="L89" s="350"/>
    </row>
    <row r="90" spans="2:12" s="346" customFormat="1" ht="15" customHeight="1" x14ac:dyDescent="0.4">
      <c r="B90" s="840"/>
      <c r="C90" s="408">
        <v>83</v>
      </c>
      <c r="D90" s="408" t="s">
        <v>460</v>
      </c>
      <c r="E90" s="432"/>
      <c r="F90" s="368"/>
      <c r="G90" s="433"/>
      <c r="H90" s="392"/>
      <c r="I90" s="371"/>
      <c r="J90" s="355"/>
      <c r="K90" s="350"/>
      <c r="L90" s="350"/>
    </row>
    <row r="91" spans="2:12" s="346" customFormat="1" ht="15" customHeight="1" x14ac:dyDescent="0.4">
      <c r="B91" s="840"/>
      <c r="C91" s="408">
        <v>84</v>
      </c>
      <c r="D91" s="408" t="s">
        <v>504</v>
      </c>
      <c r="E91" s="432"/>
      <c r="F91" s="368"/>
      <c r="G91" s="433"/>
      <c r="H91" s="392"/>
      <c r="I91" s="371"/>
      <c r="J91" s="355"/>
      <c r="K91" s="350"/>
      <c r="L91" s="350"/>
    </row>
    <row r="92" spans="2:12" s="346" customFormat="1" ht="15" customHeight="1" x14ac:dyDescent="0.4">
      <c r="B92" s="840"/>
      <c r="C92" s="408">
        <v>85</v>
      </c>
      <c r="D92" s="408" t="s">
        <v>459</v>
      </c>
      <c r="E92" s="432"/>
      <c r="F92" s="368"/>
      <c r="G92" s="433"/>
      <c r="H92" s="392"/>
      <c r="I92" s="371"/>
      <c r="J92" s="355"/>
      <c r="K92" s="350"/>
      <c r="L92" s="350"/>
    </row>
    <row r="93" spans="2:12" s="346" customFormat="1" ht="15" customHeight="1" x14ac:dyDescent="0.4">
      <c r="B93" s="841"/>
      <c r="C93" s="411">
        <v>86</v>
      </c>
      <c r="D93" s="411" t="s">
        <v>453</v>
      </c>
      <c r="E93" s="438"/>
      <c r="F93" s="372"/>
      <c r="G93" s="439"/>
      <c r="H93" s="397"/>
      <c r="I93" s="373"/>
      <c r="J93" s="358"/>
      <c r="K93" s="352"/>
      <c r="L93" s="352"/>
    </row>
    <row r="94" spans="2:12" s="346" customFormat="1" ht="15" customHeight="1" x14ac:dyDescent="0.4">
      <c r="B94" s="412" t="s">
        <v>505</v>
      </c>
      <c r="C94" s="410">
        <v>87</v>
      </c>
      <c r="D94" s="410" t="s">
        <v>506</v>
      </c>
      <c r="E94" s="436"/>
      <c r="F94" s="369"/>
      <c r="G94" s="437"/>
      <c r="H94" s="396"/>
      <c r="I94" s="370"/>
      <c r="J94" s="354"/>
      <c r="K94" s="348"/>
      <c r="L94" s="348"/>
    </row>
    <row r="95" spans="2:12" s="346" customFormat="1" ht="15" customHeight="1" x14ac:dyDescent="0.4">
      <c r="B95" s="414"/>
      <c r="C95" s="411">
        <v>88</v>
      </c>
      <c r="D95" s="411" t="s">
        <v>453</v>
      </c>
      <c r="E95" s="438"/>
      <c r="F95" s="372"/>
      <c r="G95" s="439"/>
      <c r="H95" s="397"/>
      <c r="I95" s="373"/>
      <c r="J95" s="358"/>
      <c r="K95" s="352"/>
      <c r="L95" s="352"/>
    </row>
    <row r="96" spans="2:12" s="346" customFormat="1" ht="15" customHeight="1" x14ac:dyDescent="0.4">
      <c r="B96" s="412" t="s">
        <v>507</v>
      </c>
      <c r="C96" s="410">
        <v>89</v>
      </c>
      <c r="D96" s="410" t="s">
        <v>506</v>
      </c>
      <c r="E96" s="436"/>
      <c r="F96" s="369"/>
      <c r="G96" s="437"/>
      <c r="H96" s="396"/>
      <c r="I96" s="370"/>
      <c r="J96" s="354"/>
      <c r="K96" s="348"/>
      <c r="L96" s="348"/>
    </row>
    <row r="97" spans="2:12" s="346" customFormat="1" ht="15" customHeight="1" x14ac:dyDescent="0.4">
      <c r="B97" s="414"/>
      <c r="C97" s="411">
        <v>90</v>
      </c>
      <c r="D97" s="411" t="s">
        <v>453</v>
      </c>
      <c r="E97" s="438"/>
      <c r="F97" s="372"/>
      <c r="G97" s="439"/>
      <c r="H97" s="397"/>
      <c r="I97" s="373"/>
      <c r="J97" s="358"/>
      <c r="K97" s="352"/>
      <c r="L97" s="352"/>
    </row>
    <row r="98" spans="2:12" s="346" customFormat="1" ht="15" customHeight="1" x14ac:dyDescent="0.4">
      <c r="B98" s="839" t="s">
        <v>508</v>
      </c>
      <c r="C98" s="410">
        <v>91</v>
      </c>
      <c r="D98" s="421" t="s">
        <v>509</v>
      </c>
      <c r="E98" s="436"/>
      <c r="F98" s="369"/>
      <c r="G98" s="437"/>
      <c r="H98" s="396"/>
      <c r="I98" s="370"/>
      <c r="J98" s="354"/>
      <c r="K98" s="348"/>
      <c r="L98" s="348"/>
    </row>
    <row r="99" spans="2:12" s="346" customFormat="1" ht="15" customHeight="1" x14ac:dyDescent="0.4">
      <c r="B99" s="840"/>
      <c r="C99" s="408">
        <v>92</v>
      </c>
      <c r="D99" s="422" t="s">
        <v>510</v>
      </c>
      <c r="E99" s="432"/>
      <c r="F99" s="368"/>
      <c r="G99" s="433"/>
      <c r="H99" s="392"/>
      <c r="I99" s="371"/>
      <c r="J99" s="355"/>
      <c r="K99" s="350"/>
      <c r="L99" s="350"/>
    </row>
    <row r="100" spans="2:12" s="346" customFormat="1" ht="15" customHeight="1" x14ac:dyDescent="0.4">
      <c r="B100" s="840"/>
      <c r="C100" s="408">
        <v>93</v>
      </c>
      <c r="D100" s="422" t="s">
        <v>511</v>
      </c>
      <c r="E100" s="432"/>
      <c r="F100" s="368"/>
      <c r="G100" s="433"/>
      <c r="H100" s="392"/>
      <c r="I100" s="371"/>
      <c r="J100" s="355"/>
      <c r="K100" s="350"/>
      <c r="L100" s="350"/>
    </row>
    <row r="101" spans="2:12" s="346" customFormat="1" ht="15" customHeight="1" x14ac:dyDescent="0.4">
      <c r="B101" s="840"/>
      <c r="C101" s="408">
        <v>94</v>
      </c>
      <c r="D101" s="422" t="s">
        <v>512</v>
      </c>
      <c r="E101" s="432"/>
      <c r="F101" s="368"/>
      <c r="G101" s="433"/>
      <c r="H101" s="392"/>
      <c r="I101" s="371"/>
      <c r="J101" s="355"/>
      <c r="K101" s="350"/>
      <c r="L101" s="350"/>
    </row>
    <row r="102" spans="2:12" s="346" customFormat="1" ht="15" customHeight="1" x14ac:dyDescent="0.4">
      <c r="B102" s="840"/>
      <c r="C102" s="408">
        <v>95</v>
      </c>
      <c r="D102" s="422" t="s">
        <v>513</v>
      </c>
      <c r="E102" s="432"/>
      <c r="F102" s="368"/>
      <c r="G102" s="433"/>
      <c r="H102" s="392"/>
      <c r="I102" s="371"/>
      <c r="J102" s="355"/>
      <c r="K102" s="350"/>
      <c r="L102" s="350"/>
    </row>
    <row r="103" spans="2:12" s="346" customFormat="1" ht="15" customHeight="1" x14ac:dyDescent="0.4">
      <c r="B103" s="840"/>
      <c r="C103" s="408">
        <v>96</v>
      </c>
      <c r="D103" s="422" t="s">
        <v>514</v>
      </c>
      <c r="E103" s="432"/>
      <c r="F103" s="368"/>
      <c r="G103" s="433"/>
      <c r="H103" s="392"/>
      <c r="I103" s="371"/>
      <c r="J103" s="355"/>
      <c r="K103" s="350"/>
      <c r="L103" s="350"/>
    </row>
    <row r="104" spans="2:12" s="346" customFormat="1" ht="15" customHeight="1" x14ac:dyDescent="0.4">
      <c r="B104" s="840"/>
      <c r="C104" s="408">
        <v>97</v>
      </c>
      <c r="D104" s="422" t="s">
        <v>515</v>
      </c>
      <c r="E104" s="432"/>
      <c r="F104" s="368"/>
      <c r="G104" s="433"/>
      <c r="H104" s="392"/>
      <c r="I104" s="371"/>
      <c r="J104" s="355"/>
      <c r="K104" s="350"/>
      <c r="L104" s="350"/>
    </row>
    <row r="105" spans="2:12" s="346" customFormat="1" ht="15" customHeight="1" x14ac:dyDescent="0.4">
      <c r="B105" s="840"/>
      <c r="C105" s="408">
        <v>98</v>
      </c>
      <c r="D105" s="422" t="s">
        <v>516</v>
      </c>
      <c r="E105" s="432"/>
      <c r="F105" s="368"/>
      <c r="G105" s="433"/>
      <c r="H105" s="392"/>
      <c r="I105" s="371"/>
      <c r="J105" s="355"/>
      <c r="K105" s="350"/>
      <c r="L105" s="350"/>
    </row>
    <row r="106" spans="2:12" s="346" customFormat="1" ht="15" customHeight="1" x14ac:dyDescent="0.4">
      <c r="B106" s="841"/>
      <c r="C106" s="411">
        <v>99</v>
      </c>
      <c r="D106" s="411" t="s">
        <v>453</v>
      </c>
      <c r="E106" s="438"/>
      <c r="F106" s="372"/>
      <c r="G106" s="439"/>
      <c r="H106" s="397"/>
      <c r="I106" s="373"/>
      <c r="J106" s="358"/>
      <c r="K106" s="352"/>
      <c r="L106" s="352"/>
    </row>
    <row r="107" spans="2:12" s="346" customFormat="1" ht="15" customHeight="1" x14ac:dyDescent="0.4">
      <c r="B107" s="839" t="s">
        <v>517</v>
      </c>
      <c r="C107" s="410">
        <v>100</v>
      </c>
      <c r="D107" s="421" t="s">
        <v>509</v>
      </c>
      <c r="E107" s="436"/>
      <c r="F107" s="369"/>
      <c r="G107" s="437"/>
      <c r="H107" s="396"/>
      <c r="I107" s="370"/>
      <c r="J107" s="354"/>
      <c r="K107" s="348"/>
      <c r="L107" s="348"/>
    </row>
    <row r="108" spans="2:12" s="346" customFormat="1" ht="15" customHeight="1" x14ac:dyDescent="0.4">
      <c r="B108" s="840"/>
      <c r="C108" s="408">
        <v>101</v>
      </c>
      <c r="D108" s="422" t="s">
        <v>510</v>
      </c>
      <c r="E108" s="432"/>
      <c r="F108" s="368"/>
      <c r="G108" s="433"/>
      <c r="H108" s="392"/>
      <c r="I108" s="371"/>
      <c r="J108" s="355"/>
      <c r="K108" s="350"/>
      <c r="L108" s="350"/>
    </row>
    <row r="109" spans="2:12" s="346" customFormat="1" ht="15" customHeight="1" x14ac:dyDescent="0.4">
      <c r="B109" s="840"/>
      <c r="C109" s="408">
        <v>102</v>
      </c>
      <c r="D109" s="422" t="s">
        <v>511</v>
      </c>
      <c r="E109" s="432"/>
      <c r="F109" s="368"/>
      <c r="G109" s="433"/>
      <c r="H109" s="392"/>
      <c r="I109" s="371"/>
      <c r="J109" s="355"/>
      <c r="K109" s="350"/>
      <c r="L109" s="350"/>
    </row>
    <row r="110" spans="2:12" s="346" customFormat="1" ht="15" customHeight="1" x14ac:dyDescent="0.4">
      <c r="B110" s="840"/>
      <c r="C110" s="408">
        <v>103</v>
      </c>
      <c r="D110" s="422" t="s">
        <v>512</v>
      </c>
      <c r="E110" s="432"/>
      <c r="F110" s="368"/>
      <c r="G110" s="433"/>
      <c r="H110" s="392"/>
      <c r="I110" s="371"/>
      <c r="J110" s="355"/>
      <c r="K110" s="350"/>
      <c r="L110" s="350"/>
    </row>
    <row r="111" spans="2:12" s="346" customFormat="1" ht="15" customHeight="1" x14ac:dyDescent="0.4">
      <c r="B111" s="840"/>
      <c r="C111" s="408">
        <v>104</v>
      </c>
      <c r="D111" s="422" t="s">
        <v>513</v>
      </c>
      <c r="E111" s="432"/>
      <c r="F111" s="368"/>
      <c r="G111" s="433"/>
      <c r="H111" s="392"/>
      <c r="I111" s="371"/>
      <c r="J111" s="355"/>
      <c r="K111" s="350"/>
      <c r="L111" s="350"/>
    </row>
    <row r="112" spans="2:12" s="346" customFormat="1" ht="15" customHeight="1" x14ac:dyDescent="0.4">
      <c r="B112" s="840"/>
      <c r="C112" s="408">
        <v>105</v>
      </c>
      <c r="D112" s="422" t="s">
        <v>514</v>
      </c>
      <c r="E112" s="432"/>
      <c r="F112" s="368"/>
      <c r="G112" s="433"/>
      <c r="H112" s="392"/>
      <c r="I112" s="371"/>
      <c r="J112" s="355"/>
      <c r="K112" s="350"/>
      <c r="L112" s="350"/>
    </row>
    <row r="113" spans="2:12" s="346" customFormat="1" ht="15" customHeight="1" x14ac:dyDescent="0.4">
      <c r="B113" s="840"/>
      <c r="C113" s="408">
        <v>106</v>
      </c>
      <c r="D113" s="422" t="s">
        <v>515</v>
      </c>
      <c r="E113" s="432"/>
      <c r="F113" s="368"/>
      <c r="G113" s="433"/>
      <c r="H113" s="392"/>
      <c r="I113" s="371"/>
      <c r="J113" s="355"/>
      <c r="K113" s="350"/>
      <c r="L113" s="350"/>
    </row>
    <row r="114" spans="2:12" s="346" customFormat="1" ht="15" customHeight="1" x14ac:dyDescent="0.4">
      <c r="B114" s="840"/>
      <c r="C114" s="408">
        <v>107</v>
      </c>
      <c r="D114" s="422" t="s">
        <v>516</v>
      </c>
      <c r="E114" s="432"/>
      <c r="F114" s="368"/>
      <c r="G114" s="433"/>
      <c r="H114" s="392"/>
      <c r="I114" s="371"/>
      <c r="J114" s="355"/>
      <c r="K114" s="350"/>
      <c r="L114" s="350"/>
    </row>
    <row r="115" spans="2:12" s="346" customFormat="1" ht="15" customHeight="1" x14ac:dyDescent="0.4">
      <c r="B115" s="841"/>
      <c r="C115" s="411">
        <v>108</v>
      </c>
      <c r="D115" s="411" t="s">
        <v>453</v>
      </c>
      <c r="E115" s="438"/>
      <c r="F115" s="372"/>
      <c r="G115" s="439"/>
      <c r="H115" s="397"/>
      <c r="I115" s="373"/>
      <c r="J115" s="358"/>
      <c r="K115" s="352"/>
      <c r="L115" s="352"/>
    </row>
    <row r="116" spans="2:12" s="346" customFormat="1" ht="15" customHeight="1" x14ac:dyDescent="0.4">
      <c r="B116" s="412" t="s">
        <v>518</v>
      </c>
      <c r="C116" s="410">
        <v>109</v>
      </c>
      <c r="D116" s="410" t="s">
        <v>519</v>
      </c>
      <c r="E116" s="436"/>
      <c r="F116" s="369"/>
      <c r="G116" s="437"/>
      <c r="H116" s="396"/>
      <c r="I116" s="370"/>
      <c r="J116" s="354"/>
      <c r="K116" s="348"/>
      <c r="L116" s="348"/>
    </row>
    <row r="117" spans="2:12" s="346" customFormat="1" ht="15" customHeight="1" x14ac:dyDescent="0.4">
      <c r="B117" s="413"/>
      <c r="C117" s="408">
        <v>110</v>
      </c>
      <c r="D117" s="408" t="s">
        <v>520</v>
      </c>
      <c r="E117" s="432"/>
      <c r="F117" s="368"/>
      <c r="G117" s="433"/>
      <c r="H117" s="392"/>
      <c r="I117" s="371"/>
      <c r="J117" s="355"/>
      <c r="K117" s="350"/>
      <c r="L117" s="350"/>
    </row>
    <row r="118" spans="2:12" s="346" customFormat="1" ht="15" customHeight="1" x14ac:dyDescent="0.4">
      <c r="B118" s="413"/>
      <c r="C118" s="408">
        <v>111</v>
      </c>
      <c r="D118" s="408" t="s">
        <v>521</v>
      </c>
      <c r="E118" s="432"/>
      <c r="F118" s="368"/>
      <c r="G118" s="433"/>
      <c r="H118" s="392"/>
      <c r="I118" s="371"/>
      <c r="J118" s="355"/>
      <c r="K118" s="350"/>
      <c r="L118" s="350"/>
    </row>
    <row r="119" spans="2:12" s="346" customFormat="1" ht="15" customHeight="1" x14ac:dyDescent="0.4">
      <c r="B119" s="413"/>
      <c r="C119" s="408">
        <v>112</v>
      </c>
      <c r="D119" s="422" t="s">
        <v>522</v>
      </c>
      <c r="E119" s="432"/>
      <c r="F119" s="368"/>
      <c r="G119" s="433"/>
      <c r="H119" s="392"/>
      <c r="I119" s="371"/>
      <c r="J119" s="355"/>
      <c r="K119" s="350"/>
      <c r="L119" s="350"/>
    </row>
    <row r="120" spans="2:12" s="346" customFormat="1" ht="15" customHeight="1" x14ac:dyDescent="0.4">
      <c r="B120" s="414"/>
      <c r="C120" s="411">
        <v>113</v>
      </c>
      <c r="D120" s="411" t="s">
        <v>453</v>
      </c>
      <c r="E120" s="438"/>
      <c r="F120" s="372"/>
      <c r="G120" s="439"/>
      <c r="H120" s="397"/>
      <c r="I120" s="373"/>
      <c r="J120" s="358"/>
      <c r="K120" s="352"/>
      <c r="L120" s="352"/>
    </row>
    <row r="121" spans="2:12" s="346" customFormat="1" ht="15" customHeight="1" x14ac:dyDescent="0.4">
      <c r="B121" s="839" t="s">
        <v>523</v>
      </c>
      <c r="C121" s="410">
        <v>114</v>
      </c>
      <c r="D121" s="410" t="s">
        <v>521</v>
      </c>
      <c r="E121" s="436"/>
      <c r="F121" s="369"/>
      <c r="G121" s="437"/>
      <c r="H121" s="396"/>
      <c r="I121" s="370"/>
      <c r="J121" s="354"/>
      <c r="K121" s="348"/>
      <c r="L121" s="348"/>
    </row>
    <row r="122" spans="2:12" s="346" customFormat="1" ht="15" customHeight="1" x14ac:dyDescent="0.4">
      <c r="B122" s="840"/>
      <c r="C122" s="408">
        <v>115</v>
      </c>
      <c r="D122" s="408" t="s">
        <v>524</v>
      </c>
      <c r="E122" s="432"/>
      <c r="F122" s="368"/>
      <c r="G122" s="433"/>
      <c r="H122" s="392"/>
      <c r="I122" s="371"/>
      <c r="J122" s="355"/>
      <c r="K122" s="350"/>
      <c r="L122" s="350"/>
    </row>
    <row r="123" spans="2:12" s="346" customFormat="1" ht="15" customHeight="1" x14ac:dyDescent="0.4">
      <c r="B123" s="414"/>
      <c r="C123" s="411">
        <v>116</v>
      </c>
      <c r="D123" s="411" t="s">
        <v>525</v>
      </c>
      <c r="E123" s="438"/>
      <c r="F123" s="372"/>
      <c r="G123" s="439"/>
      <c r="H123" s="397"/>
      <c r="I123" s="373"/>
      <c r="J123" s="358"/>
      <c r="K123" s="352"/>
      <c r="L123" s="352"/>
    </row>
    <row r="124" spans="2:12" s="346" customFormat="1" ht="15" customHeight="1" x14ac:dyDescent="0.4">
      <c r="B124" s="839" t="s">
        <v>526</v>
      </c>
      <c r="C124" s="410">
        <v>117</v>
      </c>
      <c r="D124" s="410" t="s">
        <v>527</v>
      </c>
      <c r="E124" s="436"/>
      <c r="F124" s="369"/>
      <c r="G124" s="437"/>
      <c r="H124" s="396"/>
      <c r="I124" s="370"/>
      <c r="J124" s="354"/>
      <c r="K124" s="348"/>
      <c r="L124" s="348"/>
    </row>
    <row r="125" spans="2:12" s="346" customFormat="1" ht="15" customHeight="1" x14ac:dyDescent="0.4">
      <c r="B125" s="840"/>
      <c r="C125" s="407">
        <v>118</v>
      </c>
      <c r="D125" s="407" t="s">
        <v>528</v>
      </c>
      <c r="E125" s="432"/>
      <c r="F125" s="368"/>
      <c r="G125" s="433"/>
      <c r="H125" s="392"/>
      <c r="I125" s="371"/>
      <c r="J125" s="355"/>
      <c r="K125" s="350"/>
      <c r="L125" s="350"/>
    </row>
    <row r="126" spans="2:12" s="346" customFormat="1" ht="15" customHeight="1" x14ac:dyDescent="0.4">
      <c r="B126" s="840"/>
      <c r="C126" s="407">
        <v>119</v>
      </c>
      <c r="D126" s="407" t="s">
        <v>529</v>
      </c>
      <c r="E126" s="432"/>
      <c r="F126" s="368"/>
      <c r="G126" s="433"/>
      <c r="H126" s="392"/>
      <c r="I126" s="371"/>
      <c r="J126" s="355"/>
      <c r="K126" s="350"/>
      <c r="L126" s="350"/>
    </row>
    <row r="127" spans="2:12" s="346" customFormat="1" ht="15" customHeight="1" x14ac:dyDescent="0.4">
      <c r="B127" s="840"/>
      <c r="C127" s="408">
        <v>120</v>
      </c>
      <c r="D127" s="408" t="s">
        <v>530</v>
      </c>
      <c r="E127" s="432"/>
      <c r="F127" s="368"/>
      <c r="G127" s="433"/>
      <c r="H127" s="392"/>
      <c r="I127" s="371"/>
      <c r="J127" s="355"/>
      <c r="K127" s="350"/>
      <c r="L127" s="350"/>
    </row>
    <row r="128" spans="2:12" s="346" customFormat="1" ht="15" customHeight="1" x14ac:dyDescent="0.4">
      <c r="B128" s="841"/>
      <c r="C128" s="411">
        <v>121</v>
      </c>
      <c r="D128" s="411" t="s">
        <v>492</v>
      </c>
      <c r="E128" s="438"/>
      <c r="F128" s="372"/>
      <c r="G128" s="439"/>
      <c r="H128" s="397"/>
      <c r="I128" s="373"/>
      <c r="J128" s="358"/>
      <c r="K128" s="352"/>
      <c r="L128" s="352"/>
    </row>
    <row r="129" spans="2:12" s="346" customFormat="1" ht="15" customHeight="1" x14ac:dyDescent="0.4">
      <c r="B129" s="413" t="s">
        <v>531</v>
      </c>
      <c r="C129" s="413">
        <v>122</v>
      </c>
      <c r="D129" s="413" t="s">
        <v>532</v>
      </c>
      <c r="E129" s="442"/>
      <c r="F129" s="400"/>
      <c r="G129" s="443"/>
      <c r="H129" s="401"/>
      <c r="I129" s="402"/>
      <c r="J129" s="357"/>
      <c r="K129" s="403"/>
      <c r="L129" s="403"/>
    </row>
    <row r="130" spans="2:12" s="346" customFormat="1" ht="15" customHeight="1" x14ac:dyDescent="0.4">
      <c r="B130" s="412" t="s">
        <v>533</v>
      </c>
      <c r="C130" s="410">
        <v>123</v>
      </c>
      <c r="D130" s="410" t="s">
        <v>534</v>
      </c>
      <c r="E130" s="436"/>
      <c r="F130" s="369"/>
      <c r="G130" s="437"/>
      <c r="H130" s="396"/>
      <c r="I130" s="370"/>
      <c r="J130" s="354"/>
      <c r="K130" s="348"/>
      <c r="L130" s="348"/>
    </row>
    <row r="131" spans="2:12" s="346" customFormat="1" ht="15" customHeight="1" x14ac:dyDescent="0.4">
      <c r="B131" s="413"/>
      <c r="C131" s="408">
        <v>124</v>
      </c>
      <c r="D131" s="408" t="s">
        <v>535</v>
      </c>
      <c r="E131" s="432"/>
      <c r="F131" s="368"/>
      <c r="G131" s="433"/>
      <c r="H131" s="392"/>
      <c r="I131" s="371"/>
      <c r="J131" s="355"/>
      <c r="K131" s="350"/>
      <c r="L131" s="350"/>
    </row>
    <row r="132" spans="2:12" s="346" customFormat="1" ht="15" customHeight="1" x14ac:dyDescent="0.4">
      <c r="B132" s="413"/>
      <c r="C132" s="408">
        <v>125</v>
      </c>
      <c r="D132" s="408" t="s">
        <v>536</v>
      </c>
      <c r="E132" s="432"/>
      <c r="F132" s="368"/>
      <c r="G132" s="433"/>
      <c r="H132" s="392"/>
      <c r="I132" s="371"/>
      <c r="J132" s="355"/>
      <c r="K132" s="350"/>
      <c r="L132" s="350"/>
    </row>
    <row r="133" spans="2:12" s="346" customFormat="1" ht="15" customHeight="1" x14ac:dyDescent="0.4">
      <c r="B133" s="413"/>
      <c r="C133" s="408">
        <v>126</v>
      </c>
      <c r="D133" s="408" t="s">
        <v>537</v>
      </c>
      <c r="E133" s="432"/>
      <c r="F133" s="368"/>
      <c r="G133" s="433"/>
      <c r="H133" s="392"/>
      <c r="I133" s="371"/>
      <c r="J133" s="355"/>
      <c r="K133" s="350"/>
      <c r="L133" s="350"/>
    </row>
    <row r="134" spans="2:12" s="346" customFormat="1" ht="15" customHeight="1" x14ac:dyDescent="0.4">
      <c r="B134" s="413"/>
      <c r="C134" s="408">
        <v>127</v>
      </c>
      <c r="D134" s="408" t="s">
        <v>538</v>
      </c>
      <c r="E134" s="432"/>
      <c r="F134" s="368"/>
      <c r="G134" s="433"/>
      <c r="H134" s="392"/>
      <c r="I134" s="371"/>
      <c r="J134" s="355"/>
      <c r="K134" s="350"/>
      <c r="L134" s="350"/>
    </row>
    <row r="135" spans="2:12" s="346" customFormat="1" ht="15" customHeight="1" x14ac:dyDescent="0.4">
      <c r="B135" s="413"/>
      <c r="C135" s="408">
        <v>128</v>
      </c>
      <c r="D135" s="408" t="s">
        <v>460</v>
      </c>
      <c r="E135" s="432"/>
      <c r="F135" s="368"/>
      <c r="G135" s="433"/>
      <c r="H135" s="392"/>
      <c r="I135" s="371"/>
      <c r="J135" s="355"/>
      <c r="K135" s="350"/>
      <c r="L135" s="350"/>
    </row>
    <row r="136" spans="2:12" s="346" customFormat="1" ht="15" customHeight="1" x14ac:dyDescent="0.4">
      <c r="B136" s="413"/>
      <c r="C136" s="408">
        <v>129</v>
      </c>
      <c r="D136" s="408" t="s">
        <v>459</v>
      </c>
      <c r="E136" s="432"/>
      <c r="F136" s="368"/>
      <c r="G136" s="433"/>
      <c r="H136" s="392"/>
      <c r="I136" s="371"/>
      <c r="J136" s="355"/>
      <c r="K136" s="350"/>
      <c r="L136" s="350"/>
    </row>
    <row r="137" spans="2:12" s="346" customFormat="1" ht="15" customHeight="1" x14ac:dyDescent="0.4">
      <c r="B137" s="414"/>
      <c r="C137" s="411">
        <v>130</v>
      </c>
      <c r="D137" s="411" t="s">
        <v>453</v>
      </c>
      <c r="E137" s="438"/>
      <c r="F137" s="372"/>
      <c r="G137" s="439"/>
      <c r="H137" s="397"/>
      <c r="I137" s="373"/>
      <c r="J137" s="358"/>
      <c r="K137" s="352"/>
      <c r="L137" s="352"/>
    </row>
    <row r="138" spans="2:12" s="346" customFormat="1" ht="15" customHeight="1" x14ac:dyDescent="0.4">
      <c r="B138" s="412" t="s">
        <v>539</v>
      </c>
      <c r="C138" s="410">
        <v>131</v>
      </c>
      <c r="D138" s="410" t="s">
        <v>540</v>
      </c>
      <c r="E138" s="436"/>
      <c r="F138" s="369"/>
      <c r="G138" s="437"/>
      <c r="H138" s="396"/>
      <c r="I138" s="370"/>
      <c r="J138" s="354"/>
      <c r="K138" s="348"/>
      <c r="L138" s="348"/>
    </row>
    <row r="139" spans="2:12" s="346" customFormat="1" ht="15" customHeight="1" x14ac:dyDescent="0.4">
      <c r="B139" s="413"/>
      <c r="C139" s="408">
        <v>132</v>
      </c>
      <c r="D139" s="408" t="s">
        <v>529</v>
      </c>
      <c r="E139" s="432"/>
      <c r="F139" s="368"/>
      <c r="G139" s="433"/>
      <c r="H139" s="392"/>
      <c r="I139" s="371"/>
      <c r="J139" s="355"/>
      <c r="K139" s="350"/>
      <c r="L139" s="350"/>
    </row>
    <row r="140" spans="2:12" s="346" customFormat="1" ht="15" customHeight="1" x14ac:dyDescent="0.4">
      <c r="B140" s="413"/>
      <c r="C140" s="408">
        <v>133</v>
      </c>
      <c r="D140" s="408" t="s">
        <v>460</v>
      </c>
      <c r="E140" s="432"/>
      <c r="F140" s="368"/>
      <c r="G140" s="433"/>
      <c r="H140" s="392"/>
      <c r="I140" s="371"/>
      <c r="J140" s="355"/>
      <c r="K140" s="350"/>
      <c r="L140" s="350"/>
    </row>
    <row r="141" spans="2:12" s="346" customFormat="1" ht="15" customHeight="1" x14ac:dyDescent="0.4">
      <c r="B141" s="414"/>
      <c r="C141" s="411">
        <v>134</v>
      </c>
      <c r="D141" s="411" t="s">
        <v>453</v>
      </c>
      <c r="E141" s="438"/>
      <c r="F141" s="372"/>
      <c r="G141" s="439"/>
      <c r="H141" s="397"/>
      <c r="I141" s="373"/>
      <c r="J141" s="358"/>
      <c r="K141" s="352"/>
      <c r="L141" s="352"/>
    </row>
    <row r="142" spans="2:12" s="346" customFormat="1" ht="15" customHeight="1" x14ac:dyDescent="0.4">
      <c r="B142" s="412" t="s">
        <v>541</v>
      </c>
      <c r="C142" s="410">
        <v>135</v>
      </c>
      <c r="D142" s="410" t="s">
        <v>501</v>
      </c>
      <c r="E142" s="436"/>
      <c r="F142" s="369"/>
      <c r="G142" s="437"/>
      <c r="H142" s="396"/>
      <c r="I142" s="370"/>
      <c r="J142" s="354"/>
      <c r="K142" s="348"/>
      <c r="L142" s="348"/>
    </row>
    <row r="143" spans="2:12" s="346" customFormat="1" ht="15" customHeight="1" x14ac:dyDescent="0.4">
      <c r="B143" s="413"/>
      <c r="C143" s="408">
        <v>136</v>
      </c>
      <c r="D143" s="408" t="s">
        <v>502</v>
      </c>
      <c r="E143" s="432"/>
      <c r="F143" s="368"/>
      <c r="G143" s="433"/>
      <c r="H143" s="392"/>
      <c r="I143" s="371"/>
      <c r="J143" s="355"/>
      <c r="K143" s="350"/>
      <c r="L143" s="350"/>
    </row>
    <row r="144" spans="2:12" s="346" customFormat="1" ht="15" customHeight="1" x14ac:dyDescent="0.4">
      <c r="B144" s="414"/>
      <c r="C144" s="411">
        <v>137</v>
      </c>
      <c r="D144" s="411" t="s">
        <v>460</v>
      </c>
      <c r="E144" s="438"/>
      <c r="F144" s="372"/>
      <c r="G144" s="439"/>
      <c r="H144" s="397"/>
      <c r="I144" s="373"/>
      <c r="J144" s="358"/>
      <c r="K144" s="352"/>
      <c r="L144" s="352"/>
    </row>
    <row r="145" spans="2:12" s="346" customFormat="1" ht="15" customHeight="1" x14ac:dyDescent="0.4">
      <c r="B145" s="413" t="s">
        <v>542</v>
      </c>
      <c r="C145" s="407">
        <v>138</v>
      </c>
      <c r="D145" s="407" t="s">
        <v>529</v>
      </c>
      <c r="E145" s="430"/>
      <c r="F145" s="376"/>
      <c r="G145" s="431"/>
      <c r="H145" s="391"/>
      <c r="I145" s="377"/>
      <c r="J145" s="360"/>
      <c r="K145" s="386"/>
      <c r="L145" s="386"/>
    </row>
    <row r="146" spans="2:12" s="346" customFormat="1" ht="15" customHeight="1" x14ac:dyDescent="0.4">
      <c r="B146" s="414"/>
      <c r="C146" s="411">
        <v>139</v>
      </c>
      <c r="D146" s="411" t="s">
        <v>460</v>
      </c>
      <c r="E146" s="438"/>
      <c r="F146" s="372"/>
      <c r="G146" s="439"/>
      <c r="H146" s="397"/>
      <c r="I146" s="373"/>
      <c r="J146" s="358"/>
      <c r="K146" s="352"/>
      <c r="L146" s="352"/>
    </row>
    <row r="147" spans="2:12" s="346" customFormat="1" ht="15" customHeight="1" x14ac:dyDescent="0.4">
      <c r="B147" s="418" t="s">
        <v>543</v>
      </c>
      <c r="C147" s="419"/>
      <c r="D147" s="420"/>
      <c r="E147" s="428"/>
      <c r="F147" s="380"/>
      <c r="G147" s="429"/>
      <c r="H147" s="390"/>
      <c r="I147" s="381"/>
      <c r="J147" s="388"/>
      <c r="K147" s="385"/>
      <c r="L147" s="385"/>
    </row>
    <row r="148" spans="2:12" s="346" customFormat="1" ht="15" customHeight="1" x14ac:dyDescent="0.4">
      <c r="B148" s="839" t="s">
        <v>544</v>
      </c>
      <c r="C148" s="410">
        <v>140</v>
      </c>
      <c r="D148" s="410" t="s">
        <v>545</v>
      </c>
      <c r="E148" s="436"/>
      <c r="F148" s="369"/>
      <c r="G148" s="437"/>
      <c r="H148" s="396"/>
      <c r="I148" s="370"/>
      <c r="J148" s="354"/>
      <c r="K148" s="348"/>
      <c r="L148" s="348"/>
    </row>
    <row r="149" spans="2:12" s="346" customFormat="1" ht="15" customHeight="1" x14ac:dyDescent="0.4">
      <c r="B149" s="840"/>
      <c r="C149" s="408">
        <v>141</v>
      </c>
      <c r="D149" s="408" t="s">
        <v>546</v>
      </c>
      <c r="E149" s="432"/>
      <c r="F149" s="368"/>
      <c r="G149" s="433"/>
      <c r="H149" s="392"/>
      <c r="I149" s="371"/>
      <c r="J149" s="355"/>
      <c r="K149" s="350"/>
      <c r="L149" s="350"/>
    </row>
    <row r="150" spans="2:12" s="346" customFormat="1" ht="15" customHeight="1" x14ac:dyDescent="0.4">
      <c r="B150" s="840"/>
      <c r="C150" s="408">
        <v>142</v>
      </c>
      <c r="D150" s="408" t="s">
        <v>547</v>
      </c>
      <c r="E150" s="432"/>
      <c r="F150" s="368"/>
      <c r="G150" s="433"/>
      <c r="H150" s="392"/>
      <c r="I150" s="371"/>
      <c r="J150" s="355"/>
      <c r="K150" s="350"/>
      <c r="L150" s="350"/>
    </row>
    <row r="151" spans="2:12" s="346" customFormat="1" ht="15" customHeight="1" x14ac:dyDescent="0.4">
      <c r="B151" s="840"/>
      <c r="C151" s="408">
        <v>143</v>
      </c>
      <c r="D151" s="408" t="s">
        <v>548</v>
      </c>
      <c r="E151" s="432"/>
      <c r="F151" s="368"/>
      <c r="G151" s="433"/>
      <c r="H151" s="392"/>
      <c r="I151" s="371"/>
      <c r="J151" s="355"/>
      <c r="K151" s="350"/>
      <c r="L151" s="350"/>
    </row>
    <row r="152" spans="2:12" s="346" customFormat="1" ht="15" customHeight="1" x14ac:dyDescent="0.4">
      <c r="B152" s="840"/>
      <c r="C152" s="408">
        <v>144</v>
      </c>
      <c r="D152" s="408" t="s">
        <v>549</v>
      </c>
      <c r="E152" s="432"/>
      <c r="F152" s="368"/>
      <c r="G152" s="433"/>
      <c r="H152" s="392"/>
      <c r="I152" s="371"/>
      <c r="J152" s="355"/>
      <c r="K152" s="350"/>
      <c r="L152" s="350"/>
    </row>
    <row r="153" spans="2:12" s="346" customFormat="1" ht="15" customHeight="1" x14ac:dyDescent="0.4">
      <c r="B153" s="840"/>
      <c r="C153" s="408">
        <v>145</v>
      </c>
      <c r="D153" s="408" t="s">
        <v>550</v>
      </c>
      <c r="E153" s="432"/>
      <c r="F153" s="368"/>
      <c r="G153" s="433"/>
      <c r="H153" s="392"/>
      <c r="I153" s="371"/>
      <c r="J153" s="355"/>
      <c r="K153" s="350"/>
      <c r="L153" s="350"/>
    </row>
    <row r="154" spans="2:12" s="346" customFormat="1" ht="15" customHeight="1" x14ac:dyDescent="0.4">
      <c r="B154" s="840"/>
      <c r="C154" s="408">
        <v>146</v>
      </c>
      <c r="D154" s="408" t="s">
        <v>551</v>
      </c>
      <c r="E154" s="432"/>
      <c r="F154" s="368"/>
      <c r="G154" s="433"/>
      <c r="H154" s="392"/>
      <c r="I154" s="371"/>
      <c r="J154" s="355"/>
      <c r="K154" s="350"/>
      <c r="L154" s="350"/>
    </row>
    <row r="155" spans="2:12" s="346" customFormat="1" ht="15" customHeight="1" x14ac:dyDescent="0.4">
      <c r="B155" s="841"/>
      <c r="C155" s="411">
        <v>147</v>
      </c>
      <c r="D155" s="411" t="s">
        <v>552</v>
      </c>
      <c r="E155" s="438"/>
      <c r="F155" s="372"/>
      <c r="G155" s="439"/>
      <c r="H155" s="397"/>
      <c r="I155" s="373"/>
      <c r="J155" s="358"/>
      <c r="K155" s="352"/>
      <c r="L155" s="352"/>
    </row>
    <row r="156" spans="2:12" s="346" customFormat="1" ht="30" customHeight="1" x14ac:dyDescent="0.4">
      <c r="B156" s="413" t="s">
        <v>553</v>
      </c>
      <c r="C156" s="423">
        <v>148</v>
      </c>
      <c r="D156" s="413" t="s">
        <v>554</v>
      </c>
      <c r="E156" s="442"/>
      <c r="F156" s="400"/>
      <c r="G156" s="443"/>
      <c r="H156" s="401"/>
      <c r="I156" s="402"/>
      <c r="J156" s="357"/>
      <c r="K156" s="403"/>
      <c r="L156" s="403"/>
    </row>
    <row r="157" spans="2:12" s="346" customFormat="1" ht="15" customHeight="1" x14ac:dyDescent="0.4">
      <c r="B157" s="418" t="s">
        <v>555</v>
      </c>
      <c r="C157" s="419"/>
      <c r="D157" s="420"/>
      <c r="E157" s="428"/>
      <c r="F157" s="380"/>
      <c r="G157" s="429"/>
      <c r="H157" s="390"/>
      <c r="I157" s="381"/>
      <c r="J157" s="388"/>
      <c r="K157" s="385"/>
      <c r="L157" s="385"/>
    </row>
    <row r="158" spans="2:12" s="346" customFormat="1" ht="15" customHeight="1" x14ac:dyDescent="0.4">
      <c r="B158" s="412" t="s">
        <v>556</v>
      </c>
      <c r="C158" s="410">
        <v>149</v>
      </c>
      <c r="D158" s="410" t="s">
        <v>557</v>
      </c>
      <c r="E158" s="436"/>
      <c r="F158" s="369"/>
      <c r="G158" s="437"/>
      <c r="H158" s="396"/>
      <c r="I158" s="370"/>
      <c r="J158" s="354"/>
      <c r="K158" s="348"/>
      <c r="L158" s="348"/>
    </row>
    <row r="159" spans="2:12" s="346" customFormat="1" ht="15" customHeight="1" x14ac:dyDescent="0.4">
      <c r="B159" s="413"/>
      <c r="C159" s="408">
        <v>150</v>
      </c>
      <c r="D159" s="408" t="s">
        <v>538</v>
      </c>
      <c r="E159" s="432"/>
      <c r="F159" s="368"/>
      <c r="G159" s="433"/>
      <c r="H159" s="392"/>
      <c r="I159" s="371"/>
      <c r="J159" s="355"/>
      <c r="K159" s="350"/>
      <c r="L159" s="350"/>
    </row>
    <row r="160" spans="2:12" s="346" customFormat="1" ht="15" customHeight="1" x14ac:dyDescent="0.4">
      <c r="B160" s="413"/>
      <c r="C160" s="408">
        <v>151</v>
      </c>
      <c r="D160" s="408" t="s">
        <v>558</v>
      </c>
      <c r="E160" s="432"/>
      <c r="F160" s="368"/>
      <c r="G160" s="433"/>
      <c r="H160" s="392"/>
      <c r="I160" s="371"/>
      <c r="J160" s="355"/>
      <c r="K160" s="350"/>
      <c r="L160" s="350"/>
    </row>
    <row r="161" spans="2:12" s="346" customFormat="1" ht="15" customHeight="1" x14ac:dyDescent="0.4">
      <c r="B161" s="413"/>
      <c r="C161" s="408">
        <v>152</v>
      </c>
      <c r="D161" s="408" t="s">
        <v>559</v>
      </c>
      <c r="E161" s="432"/>
      <c r="F161" s="368"/>
      <c r="G161" s="433"/>
      <c r="H161" s="392"/>
      <c r="I161" s="371"/>
      <c r="J161" s="355"/>
      <c r="K161" s="350"/>
      <c r="L161" s="350"/>
    </row>
    <row r="162" spans="2:12" s="346" customFormat="1" ht="15" customHeight="1" x14ac:dyDescent="0.4">
      <c r="B162" s="413"/>
      <c r="C162" s="408">
        <v>153</v>
      </c>
      <c r="D162" s="408" t="s">
        <v>560</v>
      </c>
      <c r="E162" s="432"/>
      <c r="F162" s="368"/>
      <c r="G162" s="433"/>
      <c r="H162" s="392"/>
      <c r="I162" s="371"/>
      <c r="J162" s="355"/>
      <c r="K162" s="350"/>
      <c r="L162" s="350"/>
    </row>
    <row r="163" spans="2:12" s="346" customFormat="1" ht="15" customHeight="1" x14ac:dyDescent="0.4">
      <c r="B163" s="414"/>
      <c r="C163" s="411">
        <v>154</v>
      </c>
      <c r="D163" s="411" t="s">
        <v>453</v>
      </c>
      <c r="E163" s="438"/>
      <c r="F163" s="372"/>
      <c r="G163" s="439"/>
      <c r="H163" s="397"/>
      <c r="I163" s="373"/>
      <c r="J163" s="358"/>
      <c r="K163" s="352"/>
      <c r="L163" s="352"/>
    </row>
    <row r="164" spans="2:12" s="346" customFormat="1" ht="15" customHeight="1" x14ac:dyDescent="0.4">
      <c r="B164" s="839" t="s">
        <v>561</v>
      </c>
      <c r="C164" s="410">
        <v>155</v>
      </c>
      <c r="D164" s="410" t="s">
        <v>490</v>
      </c>
      <c r="E164" s="436"/>
      <c r="F164" s="369"/>
      <c r="G164" s="437"/>
      <c r="H164" s="396"/>
      <c r="I164" s="370"/>
      <c r="J164" s="354"/>
      <c r="K164" s="348"/>
      <c r="L164" s="348"/>
    </row>
    <row r="165" spans="2:12" s="346" customFormat="1" ht="15" customHeight="1" x14ac:dyDescent="0.4">
      <c r="B165" s="840"/>
      <c r="C165" s="408">
        <v>156</v>
      </c>
      <c r="D165" s="408" t="s">
        <v>491</v>
      </c>
      <c r="E165" s="432"/>
      <c r="F165" s="368"/>
      <c r="G165" s="433"/>
      <c r="H165" s="392"/>
      <c r="I165" s="371"/>
      <c r="J165" s="355"/>
      <c r="K165" s="350"/>
      <c r="L165" s="350"/>
    </row>
    <row r="166" spans="2:12" s="346" customFormat="1" ht="15" customHeight="1" x14ac:dyDescent="0.4">
      <c r="B166" s="841"/>
      <c r="C166" s="411">
        <v>157</v>
      </c>
      <c r="D166" s="411" t="s">
        <v>562</v>
      </c>
      <c r="E166" s="438"/>
      <c r="F166" s="372"/>
      <c r="G166" s="439"/>
      <c r="H166" s="397"/>
      <c r="I166" s="373"/>
      <c r="J166" s="358"/>
      <c r="K166" s="352"/>
      <c r="L166" s="352"/>
    </row>
    <row r="167" spans="2:12" s="346" customFormat="1" ht="30.75" customHeight="1" x14ac:dyDescent="0.4">
      <c r="B167" s="417" t="s">
        <v>563</v>
      </c>
      <c r="C167" s="417">
        <v>158</v>
      </c>
      <c r="D167" s="417" t="s">
        <v>564</v>
      </c>
      <c r="E167" s="440"/>
      <c r="F167" s="378"/>
      <c r="G167" s="441"/>
      <c r="H167" s="398"/>
      <c r="I167" s="379"/>
      <c r="J167" s="359"/>
      <c r="K167" s="399"/>
      <c r="L167" s="399"/>
    </row>
    <row r="168" spans="2:12" s="346" customFormat="1" ht="15" customHeight="1" x14ac:dyDescent="0.4">
      <c r="B168" s="413" t="s">
        <v>565</v>
      </c>
      <c r="C168" s="413">
        <v>159</v>
      </c>
      <c r="D168" s="413" t="s">
        <v>460</v>
      </c>
      <c r="E168" s="442"/>
      <c r="F168" s="400"/>
      <c r="G168" s="443"/>
      <c r="H168" s="401"/>
      <c r="I168" s="402"/>
      <c r="J168" s="357"/>
      <c r="K168" s="403"/>
      <c r="L168" s="403"/>
    </row>
    <row r="169" spans="2:12" s="346" customFormat="1" ht="20.100000000000001" customHeight="1" x14ac:dyDescent="0.4">
      <c r="B169" s="836" t="s">
        <v>373</v>
      </c>
      <c r="C169" s="837"/>
      <c r="D169" s="838"/>
      <c r="E169" s="444"/>
      <c r="F169" s="445"/>
      <c r="G169" s="446"/>
      <c r="H169" s="394"/>
      <c r="I169" s="395"/>
      <c r="J169" s="389"/>
      <c r="K169" s="382"/>
      <c r="L169" s="382"/>
    </row>
    <row r="170" spans="2:12" ht="15" customHeight="1" x14ac:dyDescent="0.4">
      <c r="C170" s="361"/>
      <c r="D170" s="361"/>
      <c r="E170" s="362"/>
      <c r="F170" s="362"/>
      <c r="G170" s="362"/>
      <c r="H170" s="362"/>
      <c r="I170" s="362"/>
      <c r="J170" s="362"/>
      <c r="K170" s="362"/>
      <c r="L170" s="362"/>
    </row>
    <row r="171" spans="2:12" x14ac:dyDescent="0.15">
      <c r="B171" s="363" t="s">
        <v>571</v>
      </c>
    </row>
    <row r="172" spans="2:12" x14ac:dyDescent="0.15">
      <c r="B172" s="363" t="s">
        <v>569</v>
      </c>
    </row>
    <row r="173" spans="2:12" x14ac:dyDescent="0.15">
      <c r="B173" s="363" t="s">
        <v>785</v>
      </c>
    </row>
    <row r="174" spans="2:12" x14ac:dyDescent="0.15">
      <c r="B174" s="363" t="s">
        <v>570</v>
      </c>
    </row>
    <row r="175" spans="2:12" x14ac:dyDescent="0.4">
      <c r="B175" s="424" t="s">
        <v>572</v>
      </c>
    </row>
    <row r="176" spans="2:12" ht="18" customHeight="1" x14ac:dyDescent="0.4">
      <c r="B176" s="364"/>
    </row>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sheetData>
  <mergeCells count="19">
    <mergeCell ref="B169:D169"/>
    <mergeCell ref="B98:B106"/>
    <mergeCell ref="B107:B115"/>
    <mergeCell ref="B121:B122"/>
    <mergeCell ref="B124:B128"/>
    <mergeCell ref="B148:B155"/>
    <mergeCell ref="B164:B166"/>
    <mergeCell ref="B74:B93"/>
    <mergeCell ref="J1:L1"/>
    <mergeCell ref="B2:L2"/>
    <mergeCell ref="B4:B5"/>
    <mergeCell ref="C4:C5"/>
    <mergeCell ref="D4:D5"/>
    <mergeCell ref="E4:L4"/>
    <mergeCell ref="B7:B32"/>
    <mergeCell ref="B33:B36"/>
    <mergeCell ref="B41:B48"/>
    <mergeCell ref="B67:B69"/>
    <mergeCell ref="B72:B73"/>
  </mergeCells>
  <phoneticPr fontId="1"/>
  <pageMargins left="0.23622047244094491" right="0.23622047244094491" top="0.74803149606299213" bottom="0.74803149606299213" header="0.31496062992125984" footer="0.31496062992125984"/>
  <pageSetup paperSize="8" scale="83" fitToHeight="0" orientation="portrait" r:id="rId1"/>
  <rowBreaks count="2" manualBreakCount="2">
    <brk id="69" max="12" man="1"/>
    <brk id="14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X29"/>
  <sheetViews>
    <sheetView view="pageBreakPreview" zoomScaleNormal="100" zoomScaleSheetLayoutView="100" workbookViewId="0"/>
  </sheetViews>
  <sheetFormatPr defaultRowHeight="13.5" x14ac:dyDescent="0.4"/>
  <cols>
    <col min="1" max="1" width="8.75" style="12" customWidth="1"/>
    <col min="2" max="2" width="20.625" style="12" customWidth="1"/>
    <col min="3" max="9" width="4" style="12" customWidth="1"/>
    <col min="10" max="10" width="53.875" style="12" customWidth="1"/>
    <col min="11" max="16384" width="9" style="12"/>
  </cols>
  <sheetData>
    <row r="1" spans="1:10" x14ac:dyDescent="0.4">
      <c r="A1" s="549" t="s">
        <v>45</v>
      </c>
      <c r="B1" s="549"/>
      <c r="C1" s="549"/>
      <c r="D1" s="549"/>
    </row>
    <row r="3" spans="1:10" x14ac:dyDescent="0.4">
      <c r="J3" s="13" t="s">
        <v>11</v>
      </c>
    </row>
    <row r="5" spans="1:10" ht="16.5" x14ac:dyDescent="0.4">
      <c r="A5" s="701" t="s">
        <v>46</v>
      </c>
      <c r="B5" s="701"/>
      <c r="C5" s="701"/>
      <c r="D5" s="701"/>
      <c r="E5" s="701"/>
      <c r="F5" s="701"/>
      <c r="G5" s="701"/>
      <c r="H5" s="701"/>
      <c r="I5" s="701"/>
      <c r="J5" s="701"/>
    </row>
    <row r="7" spans="1:10" x14ac:dyDescent="0.4">
      <c r="A7" s="702" t="s">
        <v>47</v>
      </c>
      <c r="B7" s="702"/>
      <c r="C7" s="702"/>
      <c r="D7" s="702"/>
      <c r="E7" s="702"/>
      <c r="F7" s="702"/>
      <c r="G7" s="702"/>
      <c r="H7" s="702"/>
      <c r="I7" s="702"/>
      <c r="J7" s="702"/>
    </row>
    <row r="9" spans="1:10" x14ac:dyDescent="0.4">
      <c r="A9" s="695" t="s">
        <v>12</v>
      </c>
      <c r="B9" s="696"/>
      <c r="C9" s="697"/>
      <c r="D9" s="698"/>
      <c r="E9" s="698"/>
      <c r="F9" s="698"/>
      <c r="G9" s="698"/>
      <c r="H9" s="698"/>
      <c r="I9" s="698"/>
      <c r="J9" s="699"/>
    </row>
    <row r="10" spans="1:10" x14ac:dyDescent="0.4">
      <c r="A10" s="695" t="s">
        <v>13</v>
      </c>
      <c r="B10" s="696"/>
      <c r="C10" s="697"/>
      <c r="D10" s="698"/>
      <c r="E10" s="698"/>
      <c r="F10" s="698"/>
      <c r="G10" s="698"/>
      <c r="H10" s="698"/>
      <c r="I10" s="698"/>
      <c r="J10" s="699"/>
    </row>
    <row r="11" spans="1:10" x14ac:dyDescent="0.4">
      <c r="A11" s="700" t="s">
        <v>14</v>
      </c>
      <c r="B11" s="14" t="s">
        <v>15</v>
      </c>
      <c r="C11" s="697"/>
      <c r="D11" s="698"/>
      <c r="E11" s="698"/>
      <c r="F11" s="698"/>
      <c r="G11" s="698"/>
      <c r="H11" s="698"/>
      <c r="I11" s="698"/>
      <c r="J11" s="699"/>
    </row>
    <row r="12" spans="1:10" x14ac:dyDescent="0.4">
      <c r="A12" s="700"/>
      <c r="B12" s="14" t="s">
        <v>16</v>
      </c>
      <c r="C12" s="697"/>
      <c r="D12" s="698"/>
      <c r="E12" s="698"/>
      <c r="F12" s="698"/>
      <c r="G12" s="698"/>
      <c r="H12" s="698"/>
      <c r="I12" s="698"/>
      <c r="J12" s="699"/>
    </row>
    <row r="13" spans="1:10" x14ac:dyDescent="0.4">
      <c r="A13" s="700"/>
      <c r="B13" s="14" t="s">
        <v>17</v>
      </c>
      <c r="C13" s="697"/>
      <c r="D13" s="698"/>
      <c r="E13" s="698"/>
      <c r="F13" s="698"/>
      <c r="G13" s="698"/>
      <c r="H13" s="698"/>
      <c r="I13" s="698"/>
      <c r="J13" s="699"/>
    </row>
    <row r="14" spans="1:10" x14ac:dyDescent="0.4">
      <c r="A14" s="700"/>
      <c r="B14" s="14" t="s">
        <v>18</v>
      </c>
      <c r="C14" s="697"/>
      <c r="D14" s="698"/>
      <c r="E14" s="698"/>
      <c r="F14" s="698"/>
      <c r="G14" s="698"/>
      <c r="H14" s="698"/>
      <c r="I14" s="698"/>
      <c r="J14" s="699"/>
    </row>
    <row r="15" spans="1:10" x14ac:dyDescent="0.4">
      <c r="A15" s="15"/>
      <c r="B15" s="16"/>
      <c r="C15" s="17"/>
      <c r="D15" s="17"/>
      <c r="E15" s="17"/>
      <c r="F15" s="17"/>
      <c r="G15" s="17"/>
      <c r="H15" s="17"/>
      <c r="I15" s="17"/>
      <c r="J15" s="17"/>
    </row>
    <row r="16" spans="1:10" x14ac:dyDescent="0.4">
      <c r="A16" s="695" t="s">
        <v>19</v>
      </c>
      <c r="B16" s="696"/>
      <c r="C16" s="697" t="s">
        <v>48</v>
      </c>
      <c r="D16" s="698"/>
      <c r="E16" s="698"/>
      <c r="F16" s="698"/>
      <c r="G16" s="698"/>
      <c r="H16" s="698"/>
      <c r="I16" s="698"/>
      <c r="J16" s="699"/>
    </row>
    <row r="18" spans="1:24" x14ac:dyDescent="0.4">
      <c r="A18" s="690" t="s">
        <v>20</v>
      </c>
      <c r="B18" s="690" t="s">
        <v>21</v>
      </c>
      <c r="C18" s="692" t="s">
        <v>22</v>
      </c>
      <c r="D18" s="692"/>
      <c r="E18" s="692"/>
      <c r="F18" s="692"/>
      <c r="G18" s="692"/>
      <c r="H18" s="692"/>
      <c r="I18" s="692"/>
      <c r="J18" s="693" t="s">
        <v>23</v>
      </c>
    </row>
    <row r="19" spans="1:24" x14ac:dyDescent="0.4">
      <c r="A19" s="691"/>
      <c r="B19" s="691"/>
      <c r="C19" s="20" t="s">
        <v>24</v>
      </c>
      <c r="D19" s="21" t="s">
        <v>25</v>
      </c>
      <c r="E19" s="22" t="s">
        <v>25</v>
      </c>
      <c r="F19" s="22" t="s">
        <v>26</v>
      </c>
      <c r="G19" s="22" t="s">
        <v>27</v>
      </c>
      <c r="H19" s="22" t="s">
        <v>28</v>
      </c>
      <c r="I19" s="23" t="s">
        <v>29</v>
      </c>
      <c r="J19" s="694"/>
    </row>
    <row r="20" spans="1:24" x14ac:dyDescent="0.4">
      <c r="A20" s="18" t="s">
        <v>30</v>
      </c>
      <c r="B20" s="19" t="s">
        <v>31</v>
      </c>
      <c r="C20" s="20" t="s">
        <v>32</v>
      </c>
      <c r="D20" s="21" t="s">
        <v>33</v>
      </c>
      <c r="E20" s="22">
        <v>1</v>
      </c>
      <c r="F20" s="22" t="s">
        <v>34</v>
      </c>
      <c r="G20" s="22" t="s">
        <v>35</v>
      </c>
      <c r="H20" s="22" t="s">
        <v>28</v>
      </c>
      <c r="I20" s="23" t="s">
        <v>36</v>
      </c>
      <c r="J20" s="24" t="s">
        <v>31</v>
      </c>
    </row>
    <row r="21" spans="1:24" ht="99" customHeight="1" x14ac:dyDescent="0.4">
      <c r="A21" s="14">
        <v>1</v>
      </c>
      <c r="B21" s="24"/>
      <c r="C21" s="28"/>
      <c r="D21" s="29"/>
      <c r="E21" s="30"/>
      <c r="F21" s="30"/>
      <c r="G21" s="30"/>
      <c r="H21" s="30"/>
      <c r="I21" s="31"/>
      <c r="J21" s="24"/>
    </row>
    <row r="22" spans="1:24" ht="99" customHeight="1" x14ac:dyDescent="0.4">
      <c r="A22" s="14">
        <v>2</v>
      </c>
      <c r="B22" s="24"/>
      <c r="C22" s="28"/>
      <c r="D22" s="29"/>
      <c r="E22" s="30"/>
      <c r="F22" s="30"/>
      <c r="G22" s="30"/>
      <c r="H22" s="30"/>
      <c r="I22" s="31"/>
      <c r="J22" s="24"/>
    </row>
    <row r="23" spans="1:24" ht="99" customHeight="1" x14ac:dyDescent="0.4">
      <c r="A23" s="14">
        <v>3</v>
      </c>
      <c r="B23" s="24"/>
      <c r="C23" s="28"/>
      <c r="D23" s="29"/>
      <c r="E23" s="30"/>
      <c r="F23" s="30"/>
      <c r="G23" s="30"/>
      <c r="H23" s="30"/>
      <c r="I23" s="31"/>
      <c r="J23" s="24"/>
    </row>
    <row r="24" spans="1:24" x14ac:dyDescent="0.4">
      <c r="A24" s="25" t="s">
        <v>37</v>
      </c>
      <c r="B24" s="26"/>
      <c r="C24" s="26"/>
      <c r="D24" s="26"/>
      <c r="E24" s="26"/>
      <c r="F24" s="26"/>
      <c r="G24" s="26"/>
      <c r="H24" s="26"/>
      <c r="I24" s="26"/>
      <c r="J24" s="26"/>
      <c r="K24" s="26"/>
      <c r="L24" s="26"/>
      <c r="M24" s="26"/>
      <c r="N24" s="26"/>
      <c r="O24" s="26"/>
      <c r="P24" s="26"/>
      <c r="Q24" s="26"/>
      <c r="R24" s="26"/>
      <c r="S24" s="26"/>
      <c r="T24" s="26"/>
      <c r="U24" s="26"/>
      <c r="V24" s="26"/>
      <c r="W24" s="26"/>
      <c r="X24" s="26"/>
    </row>
    <row r="25" spans="1:24" x14ac:dyDescent="0.4">
      <c r="A25" s="25" t="s">
        <v>764</v>
      </c>
      <c r="B25" s="26"/>
      <c r="C25" s="26"/>
      <c r="D25" s="26"/>
      <c r="E25" s="26"/>
      <c r="F25" s="26"/>
      <c r="G25" s="26"/>
      <c r="H25" s="26"/>
      <c r="I25" s="26"/>
      <c r="J25" s="26"/>
      <c r="K25" s="26"/>
      <c r="L25" s="26"/>
      <c r="M25" s="26"/>
      <c r="N25" s="26"/>
      <c r="O25" s="26"/>
      <c r="P25" s="26"/>
      <c r="Q25" s="26"/>
      <c r="R25" s="26"/>
      <c r="S25" s="26"/>
      <c r="T25" s="26"/>
      <c r="U25" s="26"/>
      <c r="V25" s="26"/>
      <c r="W25" s="26"/>
      <c r="X25" s="26"/>
    </row>
    <row r="26" spans="1:24" x14ac:dyDescent="0.4">
      <c r="A26" s="27" t="s">
        <v>38</v>
      </c>
      <c r="B26" s="27"/>
      <c r="C26" s="27"/>
      <c r="D26" s="27"/>
      <c r="E26" s="27"/>
      <c r="F26" s="27"/>
      <c r="G26" s="27"/>
      <c r="H26" s="27"/>
      <c r="I26" s="27"/>
      <c r="J26" s="27"/>
      <c r="K26" s="27"/>
      <c r="L26" s="27"/>
      <c r="M26" s="27"/>
      <c r="N26" s="27"/>
      <c r="O26" s="27"/>
      <c r="P26" s="27"/>
      <c r="Q26" s="27"/>
      <c r="R26" s="27"/>
      <c r="S26" s="27"/>
      <c r="T26" s="27"/>
      <c r="U26" s="27"/>
      <c r="V26" s="27"/>
      <c r="W26" s="27"/>
      <c r="X26" s="27"/>
    </row>
    <row r="27" spans="1:24" x14ac:dyDescent="0.4">
      <c r="A27" s="27" t="s">
        <v>39</v>
      </c>
      <c r="B27" s="27"/>
      <c r="C27" s="27"/>
      <c r="D27" s="27"/>
      <c r="E27" s="27"/>
      <c r="F27" s="27"/>
      <c r="G27" s="27"/>
      <c r="H27" s="27"/>
      <c r="I27" s="27"/>
      <c r="J27" s="27"/>
      <c r="K27" s="27"/>
      <c r="L27" s="27"/>
      <c r="M27" s="27"/>
      <c r="N27" s="27"/>
      <c r="O27" s="27"/>
      <c r="P27" s="27"/>
      <c r="Q27" s="27"/>
      <c r="R27" s="27"/>
      <c r="S27" s="27"/>
      <c r="T27" s="27"/>
      <c r="U27" s="27"/>
      <c r="V27" s="27"/>
      <c r="W27" s="27"/>
      <c r="X27" s="27"/>
    </row>
    <row r="28" spans="1:24" x14ac:dyDescent="0.4">
      <c r="A28" s="27" t="s">
        <v>40</v>
      </c>
      <c r="B28" s="27"/>
      <c r="C28" s="27"/>
      <c r="D28" s="27"/>
      <c r="E28" s="27"/>
      <c r="F28" s="27"/>
      <c r="G28" s="27"/>
      <c r="H28" s="27"/>
      <c r="I28" s="27"/>
      <c r="J28" s="27"/>
      <c r="K28" s="27"/>
      <c r="L28" s="27"/>
      <c r="M28" s="27"/>
      <c r="N28" s="27"/>
      <c r="O28" s="27"/>
      <c r="P28" s="27"/>
      <c r="Q28" s="27"/>
      <c r="R28" s="27"/>
      <c r="S28" s="27"/>
      <c r="T28" s="27"/>
      <c r="U28" s="27"/>
      <c r="V28" s="27"/>
      <c r="W28" s="27"/>
      <c r="X28" s="27"/>
    </row>
    <row r="29" spans="1:24" x14ac:dyDescent="0.4">
      <c r="A29" s="27" t="s">
        <v>41</v>
      </c>
      <c r="B29" s="27"/>
      <c r="C29" s="27"/>
      <c r="D29" s="27"/>
      <c r="E29" s="27"/>
      <c r="F29" s="27"/>
      <c r="G29" s="27"/>
      <c r="H29" s="27"/>
      <c r="I29" s="27"/>
      <c r="J29" s="27"/>
      <c r="K29" s="27"/>
      <c r="L29" s="27"/>
      <c r="M29" s="27"/>
      <c r="N29" s="27"/>
      <c r="O29" s="27"/>
      <c r="P29" s="27"/>
      <c r="Q29" s="27"/>
      <c r="R29" s="27"/>
      <c r="S29" s="27"/>
      <c r="T29" s="27"/>
      <c r="U29" s="27"/>
      <c r="V29" s="27"/>
      <c r="W29" s="27"/>
      <c r="X29" s="27"/>
    </row>
  </sheetData>
  <mergeCells count="17">
    <mergeCell ref="A5:J5"/>
    <mergeCell ref="A7:J7"/>
    <mergeCell ref="A9:B9"/>
    <mergeCell ref="C9:J9"/>
    <mergeCell ref="A10:B10"/>
    <mergeCell ref="C10:J10"/>
    <mergeCell ref="A11:A14"/>
    <mergeCell ref="C11:J11"/>
    <mergeCell ref="C12:J12"/>
    <mergeCell ref="C13:J13"/>
    <mergeCell ref="C14:J14"/>
    <mergeCell ref="A18:A19"/>
    <mergeCell ref="B18:B19"/>
    <mergeCell ref="C18:I18"/>
    <mergeCell ref="J18:J19"/>
    <mergeCell ref="A16:B16"/>
    <mergeCell ref="C16:J16"/>
  </mergeCells>
  <phoneticPr fontId="1"/>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B1:D29"/>
  <sheetViews>
    <sheetView showGridLines="0" view="pageBreakPreview" zoomScaleNormal="100" zoomScaleSheetLayoutView="100" workbookViewId="0">
      <selection activeCell="B10" sqref="B10"/>
    </sheetView>
  </sheetViews>
  <sheetFormatPr defaultRowHeight="13.5" x14ac:dyDescent="0.4"/>
  <cols>
    <col min="1" max="1" width="1.5" style="1" customWidth="1"/>
    <col min="2" max="2" width="14.375" style="1" customWidth="1"/>
    <col min="3" max="3" width="13.25" style="1" bestFit="1" customWidth="1"/>
    <col min="4" max="4" width="54.875" style="1" customWidth="1"/>
    <col min="5" max="5" width="1.5" style="1" customWidth="1"/>
    <col min="6" max="16384" width="9" style="1"/>
  </cols>
  <sheetData>
    <row r="1" spans="2:4" x14ac:dyDescent="0.4">
      <c r="B1" s="684" t="s">
        <v>10</v>
      </c>
      <c r="C1" s="684"/>
      <c r="D1" s="684"/>
    </row>
    <row r="3" spans="2:4" x14ac:dyDescent="0.4">
      <c r="B3" s="685" t="s">
        <v>50</v>
      </c>
      <c r="C3" s="685"/>
      <c r="D3" s="685"/>
    </row>
    <row r="5" spans="2:4" ht="16.5" x14ac:dyDescent="0.4">
      <c r="B5" s="686" t="s">
        <v>0</v>
      </c>
      <c r="C5" s="686"/>
      <c r="D5" s="686"/>
    </row>
    <row r="7" spans="2:4" x14ac:dyDescent="0.4">
      <c r="B7" s="1" t="s">
        <v>43</v>
      </c>
    </row>
    <row r="9" spans="2:4" ht="28.5" customHeight="1" x14ac:dyDescent="0.4">
      <c r="B9" s="687" t="s">
        <v>768</v>
      </c>
      <c r="C9" s="687"/>
      <c r="D9" s="687"/>
    </row>
    <row r="11" spans="2:4" ht="21" customHeight="1" x14ac:dyDescent="0.4">
      <c r="B11" s="2" t="s">
        <v>1</v>
      </c>
      <c r="C11" s="3" t="s">
        <v>2</v>
      </c>
      <c r="D11" s="3"/>
    </row>
    <row r="12" spans="2:4" ht="21" customHeight="1" x14ac:dyDescent="0.4">
      <c r="B12" s="4"/>
      <c r="C12" s="5" t="s">
        <v>3</v>
      </c>
      <c r="D12" s="5"/>
    </row>
    <row r="13" spans="2:4" ht="21" customHeight="1" x14ac:dyDescent="0.4">
      <c r="B13" s="4"/>
      <c r="C13" s="6" t="s">
        <v>4</v>
      </c>
      <c r="D13" s="6"/>
    </row>
    <row r="14" spans="2:4" ht="21" customHeight="1" x14ac:dyDescent="0.4">
      <c r="B14" s="4"/>
      <c r="C14" s="6" t="s">
        <v>5</v>
      </c>
      <c r="D14" s="6"/>
    </row>
    <row r="15" spans="2:4" ht="21" customHeight="1" x14ac:dyDescent="0.4">
      <c r="B15" s="7"/>
      <c r="C15" s="8" t="s">
        <v>6</v>
      </c>
      <c r="D15" s="8"/>
    </row>
    <row r="16" spans="2:4" ht="21" customHeight="1" x14ac:dyDescent="0.4">
      <c r="B16" s="2" t="s">
        <v>7</v>
      </c>
      <c r="C16" s="3" t="s">
        <v>2</v>
      </c>
      <c r="D16" s="3"/>
    </row>
    <row r="17" spans="2:4" ht="21" customHeight="1" x14ac:dyDescent="0.4">
      <c r="B17" s="4"/>
      <c r="C17" s="5" t="s">
        <v>3</v>
      </c>
      <c r="D17" s="5"/>
    </row>
    <row r="18" spans="2:4" ht="21" customHeight="1" x14ac:dyDescent="0.4">
      <c r="B18" s="4"/>
      <c r="C18" s="6" t="s">
        <v>4</v>
      </c>
      <c r="D18" s="6"/>
    </row>
    <row r="19" spans="2:4" ht="21" customHeight="1" x14ac:dyDescent="0.4">
      <c r="B19" s="4"/>
      <c r="C19" s="6" t="s">
        <v>5</v>
      </c>
      <c r="D19" s="6"/>
    </row>
    <row r="20" spans="2:4" ht="21" customHeight="1" x14ac:dyDescent="0.4">
      <c r="B20" s="4"/>
      <c r="C20" s="8" t="s">
        <v>6</v>
      </c>
      <c r="D20" s="8"/>
    </row>
    <row r="21" spans="2:4" ht="21" customHeight="1" x14ac:dyDescent="0.4">
      <c r="B21" s="2" t="s">
        <v>7</v>
      </c>
      <c r="C21" s="3" t="s">
        <v>2</v>
      </c>
      <c r="D21" s="3"/>
    </row>
    <row r="22" spans="2:4" ht="21" customHeight="1" x14ac:dyDescent="0.4">
      <c r="B22" s="4"/>
      <c r="C22" s="5" t="s">
        <v>3</v>
      </c>
      <c r="D22" s="5"/>
    </row>
    <row r="23" spans="2:4" ht="21" customHeight="1" x14ac:dyDescent="0.4">
      <c r="B23" s="4"/>
      <c r="C23" s="6" t="s">
        <v>4</v>
      </c>
      <c r="D23" s="6"/>
    </row>
    <row r="24" spans="2:4" ht="21" customHeight="1" x14ac:dyDescent="0.4">
      <c r="B24" s="4"/>
      <c r="C24" s="6" t="s">
        <v>5</v>
      </c>
      <c r="D24" s="6"/>
    </row>
    <row r="25" spans="2:4" ht="21" customHeight="1" x14ac:dyDescent="0.4">
      <c r="B25" s="7"/>
      <c r="C25" s="8" t="s">
        <v>6</v>
      </c>
      <c r="D25" s="8"/>
    </row>
    <row r="26" spans="2:4" x14ac:dyDescent="0.4">
      <c r="B26" s="548"/>
      <c r="C26" s="546"/>
      <c r="D26" s="546"/>
    </row>
    <row r="27" spans="2:4" x14ac:dyDescent="0.4">
      <c r="B27" s="548" t="s">
        <v>688</v>
      </c>
    </row>
    <row r="28" spans="2:4" x14ac:dyDescent="0.4">
      <c r="B28" s="9" t="s">
        <v>682</v>
      </c>
      <c r="C28" s="9"/>
      <c r="D28" s="9"/>
    </row>
    <row r="29" spans="2:4" ht="30" customHeight="1" x14ac:dyDescent="0.4">
      <c r="B29" s="688" t="s">
        <v>684</v>
      </c>
      <c r="C29" s="688"/>
      <c r="D29" s="688"/>
    </row>
  </sheetData>
  <mergeCells count="5">
    <mergeCell ref="B1:D1"/>
    <mergeCell ref="B3:D3"/>
    <mergeCell ref="B5:D5"/>
    <mergeCell ref="B9:D9"/>
    <mergeCell ref="B29:D29"/>
  </mergeCells>
  <phoneticPr fontId="1"/>
  <pageMargins left="0.7" right="0.7" top="0.75" bottom="0.75" header="0.3" footer="0.3"/>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H21"/>
  <sheetViews>
    <sheetView showGridLines="0" view="pageBreakPreview" zoomScale="93" zoomScaleNormal="100" zoomScaleSheetLayoutView="93" workbookViewId="0"/>
  </sheetViews>
  <sheetFormatPr defaultRowHeight="13.5" x14ac:dyDescent="0.4"/>
  <cols>
    <col min="1" max="1" width="1.5" style="1" customWidth="1"/>
    <col min="2" max="2" width="4.25" style="1" customWidth="1"/>
    <col min="3" max="3" width="10.75" style="1" customWidth="1"/>
    <col min="4" max="4" width="23" style="1" customWidth="1"/>
    <col min="5" max="5" width="7.75" style="1" customWidth="1"/>
    <col min="6" max="6" width="27.375" style="1" customWidth="1"/>
    <col min="7" max="7" width="10.125" style="1" customWidth="1"/>
    <col min="8" max="8" width="1.5" style="1" customWidth="1"/>
    <col min="9" max="16384" width="9" style="1"/>
  </cols>
  <sheetData>
    <row r="1" spans="2:8" x14ac:dyDescent="0.4">
      <c r="B1" s="684" t="s">
        <v>49</v>
      </c>
      <c r="C1" s="684"/>
      <c r="D1" s="684"/>
      <c r="E1" s="684"/>
      <c r="F1" s="684"/>
      <c r="G1" s="684"/>
      <c r="H1" s="684"/>
    </row>
    <row r="3" spans="2:8" x14ac:dyDescent="0.4">
      <c r="B3" s="685" t="s">
        <v>50</v>
      </c>
      <c r="C3" s="685"/>
      <c r="D3" s="685"/>
      <c r="E3" s="685"/>
      <c r="F3" s="685"/>
      <c r="G3" s="685"/>
    </row>
    <row r="5" spans="2:8" ht="16.5" x14ac:dyDescent="0.4">
      <c r="B5" s="686" t="s">
        <v>9</v>
      </c>
      <c r="C5" s="686"/>
      <c r="D5" s="686"/>
      <c r="E5" s="686"/>
      <c r="F5" s="686"/>
      <c r="G5" s="686"/>
    </row>
    <row r="6" spans="2:8" ht="21" customHeight="1" x14ac:dyDescent="0.4">
      <c r="B6" s="706" t="s">
        <v>689</v>
      </c>
      <c r="C6" s="706"/>
      <c r="D6" s="3" t="s">
        <v>2</v>
      </c>
      <c r="E6" s="715"/>
      <c r="F6" s="715"/>
      <c r="G6" s="715"/>
    </row>
    <row r="7" spans="2:8" ht="21" customHeight="1" x14ac:dyDescent="0.4">
      <c r="B7" s="706"/>
      <c r="C7" s="706"/>
      <c r="D7" s="6" t="s">
        <v>3</v>
      </c>
      <c r="E7" s="716"/>
      <c r="F7" s="716"/>
      <c r="G7" s="716"/>
    </row>
    <row r="8" spans="2:8" ht="21" customHeight="1" x14ac:dyDescent="0.4">
      <c r="B8" s="706"/>
      <c r="C8" s="706"/>
      <c r="D8" s="6" t="s">
        <v>4</v>
      </c>
      <c r="E8" s="707"/>
      <c r="F8" s="708"/>
      <c r="G8" s="709"/>
    </row>
    <row r="9" spans="2:8" ht="21" customHeight="1" x14ac:dyDescent="0.4">
      <c r="B9" s="706"/>
      <c r="C9" s="706"/>
      <c r="D9" s="6" t="s">
        <v>5</v>
      </c>
      <c r="E9" s="707"/>
      <c r="F9" s="708"/>
      <c r="G9" s="709"/>
    </row>
    <row r="10" spans="2:8" ht="21" customHeight="1" x14ac:dyDescent="0.4">
      <c r="B10" s="706"/>
      <c r="C10" s="706"/>
      <c r="D10" s="8" t="s">
        <v>6</v>
      </c>
      <c r="E10" s="710"/>
      <c r="F10" s="711"/>
      <c r="G10" s="712"/>
    </row>
    <row r="11" spans="2:8" x14ac:dyDescent="0.4">
      <c r="B11" s="714"/>
      <c r="C11" s="714"/>
      <c r="D11" s="546"/>
    </row>
    <row r="12" spans="2:8" ht="21" customHeight="1" x14ac:dyDescent="0.4">
      <c r="B12" s="704" t="s">
        <v>8</v>
      </c>
      <c r="C12" s="705"/>
      <c r="D12" s="704" t="s">
        <v>52</v>
      </c>
      <c r="E12" s="705"/>
      <c r="F12" s="32" t="s">
        <v>53</v>
      </c>
      <c r="G12" s="32" t="s">
        <v>51</v>
      </c>
    </row>
    <row r="13" spans="2:8" ht="48.75" customHeight="1" x14ac:dyDescent="0.4">
      <c r="B13" s="704">
        <v>1</v>
      </c>
      <c r="C13" s="705"/>
      <c r="D13" s="704"/>
      <c r="E13" s="705"/>
      <c r="F13" s="32"/>
      <c r="G13" s="33"/>
    </row>
    <row r="14" spans="2:8" ht="48.75" customHeight="1" x14ac:dyDescent="0.4">
      <c r="B14" s="704">
        <v>2</v>
      </c>
      <c r="C14" s="705"/>
      <c r="D14" s="704"/>
      <c r="E14" s="705"/>
      <c r="F14" s="32"/>
      <c r="G14" s="33"/>
    </row>
    <row r="15" spans="2:8" ht="48.75" customHeight="1" x14ac:dyDescent="0.4">
      <c r="B15" s="704">
        <v>3</v>
      </c>
      <c r="C15" s="705"/>
      <c r="D15" s="704"/>
      <c r="E15" s="705"/>
      <c r="F15" s="32"/>
      <c r="G15" s="33"/>
    </row>
    <row r="17" spans="2:7" ht="15.75" customHeight="1" x14ac:dyDescent="0.4">
      <c r="B17" s="1" t="s">
        <v>57</v>
      </c>
      <c r="C17" s="1" t="s">
        <v>54</v>
      </c>
    </row>
    <row r="18" spans="2:7" ht="15.75" customHeight="1" x14ac:dyDescent="0.4">
      <c r="B18" s="1" t="s">
        <v>58</v>
      </c>
      <c r="C18" s="1" t="s">
        <v>55</v>
      </c>
    </row>
    <row r="19" spans="2:7" ht="15.75" customHeight="1" x14ac:dyDescent="0.4">
      <c r="B19" s="1" t="s">
        <v>59</v>
      </c>
      <c r="C19" s="1" t="s">
        <v>56</v>
      </c>
    </row>
    <row r="20" spans="2:7" ht="70.5" customHeight="1" x14ac:dyDescent="0.4">
      <c r="B20" s="34" t="s">
        <v>60</v>
      </c>
      <c r="C20" s="713" t="s">
        <v>690</v>
      </c>
      <c r="D20" s="713"/>
      <c r="E20" s="713"/>
      <c r="F20" s="713"/>
      <c r="G20" s="713"/>
    </row>
    <row r="21" spans="2:7" ht="32.25" customHeight="1" x14ac:dyDescent="0.4">
      <c r="B21" s="550" t="s">
        <v>61</v>
      </c>
      <c r="C21" s="703" t="s">
        <v>691</v>
      </c>
      <c r="D21" s="703"/>
      <c r="E21" s="703"/>
      <c r="F21" s="703"/>
      <c r="G21" s="703"/>
    </row>
  </sheetData>
  <mergeCells count="20">
    <mergeCell ref="B3:G3"/>
    <mergeCell ref="B5:G5"/>
    <mergeCell ref="B1:H1"/>
    <mergeCell ref="E6:G6"/>
    <mergeCell ref="E7:G7"/>
    <mergeCell ref="C21:G21"/>
    <mergeCell ref="D15:E15"/>
    <mergeCell ref="B6:C10"/>
    <mergeCell ref="E8:G8"/>
    <mergeCell ref="E9:G9"/>
    <mergeCell ref="E10:G10"/>
    <mergeCell ref="D12:E12"/>
    <mergeCell ref="D13:E13"/>
    <mergeCell ref="D14:E14"/>
    <mergeCell ref="C20:G20"/>
    <mergeCell ref="B11:C11"/>
    <mergeCell ref="B12:C12"/>
    <mergeCell ref="B13:C13"/>
    <mergeCell ref="B14:C14"/>
    <mergeCell ref="B15:C15"/>
  </mergeCells>
  <phoneticPr fontId="1"/>
  <pageMargins left="0.7" right="0.7" top="0.75" bottom="0.75" header="0.3" footer="0.3"/>
  <pageSetup paperSize="9" scale="8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1:J25"/>
  <sheetViews>
    <sheetView view="pageBreakPreview" zoomScaleNormal="85" zoomScaleSheetLayoutView="100" workbookViewId="0">
      <selection activeCell="C24" sqref="C24"/>
    </sheetView>
  </sheetViews>
  <sheetFormatPr defaultColWidth="7.75" defaultRowHeight="12" x14ac:dyDescent="0.4"/>
  <cols>
    <col min="1" max="2" width="1.5" style="35" customWidth="1"/>
    <col min="3" max="3" width="2.375" style="35" customWidth="1"/>
    <col min="4" max="4" width="28.375" style="35" customWidth="1"/>
    <col min="5" max="5" width="15.5" style="35" customWidth="1"/>
    <col min="6" max="6" width="3.25" style="35" bestFit="1" customWidth="1"/>
    <col min="7" max="7" width="15.5" style="35" customWidth="1"/>
    <col min="8" max="8" width="3.25" style="35" bestFit="1" customWidth="1"/>
    <col min="9" max="9" width="15.625" style="35" customWidth="1"/>
    <col min="10" max="10" width="3.25" style="35" bestFit="1" customWidth="1"/>
    <col min="11" max="11" width="1.5" style="35" customWidth="1"/>
    <col min="12" max="16384" width="7.75" style="35"/>
  </cols>
  <sheetData>
    <row r="1" spans="2:10" x14ac:dyDescent="0.4">
      <c r="B1" s="717" t="s">
        <v>84</v>
      </c>
      <c r="C1" s="717"/>
      <c r="D1" s="717"/>
      <c r="E1" s="717"/>
      <c r="F1" s="717"/>
      <c r="G1" s="717"/>
      <c r="H1" s="717"/>
      <c r="I1" s="717"/>
      <c r="J1" s="717"/>
    </row>
    <row r="2" spans="2:10" ht="19.5" customHeight="1" x14ac:dyDescent="0.4">
      <c r="B2" s="89"/>
      <c r="C2" s="89"/>
      <c r="D2" s="89"/>
      <c r="E2" s="89"/>
      <c r="F2" s="89"/>
      <c r="G2" s="718" t="s">
        <v>90</v>
      </c>
      <c r="H2" s="719"/>
      <c r="I2" s="718"/>
      <c r="J2" s="719"/>
    </row>
    <row r="4" spans="2:10" ht="16.5" x14ac:dyDescent="0.4">
      <c r="C4" s="722" t="s">
        <v>63</v>
      </c>
      <c r="D4" s="722"/>
      <c r="E4" s="722"/>
      <c r="F4" s="722"/>
      <c r="G4" s="722"/>
      <c r="H4" s="722"/>
      <c r="I4" s="722"/>
      <c r="J4" s="722"/>
    </row>
    <row r="6" spans="2:10" ht="21" customHeight="1" x14ac:dyDescent="0.4">
      <c r="B6" s="723" t="s">
        <v>64</v>
      </c>
      <c r="C6" s="724"/>
      <c r="D6" s="725"/>
      <c r="E6" s="726" t="s">
        <v>65</v>
      </c>
      <c r="F6" s="726"/>
      <c r="G6" s="724" t="s">
        <v>66</v>
      </c>
      <c r="H6" s="725"/>
      <c r="I6" s="726" t="s">
        <v>67</v>
      </c>
      <c r="J6" s="726"/>
    </row>
    <row r="7" spans="2:10" ht="21" customHeight="1" x14ac:dyDescent="0.4">
      <c r="B7" s="68" t="s">
        <v>85</v>
      </c>
      <c r="D7" s="69"/>
      <c r="E7" s="70">
        <f>SUM(E8,E12)</f>
        <v>0</v>
      </c>
      <c r="F7" s="43" t="s">
        <v>68</v>
      </c>
      <c r="G7" s="71">
        <f>SUM(G8,G12)</f>
        <v>0</v>
      </c>
      <c r="H7" s="43" t="s">
        <v>68</v>
      </c>
      <c r="I7" s="70">
        <f>E7+G7</f>
        <v>0</v>
      </c>
      <c r="J7" s="43" t="s">
        <v>68</v>
      </c>
    </row>
    <row r="8" spans="2:10" ht="21" customHeight="1" x14ac:dyDescent="0.4">
      <c r="B8" s="41"/>
      <c r="C8" s="720" t="s">
        <v>69</v>
      </c>
      <c r="D8" s="721"/>
      <c r="E8" s="70">
        <f>SUM(E9:E11)</f>
        <v>0</v>
      </c>
      <c r="F8" s="43" t="s">
        <v>68</v>
      </c>
      <c r="G8" s="71">
        <f>G9+G10</f>
        <v>0</v>
      </c>
      <c r="H8" s="43" t="s">
        <v>68</v>
      </c>
      <c r="I8" s="70">
        <f>E8+G8</f>
        <v>0</v>
      </c>
      <c r="J8" s="43" t="s">
        <v>68</v>
      </c>
    </row>
    <row r="9" spans="2:10" ht="21" customHeight="1" x14ac:dyDescent="0.4">
      <c r="B9" s="41"/>
      <c r="C9" s="72"/>
      <c r="D9" s="73" t="s">
        <v>70</v>
      </c>
      <c r="E9" s="74"/>
      <c r="F9" s="75" t="s">
        <v>68</v>
      </c>
      <c r="G9" s="76"/>
      <c r="H9" s="75" t="s">
        <v>68</v>
      </c>
      <c r="I9" s="77">
        <f>E9+G9</f>
        <v>0</v>
      </c>
      <c r="J9" s="75" t="s">
        <v>68</v>
      </c>
    </row>
    <row r="10" spans="2:10" ht="21" customHeight="1" x14ac:dyDescent="0.4">
      <c r="B10" s="41"/>
      <c r="C10" s="72"/>
      <c r="D10" s="78" t="s">
        <v>71</v>
      </c>
      <c r="E10" s="79"/>
      <c r="F10" s="80" t="s">
        <v>68</v>
      </c>
      <c r="G10" s="81"/>
      <c r="H10" s="80" t="s">
        <v>68</v>
      </c>
      <c r="I10" s="82">
        <f>E10+G10</f>
        <v>0</v>
      </c>
      <c r="J10" s="80" t="s">
        <v>68</v>
      </c>
    </row>
    <row r="11" spans="2:10" ht="21" customHeight="1" x14ac:dyDescent="0.4">
      <c r="B11" s="41"/>
      <c r="C11" s="83"/>
      <c r="D11" s="84" t="s">
        <v>86</v>
      </c>
      <c r="E11" s="85"/>
      <c r="F11" s="86" t="s">
        <v>68</v>
      </c>
      <c r="G11" s="87"/>
      <c r="H11" s="86" t="s">
        <v>68</v>
      </c>
      <c r="I11" s="88">
        <f>E11</f>
        <v>0</v>
      </c>
      <c r="J11" s="86" t="s">
        <v>68</v>
      </c>
    </row>
    <row r="12" spans="2:10" ht="21" customHeight="1" x14ac:dyDescent="0.4">
      <c r="B12" s="41"/>
      <c r="C12" s="720" t="s">
        <v>770</v>
      </c>
      <c r="D12" s="721"/>
      <c r="E12" s="70">
        <f>SUM(E13:E15)</f>
        <v>0</v>
      </c>
      <c r="F12" s="43" t="s">
        <v>68</v>
      </c>
      <c r="G12" s="71">
        <f>SUM(G13:G15)</f>
        <v>0</v>
      </c>
      <c r="H12" s="43" t="s">
        <v>68</v>
      </c>
      <c r="I12" s="70">
        <f>E12+G12</f>
        <v>0</v>
      </c>
      <c r="J12" s="43" t="s">
        <v>68</v>
      </c>
    </row>
    <row r="13" spans="2:10" ht="21" customHeight="1" x14ac:dyDescent="0.4">
      <c r="B13" s="41"/>
      <c r="C13" s="72"/>
      <c r="D13" s="73" t="s">
        <v>87</v>
      </c>
      <c r="E13" s="74"/>
      <c r="F13" s="75" t="s">
        <v>68</v>
      </c>
      <c r="G13" s="93"/>
      <c r="H13" s="75" t="s">
        <v>68</v>
      </c>
      <c r="I13" s="77">
        <f>E13+G13</f>
        <v>0</v>
      </c>
      <c r="J13" s="75" t="s">
        <v>68</v>
      </c>
    </row>
    <row r="14" spans="2:10" ht="21" customHeight="1" x14ac:dyDescent="0.4">
      <c r="B14" s="41"/>
      <c r="C14" s="72"/>
      <c r="D14" s="90" t="s">
        <v>88</v>
      </c>
      <c r="E14" s="91"/>
      <c r="F14" s="92" t="s">
        <v>68</v>
      </c>
      <c r="G14" s="94"/>
      <c r="H14" s="92" t="s">
        <v>68</v>
      </c>
      <c r="I14" s="96">
        <f>E14+G14</f>
        <v>0</v>
      </c>
      <c r="J14" s="92" t="s">
        <v>68</v>
      </c>
    </row>
    <row r="15" spans="2:10" ht="21" customHeight="1" x14ac:dyDescent="0.4">
      <c r="B15" s="45"/>
      <c r="C15" s="83"/>
      <c r="D15" s="84" t="s">
        <v>769</v>
      </c>
      <c r="E15" s="85"/>
      <c r="F15" s="86" t="s">
        <v>68</v>
      </c>
      <c r="G15" s="95"/>
      <c r="H15" s="86" t="s">
        <v>68</v>
      </c>
      <c r="I15" s="88">
        <f>E15+G15</f>
        <v>0</v>
      </c>
      <c r="J15" s="86" t="s">
        <v>68</v>
      </c>
    </row>
    <row r="18" spans="3:3" x14ac:dyDescent="0.4">
      <c r="C18" s="35" t="s">
        <v>72</v>
      </c>
    </row>
    <row r="19" spans="3:3" x14ac:dyDescent="0.4">
      <c r="C19" s="35" t="s">
        <v>73</v>
      </c>
    </row>
    <row r="20" spans="3:3" x14ac:dyDescent="0.4">
      <c r="C20" s="35" t="s">
        <v>89</v>
      </c>
    </row>
    <row r="21" spans="3:3" x14ac:dyDescent="0.4">
      <c r="C21" s="35" t="s">
        <v>91</v>
      </c>
    </row>
    <row r="22" spans="3:3" x14ac:dyDescent="0.4">
      <c r="C22" s="35" t="s">
        <v>772</v>
      </c>
    </row>
    <row r="23" spans="3:3" x14ac:dyDescent="0.4">
      <c r="C23" s="35" t="s">
        <v>775</v>
      </c>
    </row>
    <row r="24" spans="3:3" x14ac:dyDescent="0.4">
      <c r="C24" s="63" t="s">
        <v>771</v>
      </c>
    </row>
    <row r="25" spans="3:3" x14ac:dyDescent="0.4">
      <c r="C25" s="35" t="s">
        <v>74</v>
      </c>
    </row>
  </sheetData>
  <mergeCells count="10">
    <mergeCell ref="B1:J1"/>
    <mergeCell ref="G2:H2"/>
    <mergeCell ref="I2:J2"/>
    <mergeCell ref="C8:D8"/>
    <mergeCell ref="C12:D12"/>
    <mergeCell ref="C4:J4"/>
    <mergeCell ref="B6:D6"/>
    <mergeCell ref="E6:F6"/>
    <mergeCell ref="G6:H6"/>
    <mergeCell ref="I6:J6"/>
  </mergeCells>
  <phoneticPr fontId="1"/>
  <pageMargins left="0.62992125984251968" right="0.23622047244094491" top="0.74803149606299213" bottom="0.74803149606299213" header="0.31496062992125984" footer="0.31496062992125984"/>
  <pageSetup paperSize="9" scale="94"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B1:H86"/>
  <sheetViews>
    <sheetView view="pageBreakPreview" topLeftCell="A64" zoomScale="112" zoomScaleNormal="100" zoomScaleSheetLayoutView="112" workbookViewId="0">
      <selection activeCell="B82" sqref="B82"/>
    </sheetView>
  </sheetViews>
  <sheetFormatPr defaultColWidth="8" defaultRowHeight="12" x14ac:dyDescent="0.4"/>
  <cols>
    <col min="1" max="1" width="1.5" style="35" customWidth="1"/>
    <col min="2" max="4" width="2.375" style="35" customWidth="1"/>
    <col min="5" max="5" width="22" style="35" customWidth="1"/>
    <col min="6" max="7" width="13.75" style="35" customWidth="1"/>
    <col min="8" max="8" width="20.375" style="35" customWidth="1"/>
    <col min="9" max="9" width="1.5" style="35" customWidth="1"/>
    <col min="10" max="16384" width="8" style="35"/>
  </cols>
  <sheetData>
    <row r="1" spans="2:8" x14ac:dyDescent="0.4">
      <c r="B1" s="237" t="s">
        <v>62</v>
      </c>
      <c r="C1" s="237"/>
      <c r="D1" s="237"/>
      <c r="E1" s="237"/>
      <c r="F1" s="237"/>
      <c r="G1" s="46" t="s">
        <v>92</v>
      </c>
      <c r="H1" s="53"/>
    </row>
    <row r="2" spans="2:8" ht="30" customHeight="1" x14ac:dyDescent="0.4">
      <c r="B2" s="722" t="s">
        <v>776</v>
      </c>
      <c r="C2" s="722"/>
      <c r="D2" s="722"/>
      <c r="E2" s="722"/>
      <c r="F2" s="722"/>
      <c r="G2" s="722"/>
      <c r="H2" s="722"/>
    </row>
    <row r="3" spans="2:8" ht="13.5" customHeight="1" x14ac:dyDescent="0.4">
      <c r="B3" s="739" t="s">
        <v>629</v>
      </c>
      <c r="C3" s="739"/>
      <c r="D3" s="739"/>
      <c r="E3" s="739"/>
      <c r="F3" s="739"/>
      <c r="G3" s="739"/>
      <c r="H3" s="739"/>
    </row>
    <row r="4" spans="2:8" ht="26.45" customHeight="1" x14ac:dyDescent="0.4">
      <c r="B4" s="726" t="s">
        <v>64</v>
      </c>
      <c r="C4" s="726"/>
      <c r="D4" s="726"/>
      <c r="E4" s="726"/>
      <c r="F4" s="37" t="s">
        <v>65</v>
      </c>
      <c r="G4" s="723" t="s">
        <v>76</v>
      </c>
      <c r="H4" s="725"/>
    </row>
    <row r="5" spans="2:8" ht="14.1" customHeight="1" x14ac:dyDescent="0.4">
      <c r="B5" s="38" t="s">
        <v>77</v>
      </c>
      <c r="C5" s="39"/>
      <c r="D5" s="39"/>
      <c r="E5" s="39"/>
      <c r="F5" s="40">
        <f>SUM(F6:F10)</f>
        <v>0</v>
      </c>
      <c r="G5" s="729"/>
      <c r="H5" s="730"/>
    </row>
    <row r="6" spans="2:8" ht="14.1" customHeight="1" x14ac:dyDescent="0.4">
      <c r="B6" s="41"/>
      <c r="C6" s="42" t="s">
        <v>640</v>
      </c>
      <c r="D6" s="39"/>
      <c r="E6" s="43"/>
      <c r="F6" s="44"/>
      <c r="G6" s="729"/>
      <c r="H6" s="730"/>
    </row>
    <row r="7" spans="2:8" ht="14.1" customHeight="1" x14ac:dyDescent="0.4">
      <c r="B7" s="41"/>
      <c r="C7" s="42" t="s">
        <v>641</v>
      </c>
      <c r="D7" s="39"/>
      <c r="E7" s="43"/>
      <c r="F7" s="44"/>
      <c r="G7" s="729"/>
      <c r="H7" s="730"/>
    </row>
    <row r="8" spans="2:8" ht="14.1" customHeight="1" x14ac:dyDescent="0.4">
      <c r="B8" s="41"/>
      <c r="C8" s="42" t="s">
        <v>642</v>
      </c>
      <c r="D8" s="39"/>
      <c r="E8" s="43"/>
      <c r="F8" s="44"/>
      <c r="G8" s="729"/>
      <c r="H8" s="730"/>
    </row>
    <row r="9" spans="2:8" ht="14.1" customHeight="1" x14ac:dyDescent="0.4">
      <c r="B9" s="41"/>
      <c r="C9" s="42" t="s">
        <v>643</v>
      </c>
      <c r="D9" s="39"/>
      <c r="E9" s="43"/>
      <c r="F9" s="44"/>
      <c r="G9" s="729"/>
      <c r="H9" s="730"/>
    </row>
    <row r="10" spans="2:8" ht="14.1" customHeight="1" x14ac:dyDescent="0.4">
      <c r="B10" s="45"/>
      <c r="C10" s="42" t="s">
        <v>78</v>
      </c>
      <c r="D10" s="39"/>
      <c r="E10" s="43"/>
      <c r="F10" s="44"/>
      <c r="G10" s="729"/>
      <c r="H10" s="730"/>
    </row>
    <row r="11" spans="2:8" ht="14.1" customHeight="1" x14ac:dyDescent="0.4">
      <c r="B11" s="38" t="s">
        <v>719</v>
      </c>
      <c r="C11" s="39"/>
      <c r="D11" s="39"/>
      <c r="E11" s="39"/>
      <c r="F11" s="40">
        <f>SUM(F12:F13)</f>
        <v>0</v>
      </c>
      <c r="G11" s="729"/>
      <c r="H11" s="730"/>
    </row>
    <row r="12" spans="2:8" ht="14.1" customHeight="1" x14ac:dyDescent="0.4">
      <c r="B12" s="41"/>
      <c r="C12" s="42" t="s">
        <v>644</v>
      </c>
      <c r="D12" s="39"/>
      <c r="E12" s="43"/>
      <c r="F12" s="44"/>
      <c r="G12" s="729"/>
      <c r="H12" s="730"/>
    </row>
    <row r="13" spans="2:8" ht="14.1" customHeight="1" x14ac:dyDescent="0.4">
      <c r="B13" s="41"/>
      <c r="C13" s="42" t="s">
        <v>78</v>
      </c>
      <c r="D13" s="39"/>
      <c r="E13" s="43"/>
      <c r="F13" s="44"/>
      <c r="G13" s="729"/>
      <c r="H13" s="730"/>
    </row>
    <row r="14" spans="2:8" ht="14.1" customHeight="1" x14ac:dyDescent="0.4">
      <c r="B14" s="38" t="s">
        <v>720</v>
      </c>
      <c r="C14" s="39"/>
      <c r="D14" s="39"/>
      <c r="E14" s="39"/>
      <c r="F14" s="40">
        <f>SUM(F15:F17)</f>
        <v>0</v>
      </c>
      <c r="G14" s="729"/>
      <c r="H14" s="730"/>
    </row>
    <row r="15" spans="2:8" ht="14.1" customHeight="1" x14ac:dyDescent="0.4">
      <c r="B15" s="41"/>
      <c r="C15" s="42" t="s">
        <v>645</v>
      </c>
      <c r="D15" s="39"/>
      <c r="E15" s="43"/>
      <c r="F15" s="44"/>
      <c r="G15" s="729"/>
      <c r="H15" s="730"/>
    </row>
    <row r="16" spans="2:8" ht="14.1" customHeight="1" x14ac:dyDescent="0.4">
      <c r="B16" s="41"/>
      <c r="C16" s="42" t="s">
        <v>646</v>
      </c>
      <c r="D16" s="39"/>
      <c r="E16" s="43"/>
      <c r="F16" s="44"/>
      <c r="G16" s="729"/>
      <c r="H16" s="730"/>
    </row>
    <row r="17" spans="2:8" ht="14.1" customHeight="1" x14ac:dyDescent="0.4">
      <c r="B17" s="45"/>
      <c r="C17" s="42" t="s">
        <v>78</v>
      </c>
      <c r="D17" s="39"/>
      <c r="E17" s="43"/>
      <c r="F17" s="44"/>
      <c r="G17" s="729"/>
      <c r="H17" s="730"/>
    </row>
    <row r="18" spans="2:8" ht="14.1" customHeight="1" x14ac:dyDescent="0.4">
      <c r="B18" s="38" t="s">
        <v>721</v>
      </c>
      <c r="C18" s="39"/>
      <c r="D18" s="39"/>
      <c r="E18" s="39"/>
      <c r="F18" s="40">
        <f>SUM(F19)</f>
        <v>0</v>
      </c>
      <c r="G18" s="729"/>
      <c r="H18" s="730"/>
    </row>
    <row r="19" spans="2:8" ht="14.1" customHeight="1" x14ac:dyDescent="0.4">
      <c r="B19" s="47"/>
      <c r="C19" s="38" t="s">
        <v>677</v>
      </c>
      <c r="D19" s="48"/>
      <c r="E19" s="43"/>
      <c r="F19" s="40">
        <f>SUM(F20,F29,F41,F48,F50,F53)</f>
        <v>0</v>
      </c>
      <c r="G19" s="729"/>
      <c r="H19" s="730"/>
    </row>
    <row r="20" spans="2:8" ht="14.1" customHeight="1" x14ac:dyDescent="0.4">
      <c r="B20" s="41"/>
      <c r="C20" s="47"/>
      <c r="D20" s="38" t="s">
        <v>647</v>
      </c>
      <c r="E20" s="43"/>
      <c r="F20" s="40">
        <f>SUM(F21:F28)</f>
        <v>0</v>
      </c>
      <c r="G20" s="729"/>
      <c r="H20" s="730"/>
    </row>
    <row r="21" spans="2:8" ht="14.1" customHeight="1" x14ac:dyDescent="0.4">
      <c r="B21" s="41"/>
      <c r="C21" s="41"/>
      <c r="D21" s="41"/>
      <c r="E21" s="49" t="s">
        <v>648</v>
      </c>
      <c r="F21" s="50"/>
      <c r="G21" s="731"/>
      <c r="H21" s="732"/>
    </row>
    <row r="22" spans="2:8" ht="14.1" customHeight="1" x14ac:dyDescent="0.4">
      <c r="B22" s="41"/>
      <c r="C22" s="41"/>
      <c r="D22" s="41"/>
      <c r="E22" s="51" t="s">
        <v>649</v>
      </c>
      <c r="F22" s="52"/>
      <c r="G22" s="727"/>
      <c r="H22" s="728"/>
    </row>
    <row r="23" spans="2:8" ht="14.1" customHeight="1" x14ac:dyDescent="0.4">
      <c r="B23" s="41"/>
      <c r="C23" s="41"/>
      <c r="D23" s="41"/>
      <c r="E23" s="51" t="s">
        <v>650</v>
      </c>
      <c r="F23" s="52"/>
      <c r="G23" s="727"/>
      <c r="H23" s="728"/>
    </row>
    <row r="24" spans="2:8" ht="14.1" customHeight="1" x14ac:dyDescent="0.4">
      <c r="B24" s="41"/>
      <c r="C24" s="41"/>
      <c r="D24" s="41"/>
      <c r="E24" s="51" t="s">
        <v>651</v>
      </c>
      <c r="F24" s="52"/>
      <c r="G24" s="727"/>
      <c r="H24" s="728"/>
    </row>
    <row r="25" spans="2:8" ht="14.1" customHeight="1" x14ac:dyDescent="0.4">
      <c r="B25" s="41"/>
      <c r="C25" s="41"/>
      <c r="D25" s="41"/>
      <c r="E25" s="51" t="s">
        <v>652</v>
      </c>
      <c r="F25" s="52"/>
      <c r="G25" s="727"/>
      <c r="H25" s="728"/>
    </row>
    <row r="26" spans="2:8" ht="14.1" customHeight="1" x14ac:dyDescent="0.4">
      <c r="B26" s="41"/>
      <c r="C26" s="41"/>
      <c r="D26" s="41"/>
      <c r="E26" s="51" t="s">
        <v>653</v>
      </c>
      <c r="F26" s="52"/>
      <c r="G26" s="727"/>
      <c r="H26" s="728"/>
    </row>
    <row r="27" spans="2:8" ht="14.1" customHeight="1" x14ac:dyDescent="0.4">
      <c r="B27" s="41"/>
      <c r="C27" s="41"/>
      <c r="D27" s="41"/>
      <c r="E27" s="51" t="s">
        <v>654</v>
      </c>
      <c r="F27" s="52"/>
      <c r="G27" s="727"/>
      <c r="H27" s="728"/>
    </row>
    <row r="28" spans="2:8" ht="14.1" customHeight="1" x14ac:dyDescent="0.4">
      <c r="B28" s="41"/>
      <c r="C28" s="41"/>
      <c r="D28" s="41"/>
      <c r="E28" s="51" t="s">
        <v>655</v>
      </c>
      <c r="F28" s="52"/>
      <c r="G28" s="737"/>
      <c r="H28" s="738"/>
    </row>
    <row r="29" spans="2:8" ht="14.1" customHeight="1" x14ac:dyDescent="0.4">
      <c r="B29" s="41"/>
      <c r="C29" s="47"/>
      <c r="D29" s="38" t="s">
        <v>656</v>
      </c>
      <c r="E29" s="43"/>
      <c r="F29" s="40">
        <f>SUM(F30:F40)</f>
        <v>0</v>
      </c>
      <c r="G29" s="729"/>
      <c r="H29" s="730"/>
    </row>
    <row r="30" spans="2:8" ht="14.1" customHeight="1" x14ac:dyDescent="0.4">
      <c r="B30" s="41"/>
      <c r="C30" s="41"/>
      <c r="D30" s="41"/>
      <c r="E30" s="49" t="s">
        <v>657</v>
      </c>
      <c r="F30" s="50"/>
      <c r="G30" s="731"/>
      <c r="H30" s="732"/>
    </row>
    <row r="31" spans="2:8" ht="14.1" customHeight="1" x14ac:dyDescent="0.4">
      <c r="B31" s="41"/>
      <c r="C31" s="41"/>
      <c r="D31" s="41"/>
      <c r="E31" s="51" t="s">
        <v>658</v>
      </c>
      <c r="F31" s="52"/>
      <c r="G31" s="727"/>
      <c r="H31" s="728"/>
    </row>
    <row r="32" spans="2:8" ht="14.1" customHeight="1" x14ac:dyDescent="0.4">
      <c r="B32" s="41"/>
      <c r="C32" s="41"/>
      <c r="D32" s="41"/>
      <c r="E32" s="51" t="s">
        <v>659</v>
      </c>
      <c r="F32" s="52"/>
      <c r="G32" s="727"/>
      <c r="H32" s="728"/>
    </row>
    <row r="33" spans="2:8" ht="14.1" customHeight="1" x14ac:dyDescent="0.4">
      <c r="B33" s="41"/>
      <c r="C33" s="41"/>
      <c r="D33" s="41"/>
      <c r="E33" s="51" t="s">
        <v>660</v>
      </c>
      <c r="F33" s="52"/>
      <c r="G33" s="727"/>
      <c r="H33" s="728"/>
    </row>
    <row r="34" spans="2:8" ht="14.1" customHeight="1" x14ac:dyDescent="0.4">
      <c r="B34" s="41"/>
      <c r="C34" s="41"/>
      <c r="D34" s="41"/>
      <c r="E34" s="51" t="s">
        <v>662</v>
      </c>
      <c r="F34" s="52"/>
      <c r="G34" s="727"/>
      <c r="H34" s="728"/>
    </row>
    <row r="35" spans="2:8" ht="14.1" customHeight="1" x14ac:dyDescent="0.4">
      <c r="B35" s="41"/>
      <c r="C35" s="41"/>
      <c r="D35" s="41"/>
      <c r="E35" s="51" t="s">
        <v>661</v>
      </c>
      <c r="F35" s="52"/>
      <c r="G35" s="727"/>
      <c r="H35" s="728"/>
    </row>
    <row r="36" spans="2:8" ht="14.1" customHeight="1" x14ac:dyDescent="0.4">
      <c r="B36" s="41"/>
      <c r="C36" s="41"/>
      <c r="D36" s="41"/>
      <c r="E36" s="51" t="s">
        <v>663</v>
      </c>
      <c r="F36" s="52"/>
      <c r="G36" s="727"/>
      <c r="H36" s="728"/>
    </row>
    <row r="37" spans="2:8" ht="14.1" customHeight="1" x14ac:dyDescent="0.4">
      <c r="B37" s="41"/>
      <c r="C37" s="41"/>
      <c r="D37" s="41"/>
      <c r="E37" s="51" t="s">
        <v>664</v>
      </c>
      <c r="F37" s="52"/>
      <c r="G37" s="727"/>
      <c r="H37" s="728"/>
    </row>
    <row r="38" spans="2:8" ht="14.1" customHeight="1" x14ac:dyDescent="0.4">
      <c r="B38" s="41"/>
      <c r="C38" s="41"/>
      <c r="D38" s="41"/>
      <c r="E38" s="51" t="s">
        <v>665</v>
      </c>
      <c r="F38" s="52"/>
      <c r="G38" s="727"/>
      <c r="H38" s="728"/>
    </row>
    <row r="39" spans="2:8" ht="14.1" customHeight="1" x14ac:dyDescent="0.4">
      <c r="B39" s="41"/>
      <c r="C39" s="41"/>
      <c r="D39" s="41"/>
      <c r="E39" s="51" t="s">
        <v>654</v>
      </c>
      <c r="F39" s="52"/>
      <c r="G39" s="727"/>
      <c r="H39" s="728"/>
    </row>
    <row r="40" spans="2:8" ht="14.1" customHeight="1" x14ac:dyDescent="0.4">
      <c r="B40" s="41"/>
      <c r="C40" s="41"/>
      <c r="D40" s="41"/>
      <c r="E40" s="51" t="s">
        <v>655</v>
      </c>
      <c r="F40" s="52"/>
      <c r="G40" s="737"/>
      <c r="H40" s="738"/>
    </row>
    <row r="41" spans="2:8" ht="14.1" customHeight="1" x14ac:dyDescent="0.4">
      <c r="B41" s="41"/>
      <c r="C41" s="47"/>
      <c r="D41" s="38" t="s">
        <v>666</v>
      </c>
      <c r="E41" s="43"/>
      <c r="F41" s="40">
        <f>SUM(F42:F47)</f>
        <v>0</v>
      </c>
      <c r="G41" s="729"/>
      <c r="H41" s="730"/>
    </row>
    <row r="42" spans="2:8" ht="14.1" customHeight="1" x14ac:dyDescent="0.4">
      <c r="B42" s="41"/>
      <c r="C42" s="41"/>
      <c r="D42" s="41"/>
      <c r="E42" s="49" t="s">
        <v>667</v>
      </c>
      <c r="F42" s="50"/>
      <c r="G42" s="731"/>
      <c r="H42" s="732"/>
    </row>
    <row r="43" spans="2:8" ht="14.1" customHeight="1" x14ac:dyDescent="0.4">
      <c r="B43" s="41"/>
      <c r="C43" s="41"/>
      <c r="D43" s="41"/>
      <c r="E43" s="51" t="s">
        <v>668</v>
      </c>
      <c r="F43" s="52"/>
      <c r="G43" s="727"/>
      <c r="H43" s="728"/>
    </row>
    <row r="44" spans="2:8" ht="14.1" customHeight="1" x14ac:dyDescent="0.4">
      <c r="B44" s="41"/>
      <c r="C44" s="41"/>
      <c r="D44" s="41"/>
      <c r="E44" s="51" t="s">
        <v>669</v>
      </c>
      <c r="F44" s="52"/>
      <c r="G44" s="727"/>
      <c r="H44" s="728"/>
    </row>
    <row r="45" spans="2:8" ht="14.1" customHeight="1" x14ac:dyDescent="0.4">
      <c r="B45" s="41"/>
      <c r="C45" s="41"/>
      <c r="D45" s="41"/>
      <c r="E45" s="51" t="s">
        <v>670</v>
      </c>
      <c r="F45" s="52"/>
      <c r="G45" s="727"/>
      <c r="H45" s="728"/>
    </row>
    <row r="46" spans="2:8" ht="14.1" customHeight="1" x14ac:dyDescent="0.4">
      <c r="B46" s="41"/>
      <c r="C46" s="41"/>
      <c r="D46" s="41"/>
      <c r="E46" s="51" t="s">
        <v>654</v>
      </c>
      <c r="F46" s="52"/>
      <c r="G46" s="727"/>
      <c r="H46" s="728"/>
    </row>
    <row r="47" spans="2:8" ht="14.1" customHeight="1" x14ac:dyDescent="0.4">
      <c r="B47" s="41"/>
      <c r="C47" s="41"/>
      <c r="D47" s="41"/>
      <c r="E47" s="51" t="s">
        <v>655</v>
      </c>
      <c r="F47" s="52"/>
      <c r="G47" s="737"/>
      <c r="H47" s="738"/>
    </row>
    <row r="48" spans="2:8" ht="14.1" customHeight="1" x14ac:dyDescent="0.4">
      <c r="B48" s="41"/>
      <c r="C48" s="47"/>
      <c r="D48" s="38" t="s">
        <v>671</v>
      </c>
      <c r="E48" s="43"/>
      <c r="F48" s="40">
        <f>SUM(F49:F49)</f>
        <v>0</v>
      </c>
      <c r="G48" s="729"/>
      <c r="H48" s="730"/>
    </row>
    <row r="49" spans="2:8" x14ac:dyDescent="0.4">
      <c r="B49" s="41"/>
      <c r="C49" s="41"/>
      <c r="D49" s="41"/>
      <c r="E49" s="542" t="s">
        <v>672</v>
      </c>
      <c r="F49" s="52"/>
      <c r="G49" s="543"/>
      <c r="H49" s="544"/>
    </row>
    <row r="50" spans="2:8" ht="14.1" customHeight="1" x14ac:dyDescent="0.4">
      <c r="B50" s="41"/>
      <c r="C50" s="47"/>
      <c r="D50" s="38" t="s">
        <v>79</v>
      </c>
      <c r="E50" s="43"/>
      <c r="F50" s="40">
        <f>SUM(F51:F52)</f>
        <v>0</v>
      </c>
      <c r="G50" s="729"/>
      <c r="H50" s="730"/>
    </row>
    <row r="51" spans="2:8" ht="14.1" customHeight="1" x14ac:dyDescent="0.4">
      <c r="B51" s="41"/>
      <c r="C51" s="41"/>
      <c r="D51" s="41"/>
      <c r="E51" s="49" t="s">
        <v>673</v>
      </c>
      <c r="F51" s="50"/>
      <c r="G51" s="731"/>
      <c r="H51" s="732"/>
    </row>
    <row r="52" spans="2:8" ht="14.1" customHeight="1" x14ac:dyDescent="0.4">
      <c r="B52" s="41"/>
      <c r="C52" s="41"/>
      <c r="D52" s="41"/>
      <c r="E52" s="51" t="s">
        <v>654</v>
      </c>
      <c r="F52" s="52"/>
      <c r="G52" s="733"/>
      <c r="H52" s="734"/>
    </row>
    <row r="53" spans="2:8" ht="14.1" customHeight="1" x14ac:dyDescent="0.4">
      <c r="B53" s="41"/>
      <c r="C53" s="47"/>
      <c r="D53" s="38" t="s">
        <v>678</v>
      </c>
      <c r="E53" s="43"/>
      <c r="F53" s="40">
        <f>SUM(F54:F57)</f>
        <v>0</v>
      </c>
      <c r="G53" s="729"/>
      <c r="H53" s="730"/>
    </row>
    <row r="54" spans="2:8" ht="14.1" customHeight="1" x14ac:dyDescent="0.4">
      <c r="B54" s="41"/>
      <c r="C54" s="41"/>
      <c r="D54" s="41"/>
      <c r="E54" s="49" t="s">
        <v>674</v>
      </c>
      <c r="F54" s="50"/>
      <c r="G54" s="731"/>
      <c r="H54" s="732"/>
    </row>
    <row r="55" spans="2:8" ht="14.1" customHeight="1" x14ac:dyDescent="0.4">
      <c r="B55" s="41"/>
      <c r="C55" s="41"/>
      <c r="D55" s="41"/>
      <c r="E55" s="51" t="s">
        <v>675</v>
      </c>
      <c r="F55" s="52"/>
      <c r="G55" s="727"/>
      <c r="H55" s="728"/>
    </row>
    <row r="56" spans="2:8" ht="14.1" customHeight="1" x14ac:dyDescent="0.4">
      <c r="B56" s="41"/>
      <c r="C56" s="41"/>
      <c r="D56" s="41"/>
      <c r="E56" s="51" t="s">
        <v>676</v>
      </c>
      <c r="F56" s="52"/>
      <c r="G56" s="727"/>
      <c r="H56" s="728"/>
    </row>
    <row r="57" spans="2:8" ht="14.1" customHeight="1" x14ac:dyDescent="0.4">
      <c r="B57" s="41"/>
      <c r="C57" s="41"/>
      <c r="D57" s="41"/>
      <c r="E57" s="51" t="s">
        <v>654</v>
      </c>
      <c r="F57" s="52"/>
      <c r="G57" s="733"/>
      <c r="H57" s="734"/>
    </row>
    <row r="58" spans="2:8" ht="14.1" customHeight="1" x14ac:dyDescent="0.4">
      <c r="B58" s="38" t="s">
        <v>722</v>
      </c>
      <c r="C58" s="39"/>
      <c r="D58" s="39"/>
      <c r="E58" s="39"/>
      <c r="F58" s="40">
        <f>SUM(F59)</f>
        <v>0</v>
      </c>
      <c r="G58" s="729"/>
      <c r="H58" s="730"/>
    </row>
    <row r="59" spans="2:8" ht="14.1" customHeight="1" x14ac:dyDescent="0.4">
      <c r="B59" s="41"/>
      <c r="C59" s="42" t="s">
        <v>112</v>
      </c>
      <c r="D59" s="39"/>
      <c r="E59" s="43"/>
      <c r="F59" s="44"/>
      <c r="G59" s="729"/>
      <c r="H59" s="730"/>
    </row>
    <row r="60" spans="2:8" ht="14.1" customHeight="1" x14ac:dyDescent="0.4">
      <c r="B60" s="38" t="s">
        <v>723</v>
      </c>
      <c r="C60" s="39"/>
      <c r="D60" s="39"/>
      <c r="E60" s="39"/>
      <c r="F60" s="40">
        <f>SUM(F61:F61)</f>
        <v>0</v>
      </c>
      <c r="G60" s="729"/>
      <c r="H60" s="730"/>
    </row>
    <row r="61" spans="2:8" ht="14.1" customHeight="1" x14ac:dyDescent="0.4">
      <c r="B61" s="41"/>
      <c r="C61" s="42" t="s">
        <v>631</v>
      </c>
      <c r="D61" s="39"/>
      <c r="E61" s="43"/>
      <c r="F61" s="44"/>
      <c r="G61" s="729"/>
      <c r="H61" s="730"/>
    </row>
    <row r="62" spans="2:8" ht="14.1" customHeight="1" x14ac:dyDescent="0.4">
      <c r="B62" s="38" t="s">
        <v>724</v>
      </c>
      <c r="C62" s="39"/>
      <c r="D62" s="39"/>
      <c r="E62" s="39"/>
      <c r="F62" s="40">
        <f>SUM(F63)</f>
        <v>0</v>
      </c>
      <c r="G62" s="729"/>
      <c r="H62" s="730"/>
    </row>
    <row r="63" spans="2:8" ht="14.1" customHeight="1" x14ac:dyDescent="0.4">
      <c r="B63" s="41"/>
      <c r="C63" s="38" t="s">
        <v>80</v>
      </c>
      <c r="D63" s="39"/>
      <c r="E63" s="43"/>
      <c r="F63" s="40">
        <f>SUM(F64,F70)</f>
        <v>0</v>
      </c>
      <c r="G63" s="735"/>
      <c r="H63" s="736"/>
    </row>
    <row r="64" spans="2:8" ht="14.1" customHeight="1" x14ac:dyDescent="0.4">
      <c r="B64" s="41"/>
      <c r="C64" s="47"/>
      <c r="D64" s="38" t="s">
        <v>632</v>
      </c>
      <c r="E64" s="43"/>
      <c r="F64" s="40">
        <f>SUM(F65:F69)</f>
        <v>0</v>
      </c>
      <c r="G64" s="729"/>
      <c r="H64" s="730"/>
    </row>
    <row r="65" spans="2:8" ht="14.1" customHeight="1" x14ac:dyDescent="0.4">
      <c r="B65" s="41"/>
      <c r="C65" s="41"/>
      <c r="D65" s="41"/>
      <c r="E65" s="49" t="s">
        <v>634</v>
      </c>
      <c r="F65" s="50"/>
      <c r="G65" s="731"/>
      <c r="H65" s="732"/>
    </row>
    <row r="66" spans="2:8" ht="14.1" customHeight="1" x14ac:dyDescent="0.4">
      <c r="B66" s="41"/>
      <c r="C66" s="41"/>
      <c r="D66" s="41"/>
      <c r="E66" s="51" t="s">
        <v>635</v>
      </c>
      <c r="F66" s="52"/>
      <c r="G66" s="727"/>
      <c r="H66" s="728"/>
    </row>
    <row r="67" spans="2:8" ht="14.1" customHeight="1" x14ac:dyDescent="0.4">
      <c r="B67" s="41"/>
      <c r="C67" s="41"/>
      <c r="D67" s="41"/>
      <c r="E67" s="51" t="s">
        <v>636</v>
      </c>
      <c r="F67" s="52"/>
      <c r="G67" s="727"/>
      <c r="H67" s="728"/>
    </row>
    <row r="68" spans="2:8" ht="14.1" customHeight="1" x14ac:dyDescent="0.4">
      <c r="B68" s="41"/>
      <c r="C68" s="41"/>
      <c r="D68" s="41"/>
      <c r="E68" s="51" t="s">
        <v>638</v>
      </c>
      <c r="F68" s="52"/>
      <c r="G68" s="727"/>
      <c r="H68" s="728"/>
    </row>
    <row r="69" spans="2:8" ht="14.1" customHeight="1" x14ac:dyDescent="0.4">
      <c r="B69" s="41"/>
      <c r="C69" s="41"/>
      <c r="D69" s="41"/>
      <c r="E69" s="51" t="s">
        <v>637</v>
      </c>
      <c r="F69" s="52"/>
      <c r="G69" s="733"/>
      <c r="H69" s="734"/>
    </row>
    <row r="70" spans="2:8" ht="14.1" customHeight="1" x14ac:dyDescent="0.4">
      <c r="B70" s="41"/>
      <c r="C70" s="41"/>
      <c r="D70" s="38" t="s">
        <v>633</v>
      </c>
      <c r="E70" s="43"/>
      <c r="F70" s="540"/>
      <c r="G70" s="729"/>
      <c r="H70" s="730"/>
    </row>
    <row r="71" spans="2:8" ht="14.1" customHeight="1" x14ac:dyDescent="0.4">
      <c r="B71" s="38" t="s">
        <v>81</v>
      </c>
      <c r="C71" s="39"/>
      <c r="D71" s="39"/>
      <c r="E71" s="39"/>
      <c r="F71" s="40">
        <f>SUM(F72:F77)</f>
        <v>0</v>
      </c>
      <c r="G71" s="729"/>
      <c r="H71" s="730"/>
    </row>
    <row r="72" spans="2:8" ht="14.1" customHeight="1" x14ac:dyDescent="0.4">
      <c r="B72" s="41"/>
      <c r="C72" s="42" t="s">
        <v>725</v>
      </c>
      <c r="D72" s="39"/>
      <c r="E72" s="43"/>
      <c r="F72" s="44"/>
      <c r="G72" s="729"/>
      <c r="H72" s="730"/>
    </row>
    <row r="73" spans="2:8" ht="14.1" customHeight="1" x14ac:dyDescent="0.4">
      <c r="B73" s="41"/>
      <c r="C73" s="42" t="s">
        <v>726</v>
      </c>
      <c r="D73" s="39"/>
      <c r="E73" s="43"/>
      <c r="F73" s="44"/>
      <c r="G73" s="729"/>
      <c r="H73" s="730"/>
    </row>
    <row r="74" spans="2:8" ht="14.1" customHeight="1" x14ac:dyDescent="0.4">
      <c r="B74" s="41"/>
      <c r="C74" s="42" t="s">
        <v>727</v>
      </c>
      <c r="D74" s="39"/>
      <c r="E74" s="43"/>
      <c r="F74" s="44"/>
      <c r="G74" s="729"/>
      <c r="H74" s="730"/>
    </row>
    <row r="75" spans="2:8" ht="14.1" customHeight="1" x14ac:dyDescent="0.4">
      <c r="B75" s="41"/>
      <c r="C75" s="42" t="s">
        <v>736</v>
      </c>
      <c r="D75" s="39"/>
      <c r="E75" s="43"/>
      <c r="F75" s="44"/>
      <c r="G75" s="729"/>
      <c r="H75" s="730"/>
    </row>
    <row r="76" spans="2:8" ht="14.1" customHeight="1" x14ac:dyDescent="0.4">
      <c r="B76" s="41"/>
      <c r="C76" s="38" t="s">
        <v>737</v>
      </c>
      <c r="D76" s="48"/>
      <c r="E76" s="541"/>
      <c r="F76" s="545"/>
      <c r="G76" s="729"/>
      <c r="H76" s="730"/>
    </row>
    <row r="77" spans="2:8" ht="14.1" customHeight="1" thickBot="1" x14ac:dyDescent="0.45">
      <c r="B77" s="54"/>
      <c r="C77" s="55" t="s">
        <v>78</v>
      </c>
      <c r="D77" s="56"/>
      <c r="E77" s="57"/>
      <c r="F77" s="58"/>
      <c r="G77" s="740"/>
      <c r="H77" s="741"/>
    </row>
    <row r="78" spans="2:8" ht="14.1" customHeight="1" thickBot="1" x14ac:dyDescent="0.45">
      <c r="B78" s="59" t="s">
        <v>738</v>
      </c>
      <c r="C78" s="60"/>
      <c r="D78" s="60"/>
      <c r="E78" s="61"/>
      <c r="F78" s="62">
        <f>SUM(F5,F11,F18,F62,F58,F60,F71)</f>
        <v>0</v>
      </c>
      <c r="G78" s="742"/>
      <c r="H78" s="743"/>
    </row>
    <row r="79" spans="2:8" s="67" customFormat="1" x14ac:dyDescent="0.4">
      <c r="B79" s="63"/>
      <c r="C79" s="63"/>
      <c r="D79" s="63"/>
      <c r="E79" s="63"/>
      <c r="F79" s="65"/>
      <c r="G79" s="65"/>
      <c r="H79" s="66"/>
    </row>
    <row r="80" spans="2:8" x14ac:dyDescent="0.4">
      <c r="B80" s="35" t="s">
        <v>82</v>
      </c>
    </row>
    <row r="81" spans="2:3" x14ac:dyDescent="0.4">
      <c r="B81" s="35" t="s">
        <v>630</v>
      </c>
    </row>
    <row r="82" spans="2:3" x14ac:dyDescent="0.4">
      <c r="B82" s="35" t="s">
        <v>739</v>
      </c>
    </row>
    <row r="83" spans="2:3" x14ac:dyDescent="0.4">
      <c r="B83" s="35" t="s">
        <v>639</v>
      </c>
    </row>
    <row r="84" spans="2:3" x14ac:dyDescent="0.4">
      <c r="B84" s="35" t="s">
        <v>627</v>
      </c>
    </row>
    <row r="85" spans="2:3" x14ac:dyDescent="0.4">
      <c r="B85" s="35" t="s">
        <v>628</v>
      </c>
    </row>
    <row r="86" spans="2:3" x14ac:dyDescent="0.4">
      <c r="C86" s="35" t="s">
        <v>83</v>
      </c>
    </row>
  </sheetData>
  <mergeCells count="77">
    <mergeCell ref="G77:H77"/>
    <mergeCell ref="G78:H78"/>
    <mergeCell ref="G60:H60"/>
    <mergeCell ref="G61:H61"/>
    <mergeCell ref="G71:H71"/>
    <mergeCell ref="G72:H72"/>
    <mergeCell ref="G73:H73"/>
    <mergeCell ref="G74:H74"/>
    <mergeCell ref="G69:H69"/>
    <mergeCell ref="G76:H76"/>
    <mergeCell ref="G70:H70"/>
    <mergeCell ref="G75:H75"/>
    <mergeCell ref="G25:H25"/>
    <mergeCell ref="G33:H33"/>
    <mergeCell ref="G34:H34"/>
    <mergeCell ref="G35:H35"/>
    <mergeCell ref="G62:H62"/>
    <mergeCell ref="G47:H47"/>
    <mergeCell ref="G36:H36"/>
    <mergeCell ref="G40:H40"/>
    <mergeCell ref="G41:H41"/>
    <mergeCell ref="G42:H42"/>
    <mergeCell ref="G45:H45"/>
    <mergeCell ref="G46:H46"/>
    <mergeCell ref="G54:H54"/>
    <mergeCell ref="G55:H55"/>
    <mergeCell ref="G56:H56"/>
    <mergeCell ref="G57:H57"/>
    <mergeCell ref="G20:H20"/>
    <mergeCell ref="G21:H21"/>
    <mergeCell ref="G22:H22"/>
    <mergeCell ref="G23:H23"/>
    <mergeCell ref="G24:H24"/>
    <mergeCell ref="G5:H5"/>
    <mergeCell ref="B2:H2"/>
    <mergeCell ref="B3:H3"/>
    <mergeCell ref="B4:E4"/>
    <mergeCell ref="G4:H4"/>
    <mergeCell ref="G19:H19"/>
    <mergeCell ref="G6:H6"/>
    <mergeCell ref="G8:H8"/>
    <mergeCell ref="G9:H9"/>
    <mergeCell ref="G10:H10"/>
    <mergeCell ref="G11:H11"/>
    <mergeCell ref="G12:H12"/>
    <mergeCell ref="G15:H15"/>
    <mergeCell ref="G16:H16"/>
    <mergeCell ref="G17:H17"/>
    <mergeCell ref="G18:H18"/>
    <mergeCell ref="G7:H7"/>
    <mergeCell ref="G14:H14"/>
    <mergeCell ref="G13:H13"/>
    <mergeCell ref="G26:H26"/>
    <mergeCell ref="G27:H27"/>
    <mergeCell ref="G37:H37"/>
    <mergeCell ref="G38:H38"/>
    <mergeCell ref="G39:H39"/>
    <mergeCell ref="G28:H28"/>
    <mergeCell ref="G29:H29"/>
    <mergeCell ref="G30:H30"/>
    <mergeCell ref="G31:H31"/>
    <mergeCell ref="G32:H32"/>
    <mergeCell ref="G43:H43"/>
    <mergeCell ref="G44:H44"/>
    <mergeCell ref="G58:H58"/>
    <mergeCell ref="G67:H67"/>
    <mergeCell ref="G68:H68"/>
    <mergeCell ref="G65:H65"/>
    <mergeCell ref="G66:H66"/>
    <mergeCell ref="G53:H53"/>
    <mergeCell ref="G48:H48"/>
    <mergeCell ref="G50:H50"/>
    <mergeCell ref="G51:H51"/>
    <mergeCell ref="G52:H52"/>
    <mergeCell ref="G59:H59"/>
    <mergeCell ref="G63:H63"/>
    <mergeCell ref="G64:H64"/>
  </mergeCells>
  <phoneticPr fontId="1"/>
  <printOptions horizontalCentered="1"/>
  <pageMargins left="0.70866141732283472" right="0.70866141732283472" top="0.74803149606299213" bottom="0.55118110236220474" header="0.31496062992125984" footer="0.31496062992125984"/>
  <pageSetup paperSize="9" scale="62" orientation="portrait" cellComments="asDisplayed"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B1:I55"/>
  <sheetViews>
    <sheetView view="pageBreakPreview" zoomScale="95" zoomScaleNormal="100" zoomScaleSheetLayoutView="95" workbookViewId="0">
      <selection activeCell="M20" sqref="M20"/>
    </sheetView>
  </sheetViews>
  <sheetFormatPr defaultColWidth="8" defaultRowHeight="12" x14ac:dyDescent="0.4"/>
  <cols>
    <col min="1" max="1" width="1.5" style="9" customWidth="1"/>
    <col min="2" max="3" width="2.375" style="9" customWidth="1"/>
    <col min="4" max="4" width="18.5" style="9" customWidth="1"/>
    <col min="5" max="5" width="14.625" style="9" customWidth="1"/>
    <col min="6" max="6" width="18.75" style="9" customWidth="1"/>
    <col min="7" max="8" width="14.875" style="9" customWidth="1"/>
    <col min="9" max="9" width="1.5" style="9" customWidth="1"/>
    <col min="10" max="16384" width="8" style="9"/>
  </cols>
  <sheetData>
    <row r="1" spans="2:9" s="35" customFormat="1" x14ac:dyDescent="0.4">
      <c r="B1" s="717" t="s">
        <v>697</v>
      </c>
      <c r="C1" s="717"/>
      <c r="D1" s="717"/>
      <c r="E1" s="717"/>
      <c r="F1" s="717"/>
      <c r="G1" s="717"/>
      <c r="H1" s="717"/>
      <c r="I1" s="717"/>
    </row>
    <row r="2" spans="2:9" s="35" customFormat="1" ht="12.75" customHeight="1" x14ac:dyDescent="0.4">
      <c r="F2" s="36"/>
      <c r="G2" s="46" t="s">
        <v>92</v>
      </c>
      <c r="H2" s="42"/>
      <c r="I2" s="47"/>
    </row>
    <row r="3" spans="2:9" ht="30" customHeight="1" x14ac:dyDescent="0.4">
      <c r="B3" s="686" t="s">
        <v>777</v>
      </c>
      <c r="C3" s="686"/>
      <c r="D3" s="686"/>
      <c r="E3" s="686"/>
      <c r="F3" s="686"/>
      <c r="G3" s="686"/>
      <c r="H3" s="686"/>
    </row>
    <row r="4" spans="2:9" ht="14.1" customHeight="1" x14ac:dyDescent="0.4">
      <c r="H4" s="98" t="s">
        <v>75</v>
      </c>
    </row>
    <row r="5" spans="2:9" ht="14.1" customHeight="1" x14ac:dyDescent="0.4">
      <c r="B5" s="99"/>
      <c r="C5" s="100"/>
      <c r="D5" s="101"/>
      <c r="E5" s="102" t="s">
        <v>734</v>
      </c>
      <c r="F5" s="102" t="s">
        <v>735</v>
      </c>
      <c r="G5" s="755" t="s">
        <v>76</v>
      </c>
      <c r="H5" s="755"/>
    </row>
    <row r="6" spans="2:9" s="107" customFormat="1" ht="14.1" customHeight="1" x14ac:dyDescent="0.4">
      <c r="B6" s="103" t="s">
        <v>93</v>
      </c>
      <c r="C6" s="104"/>
      <c r="D6" s="105"/>
      <c r="E6" s="106">
        <f>SUM(E7:E8)</f>
        <v>0</v>
      </c>
      <c r="F6" s="106">
        <f>SUM(F7:F8)</f>
        <v>0</v>
      </c>
      <c r="G6" s="744"/>
      <c r="H6" s="745"/>
    </row>
    <row r="7" spans="2:9" s="107" customFormat="1" ht="14.1" customHeight="1" x14ac:dyDescent="0.4">
      <c r="B7" s="10"/>
      <c r="C7" s="108" t="s">
        <v>94</v>
      </c>
      <c r="D7" s="109"/>
      <c r="E7" s="110"/>
      <c r="F7" s="110"/>
      <c r="G7" s="746"/>
      <c r="H7" s="747"/>
    </row>
    <row r="8" spans="2:9" s="107" customFormat="1" ht="14.1" customHeight="1" x14ac:dyDescent="0.4">
      <c r="B8" s="11"/>
      <c r="C8" s="111" t="s">
        <v>94</v>
      </c>
      <c r="D8" s="112"/>
      <c r="E8" s="113"/>
      <c r="F8" s="113"/>
      <c r="G8" s="753"/>
      <c r="H8" s="754"/>
    </row>
    <row r="9" spans="2:9" s="107" customFormat="1" ht="14.1" customHeight="1" x14ac:dyDescent="0.4">
      <c r="B9" s="114" t="s">
        <v>95</v>
      </c>
      <c r="C9" s="104"/>
      <c r="D9" s="105"/>
      <c r="E9" s="106">
        <f>SUM(E10:E11)</f>
        <v>0</v>
      </c>
      <c r="F9" s="106">
        <f>SUM(F10:F11)</f>
        <v>0</v>
      </c>
      <c r="G9" s="744"/>
      <c r="H9" s="745"/>
    </row>
    <row r="10" spans="2:9" s="107" customFormat="1" ht="14.1" customHeight="1" x14ac:dyDescent="0.4">
      <c r="B10" s="10"/>
      <c r="C10" s="108" t="s">
        <v>94</v>
      </c>
      <c r="D10" s="109"/>
      <c r="E10" s="110"/>
      <c r="F10" s="110"/>
      <c r="G10" s="746"/>
      <c r="H10" s="747"/>
    </row>
    <row r="11" spans="2:9" s="107" customFormat="1" ht="14.1" customHeight="1" x14ac:dyDescent="0.4">
      <c r="B11" s="115"/>
      <c r="C11" s="111" t="s">
        <v>94</v>
      </c>
      <c r="D11" s="112"/>
      <c r="E11" s="113"/>
      <c r="F11" s="113"/>
      <c r="G11" s="753"/>
      <c r="H11" s="754"/>
    </row>
    <row r="12" spans="2:9" s="107" customFormat="1" ht="14.1" customHeight="1" x14ac:dyDescent="0.4">
      <c r="B12" s="114" t="s">
        <v>607</v>
      </c>
      <c r="C12" s="104"/>
      <c r="D12" s="105"/>
      <c r="E12" s="106">
        <f>SUM(E13:E14)</f>
        <v>0</v>
      </c>
      <c r="F12" s="106">
        <f>SUM(F13:F14)</f>
        <v>0</v>
      </c>
      <c r="G12" s="744"/>
      <c r="H12" s="745"/>
    </row>
    <row r="13" spans="2:9" s="107" customFormat="1" ht="14.1" customHeight="1" x14ac:dyDescent="0.4">
      <c r="B13" s="10"/>
      <c r="C13" s="108" t="s">
        <v>94</v>
      </c>
      <c r="D13" s="109"/>
      <c r="E13" s="110"/>
      <c r="F13" s="110"/>
      <c r="G13" s="746"/>
      <c r="H13" s="747"/>
    </row>
    <row r="14" spans="2:9" s="107" customFormat="1" ht="14.1" customHeight="1" x14ac:dyDescent="0.4">
      <c r="B14" s="115"/>
      <c r="C14" s="111" t="s">
        <v>94</v>
      </c>
      <c r="D14" s="112"/>
      <c r="E14" s="113"/>
      <c r="F14" s="113"/>
      <c r="G14" s="753"/>
      <c r="H14" s="754"/>
    </row>
    <row r="15" spans="2:9" s="107" customFormat="1" ht="14.1" customHeight="1" x14ac:dyDescent="0.4">
      <c r="B15" s="114" t="s">
        <v>616</v>
      </c>
      <c r="C15" s="116"/>
      <c r="D15" s="117"/>
      <c r="E15" s="106">
        <f>SUM(E16:E17)</f>
        <v>0</v>
      </c>
      <c r="F15" s="106">
        <f>SUM(F16:F17)</f>
        <v>0</v>
      </c>
      <c r="G15" s="744"/>
      <c r="H15" s="745"/>
    </row>
    <row r="16" spans="2:9" s="107" customFormat="1" ht="14.1" customHeight="1" x14ac:dyDescent="0.4">
      <c r="B16" s="10"/>
      <c r="C16" s="108" t="s">
        <v>94</v>
      </c>
      <c r="D16" s="118"/>
      <c r="E16" s="110"/>
      <c r="F16" s="110"/>
      <c r="G16" s="746"/>
      <c r="H16" s="747"/>
    </row>
    <row r="17" spans="2:8" s="107" customFormat="1" ht="14.1" customHeight="1" x14ac:dyDescent="0.4">
      <c r="B17" s="11"/>
      <c r="C17" s="111" t="s">
        <v>94</v>
      </c>
      <c r="D17" s="122"/>
      <c r="E17" s="113"/>
      <c r="F17" s="113"/>
      <c r="G17" s="753"/>
      <c r="H17" s="754"/>
    </row>
    <row r="18" spans="2:8" s="107" customFormat="1" ht="14.1" customHeight="1" x14ac:dyDescent="0.4">
      <c r="B18" s="114" t="s">
        <v>617</v>
      </c>
      <c r="C18" s="116"/>
      <c r="D18" s="117"/>
      <c r="E18" s="106">
        <f>SUM(E19:E21)</f>
        <v>0</v>
      </c>
      <c r="F18" s="106">
        <f>SUM(F19:F21)</f>
        <v>0</v>
      </c>
      <c r="G18" s="744"/>
      <c r="H18" s="745"/>
    </row>
    <row r="19" spans="2:8" s="107" customFormat="1" ht="14.1" customHeight="1" x14ac:dyDescent="0.4">
      <c r="B19" s="10"/>
      <c r="C19" s="108" t="s">
        <v>96</v>
      </c>
      <c r="D19" s="118"/>
      <c r="E19" s="110"/>
      <c r="F19" s="110"/>
      <c r="G19" s="756" t="s">
        <v>97</v>
      </c>
      <c r="H19" s="757"/>
    </row>
    <row r="20" spans="2:8" s="107" customFormat="1" ht="14.1" customHeight="1" x14ac:dyDescent="0.4">
      <c r="B20" s="10"/>
      <c r="C20" s="119" t="s">
        <v>98</v>
      </c>
      <c r="D20" s="120"/>
      <c r="E20" s="121"/>
      <c r="F20" s="121"/>
      <c r="G20" s="758"/>
      <c r="H20" s="759"/>
    </row>
    <row r="21" spans="2:8" s="107" customFormat="1" ht="14.1" customHeight="1" x14ac:dyDescent="0.4">
      <c r="B21" s="11"/>
      <c r="C21" s="111" t="s">
        <v>99</v>
      </c>
      <c r="D21" s="122"/>
      <c r="E21" s="113"/>
      <c r="F21" s="113"/>
      <c r="G21" s="760"/>
      <c r="H21" s="761"/>
    </row>
    <row r="22" spans="2:8" s="107" customFormat="1" ht="14.1" customHeight="1" x14ac:dyDescent="0.4">
      <c r="B22" s="114" t="s">
        <v>608</v>
      </c>
      <c r="C22" s="116"/>
      <c r="D22" s="117"/>
      <c r="E22" s="106">
        <f>SUM(E23:E24)</f>
        <v>0</v>
      </c>
      <c r="F22" s="106">
        <f>SUM(F23:F24)</f>
        <v>0</v>
      </c>
      <c r="G22" s="744"/>
      <c r="H22" s="745"/>
    </row>
    <row r="23" spans="2:8" s="107" customFormat="1" ht="14.1" customHeight="1" x14ac:dyDescent="0.4">
      <c r="B23" s="10"/>
      <c r="C23" s="108" t="s">
        <v>94</v>
      </c>
      <c r="D23" s="118"/>
      <c r="E23" s="110"/>
      <c r="F23" s="110"/>
      <c r="G23" s="746"/>
      <c r="H23" s="747"/>
    </row>
    <row r="24" spans="2:8" s="107" customFormat="1" ht="14.1" customHeight="1" x14ac:dyDescent="0.4">
      <c r="B24" s="11"/>
      <c r="C24" s="111" t="s">
        <v>94</v>
      </c>
      <c r="D24" s="122"/>
      <c r="E24" s="113"/>
      <c r="F24" s="113"/>
      <c r="G24" s="753"/>
      <c r="H24" s="754"/>
    </row>
    <row r="25" spans="2:8" s="107" customFormat="1" ht="14.1" customHeight="1" x14ac:dyDescent="0.4">
      <c r="B25" s="114" t="s">
        <v>609</v>
      </c>
      <c r="C25" s="116"/>
      <c r="D25" s="117"/>
      <c r="E25" s="106">
        <f>SUM(E26:E27)</f>
        <v>0</v>
      </c>
      <c r="F25" s="106">
        <f>SUM(F26:F27)</f>
        <v>0</v>
      </c>
      <c r="G25" s="744"/>
      <c r="H25" s="745"/>
    </row>
    <row r="26" spans="2:8" s="107" customFormat="1" ht="14.1" customHeight="1" x14ac:dyDescent="0.4">
      <c r="B26" s="10"/>
      <c r="C26" s="108" t="s">
        <v>94</v>
      </c>
      <c r="D26" s="109"/>
      <c r="E26" s="110"/>
      <c r="F26" s="110"/>
      <c r="G26" s="746"/>
      <c r="H26" s="747"/>
    </row>
    <row r="27" spans="2:8" s="107" customFormat="1" ht="14.1" customHeight="1" x14ac:dyDescent="0.4">
      <c r="B27" s="11"/>
      <c r="C27" s="111" t="s">
        <v>94</v>
      </c>
      <c r="D27" s="112"/>
      <c r="E27" s="113"/>
      <c r="F27" s="113"/>
      <c r="G27" s="753"/>
      <c r="H27" s="754"/>
    </row>
    <row r="28" spans="2:8" s="107" customFormat="1" ht="14.1" customHeight="1" x14ac:dyDescent="0.4">
      <c r="B28" s="114" t="s">
        <v>100</v>
      </c>
      <c r="C28" s="116"/>
      <c r="D28" s="117"/>
      <c r="E28" s="106">
        <f>SUM(E29:E30)</f>
        <v>0</v>
      </c>
      <c r="F28" s="106">
        <f>SUM(F29:F30)</f>
        <v>0</v>
      </c>
      <c r="G28" s="744"/>
      <c r="H28" s="745"/>
    </row>
    <row r="29" spans="2:8" ht="14.1" customHeight="1" x14ac:dyDescent="0.4">
      <c r="B29" s="10"/>
      <c r="C29" s="108" t="s">
        <v>94</v>
      </c>
      <c r="D29" s="118"/>
      <c r="E29" s="110"/>
      <c r="F29" s="110"/>
      <c r="G29" s="746"/>
      <c r="H29" s="747"/>
    </row>
    <row r="30" spans="2:8" ht="14.1" customHeight="1" x14ac:dyDescent="0.4">
      <c r="B30" s="10"/>
      <c r="C30" s="123" t="s">
        <v>94</v>
      </c>
      <c r="D30" s="124"/>
      <c r="E30" s="125"/>
      <c r="F30" s="125"/>
      <c r="G30" s="748"/>
      <c r="H30" s="749"/>
    </row>
    <row r="31" spans="2:8" s="107" customFormat="1" ht="14.1" customHeight="1" x14ac:dyDescent="0.4">
      <c r="B31" s="114" t="s">
        <v>610</v>
      </c>
      <c r="C31" s="116"/>
      <c r="D31" s="117"/>
      <c r="E31" s="106">
        <f>SUM(E32:E33)</f>
        <v>0</v>
      </c>
      <c r="F31" s="106">
        <f>SUM(F32:F33)</f>
        <v>0</v>
      </c>
      <c r="G31" s="744"/>
      <c r="H31" s="745"/>
    </row>
    <row r="32" spans="2:8" ht="14.1" customHeight="1" x14ac:dyDescent="0.4">
      <c r="B32" s="10"/>
      <c r="C32" s="108" t="s">
        <v>94</v>
      </c>
      <c r="D32" s="118"/>
      <c r="E32" s="110"/>
      <c r="F32" s="110"/>
      <c r="G32" s="746"/>
      <c r="H32" s="747"/>
    </row>
    <row r="33" spans="2:8" ht="14.1" customHeight="1" x14ac:dyDescent="0.4">
      <c r="B33" s="10"/>
      <c r="C33" s="231" t="s">
        <v>94</v>
      </c>
      <c r="D33" s="124"/>
      <c r="E33" s="125"/>
      <c r="F33" s="125"/>
      <c r="G33" s="748"/>
      <c r="H33" s="749"/>
    </row>
    <row r="34" spans="2:8" s="107" customFormat="1" ht="14.1" customHeight="1" x14ac:dyDescent="0.4">
      <c r="B34" s="114" t="s">
        <v>620</v>
      </c>
      <c r="C34" s="116"/>
      <c r="D34" s="117"/>
      <c r="E34" s="106">
        <f>SUM(E35:E36)</f>
        <v>0</v>
      </c>
      <c r="F34" s="106">
        <f>SUM(F35:F36)</f>
        <v>0</v>
      </c>
      <c r="G34" s="744"/>
      <c r="H34" s="745"/>
    </row>
    <row r="35" spans="2:8" s="107" customFormat="1" ht="14.1" customHeight="1" x14ac:dyDescent="0.4">
      <c r="B35" s="10"/>
      <c r="C35" s="227" t="s">
        <v>94</v>
      </c>
      <c r="D35" s="228"/>
      <c r="E35" s="110"/>
      <c r="F35" s="110"/>
      <c r="G35" s="746"/>
      <c r="H35" s="747"/>
    </row>
    <row r="36" spans="2:8" s="107" customFormat="1" ht="14.1" customHeight="1" x14ac:dyDescent="0.4">
      <c r="B36" s="11"/>
      <c r="C36" s="229" t="s">
        <v>94</v>
      </c>
      <c r="D36" s="230"/>
      <c r="E36" s="113"/>
      <c r="F36" s="113"/>
      <c r="G36" s="753"/>
      <c r="H36" s="754"/>
    </row>
    <row r="37" spans="2:8" s="107" customFormat="1" ht="14.1" customHeight="1" x14ac:dyDescent="0.4">
      <c r="B37" s="114" t="s">
        <v>621</v>
      </c>
      <c r="C37" s="116"/>
      <c r="D37" s="117"/>
      <c r="E37" s="106">
        <f>SUM(E38:E39)</f>
        <v>0</v>
      </c>
      <c r="F37" s="106">
        <f>SUM(F38:F39)</f>
        <v>0</v>
      </c>
      <c r="G37" s="744"/>
      <c r="H37" s="745"/>
    </row>
    <row r="38" spans="2:8" ht="14.1" customHeight="1" x14ac:dyDescent="0.4">
      <c r="B38" s="10"/>
      <c r="C38" s="227" t="s">
        <v>94</v>
      </c>
      <c r="D38" s="118"/>
      <c r="E38" s="110"/>
      <c r="F38" s="110"/>
      <c r="G38" s="746"/>
      <c r="H38" s="747"/>
    </row>
    <row r="39" spans="2:8" ht="14.1" customHeight="1" x14ac:dyDescent="0.4">
      <c r="B39" s="10"/>
      <c r="C39" s="231" t="s">
        <v>94</v>
      </c>
      <c r="D39" s="124"/>
      <c r="E39" s="125"/>
      <c r="F39" s="125"/>
      <c r="G39" s="748"/>
      <c r="H39" s="749"/>
    </row>
    <row r="40" spans="2:8" s="107" customFormat="1" ht="14.1" customHeight="1" x14ac:dyDescent="0.4">
      <c r="B40" s="750" t="s">
        <v>622</v>
      </c>
      <c r="C40" s="751"/>
      <c r="D40" s="752"/>
      <c r="E40" s="106">
        <f>SUM(E41:E42)</f>
        <v>0</v>
      </c>
      <c r="F40" s="106">
        <f>SUM(F41:F42)</f>
        <v>0</v>
      </c>
      <c r="G40" s="744"/>
      <c r="H40" s="745"/>
    </row>
    <row r="41" spans="2:8" s="107" customFormat="1" ht="14.1" customHeight="1" x14ac:dyDescent="0.4">
      <c r="B41" s="10"/>
      <c r="C41" s="227" t="s">
        <v>94</v>
      </c>
      <c r="D41" s="228"/>
      <c r="E41" s="110"/>
      <c r="F41" s="110"/>
      <c r="G41" s="746"/>
      <c r="H41" s="747"/>
    </row>
    <row r="42" spans="2:8" s="107" customFormat="1" ht="14.1" customHeight="1" x14ac:dyDescent="0.4">
      <c r="B42" s="11"/>
      <c r="C42" s="229" t="s">
        <v>94</v>
      </c>
      <c r="D42" s="230"/>
      <c r="E42" s="113"/>
      <c r="F42" s="113"/>
      <c r="G42" s="753"/>
      <c r="H42" s="754"/>
    </row>
    <row r="43" spans="2:8" s="107" customFormat="1" ht="14.1" customHeight="1" x14ac:dyDescent="0.4">
      <c r="B43" s="114" t="s">
        <v>623</v>
      </c>
      <c r="C43" s="116"/>
      <c r="D43" s="117"/>
      <c r="E43" s="106">
        <f>SUM(E44:E45)</f>
        <v>0</v>
      </c>
      <c r="F43" s="106">
        <f>SUM(F44:F45)</f>
        <v>0</v>
      </c>
      <c r="G43" s="744"/>
      <c r="H43" s="745"/>
    </row>
    <row r="44" spans="2:8" ht="14.1" customHeight="1" x14ac:dyDescent="0.4">
      <c r="B44" s="10"/>
      <c r="C44" s="227" t="s">
        <v>94</v>
      </c>
      <c r="D44" s="118"/>
      <c r="E44" s="110"/>
      <c r="F44" s="110"/>
      <c r="G44" s="746"/>
      <c r="H44" s="747"/>
    </row>
    <row r="45" spans="2:8" ht="14.1" customHeight="1" thickBot="1" x14ac:dyDescent="0.45">
      <c r="B45" s="10"/>
      <c r="C45" s="231" t="s">
        <v>94</v>
      </c>
      <c r="D45" s="124"/>
      <c r="E45" s="125"/>
      <c r="F45" s="125"/>
      <c r="G45" s="748"/>
      <c r="H45" s="749"/>
    </row>
    <row r="46" spans="2:8" ht="14.1" customHeight="1" thickBot="1" x14ac:dyDescent="0.45">
      <c r="B46" s="537" t="s">
        <v>618</v>
      </c>
      <c r="C46" s="538"/>
      <c r="D46" s="538"/>
      <c r="E46" s="539">
        <f>SUM(E6,E9,E12,E18,E15,E22,E25,E28,E31,E34,E37,E40,E43)</f>
        <v>0</v>
      </c>
      <c r="F46" s="539">
        <f>SUM(F6,F9,F12,F18,F15,F22,F25,F28,F31,F34,F37,F40,F43)</f>
        <v>0</v>
      </c>
      <c r="G46" s="762" t="s">
        <v>619</v>
      </c>
      <c r="H46" s="763"/>
    </row>
    <row r="47" spans="2:8" s="130" customFormat="1" x14ac:dyDescent="0.4">
      <c r="B47" s="126"/>
      <c r="C47" s="126"/>
      <c r="D47" s="126"/>
      <c r="E47" s="127"/>
      <c r="F47" s="127"/>
      <c r="G47" s="128"/>
      <c r="H47" s="129"/>
    </row>
    <row r="48" spans="2:8" s="35" customFormat="1" x14ac:dyDescent="0.4">
      <c r="B48" s="35" t="s">
        <v>611</v>
      </c>
    </row>
    <row r="49" spans="2:3" s="35" customFormat="1" x14ac:dyDescent="0.4">
      <c r="C49" s="35" t="s">
        <v>101</v>
      </c>
    </row>
    <row r="50" spans="2:3" s="35" customFormat="1" x14ac:dyDescent="0.4">
      <c r="B50" s="35" t="s">
        <v>612</v>
      </c>
    </row>
    <row r="51" spans="2:3" s="35" customFormat="1" x14ac:dyDescent="0.4">
      <c r="B51" s="35" t="s">
        <v>613</v>
      </c>
    </row>
    <row r="52" spans="2:3" s="35" customFormat="1" x14ac:dyDescent="0.4">
      <c r="B52" s="35" t="s">
        <v>624</v>
      </c>
    </row>
    <row r="53" spans="2:3" s="35" customFormat="1" x14ac:dyDescent="0.4">
      <c r="B53" s="35" t="s">
        <v>614</v>
      </c>
    </row>
    <row r="54" spans="2:3" x14ac:dyDescent="0.4">
      <c r="B54" s="9" t="s">
        <v>615</v>
      </c>
    </row>
    <row r="55" spans="2:3" x14ac:dyDescent="0.4">
      <c r="B55" s="9" t="s">
        <v>102</v>
      </c>
      <c r="C55" s="9" t="s">
        <v>103</v>
      </c>
    </row>
  </sheetData>
  <mergeCells count="43">
    <mergeCell ref="G46:H46"/>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8:H8"/>
    <mergeCell ref="G22:H22"/>
    <mergeCell ref="G9:H9"/>
    <mergeCell ref="G10:H10"/>
    <mergeCell ref="G11:H11"/>
    <mergeCell ref="G12:H12"/>
    <mergeCell ref="G13:H13"/>
    <mergeCell ref="G14:H14"/>
    <mergeCell ref="G18:H18"/>
    <mergeCell ref="G19:H21"/>
    <mergeCell ref="G15:H15"/>
    <mergeCell ref="G16:H16"/>
    <mergeCell ref="G17:H17"/>
    <mergeCell ref="B1:I1"/>
    <mergeCell ref="B3:H3"/>
    <mergeCell ref="G5:H5"/>
    <mergeCell ref="G6:H6"/>
    <mergeCell ref="G7:H7"/>
    <mergeCell ref="G43:H43"/>
    <mergeCell ref="G44:H44"/>
    <mergeCell ref="G45:H45"/>
    <mergeCell ref="B40:D40"/>
    <mergeCell ref="G38:H38"/>
    <mergeCell ref="G39:H39"/>
    <mergeCell ref="G40:H40"/>
    <mergeCell ref="G41:H41"/>
    <mergeCell ref="G42:H42"/>
  </mergeCells>
  <phoneticPr fontId="1"/>
  <pageMargins left="0.7" right="0.7" top="0.75" bottom="0.75" header="0.3" footer="0.3"/>
  <pageSetup paperSize="9" scale="9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pageSetUpPr fitToPage="1"/>
  </sheetPr>
  <dimension ref="B1:Q68"/>
  <sheetViews>
    <sheetView showGridLines="0" view="pageBreakPreview" zoomScale="96" zoomScaleNormal="100" zoomScaleSheetLayoutView="96" workbookViewId="0">
      <selection activeCell="O35" sqref="O35"/>
    </sheetView>
  </sheetViews>
  <sheetFormatPr defaultColWidth="9" defaultRowHeight="12" x14ac:dyDescent="0.4"/>
  <cols>
    <col min="1" max="1" width="1.375" style="9" customWidth="1"/>
    <col min="2" max="2" width="3.25" style="9" customWidth="1"/>
    <col min="3" max="3" width="14.625" style="9" customWidth="1"/>
    <col min="4" max="4" width="3.25" style="9" customWidth="1"/>
    <col min="5" max="5" width="13.75" style="9" customWidth="1"/>
    <col min="6" max="6" width="5.625" style="9" customWidth="1"/>
    <col min="7" max="7" width="13.75" style="9" customWidth="1"/>
    <col min="8" max="8" width="5.625" style="9" customWidth="1"/>
    <col min="9" max="9" width="13.75" style="9" customWidth="1"/>
    <col min="10" max="10" width="5.625" style="9" customWidth="1"/>
    <col min="11" max="11" width="11" style="9" customWidth="1"/>
    <col min="12" max="12" width="9.25" style="9" customWidth="1"/>
    <col min="13" max="13" width="1.375" style="9" customWidth="1"/>
    <col min="14" max="16384" width="9" style="9"/>
  </cols>
  <sheetData>
    <row r="1" spans="2:12" ht="13.5" x14ac:dyDescent="0.4">
      <c r="B1" s="9" t="s">
        <v>606</v>
      </c>
      <c r="I1" s="765" t="s">
        <v>787</v>
      </c>
      <c r="J1" s="766"/>
      <c r="K1" s="764"/>
      <c r="L1" s="764"/>
    </row>
    <row r="2" spans="2:12" ht="28.5" customHeight="1" x14ac:dyDescent="0.4">
      <c r="B2" s="686" t="s">
        <v>626</v>
      </c>
      <c r="C2" s="686"/>
      <c r="D2" s="686"/>
      <c r="E2" s="686"/>
      <c r="F2" s="686"/>
      <c r="G2" s="686"/>
      <c r="H2" s="686"/>
      <c r="I2" s="686"/>
      <c r="J2" s="686"/>
      <c r="K2" s="686"/>
      <c r="L2" s="686"/>
    </row>
    <row r="3" spans="2:12" ht="11.25" customHeight="1" x14ac:dyDescent="0.4">
      <c r="B3" s="226"/>
      <c r="C3" s="226"/>
      <c r="D3" s="226"/>
      <c r="E3" s="226"/>
      <c r="F3" s="226"/>
      <c r="G3" s="226"/>
      <c r="H3" s="226"/>
      <c r="I3" s="226"/>
      <c r="J3" s="226"/>
      <c r="K3" s="226"/>
      <c r="L3" s="226"/>
    </row>
    <row r="4" spans="2:12" x14ac:dyDescent="0.4">
      <c r="J4" s="98" t="s">
        <v>131</v>
      </c>
    </row>
    <row r="5" spans="2:12" x14ac:dyDescent="0.4">
      <c r="B5" s="768" t="s">
        <v>104</v>
      </c>
      <c r="C5" s="769"/>
      <c r="D5" s="770"/>
      <c r="E5" s="771" t="s">
        <v>773</v>
      </c>
      <c r="F5" s="771"/>
      <c r="G5" s="771" t="s">
        <v>66</v>
      </c>
      <c r="H5" s="771"/>
      <c r="I5" s="771" t="s">
        <v>774</v>
      </c>
      <c r="J5" s="771"/>
    </row>
    <row r="6" spans="2:12" x14ac:dyDescent="0.4">
      <c r="B6" s="744" t="s">
        <v>132</v>
      </c>
      <c r="C6" s="767"/>
      <c r="D6" s="745"/>
      <c r="E6" s="131">
        <f>E34+G52</f>
        <v>0</v>
      </c>
      <c r="F6" s="117" t="s">
        <v>793</v>
      </c>
      <c r="G6" s="131">
        <f>ROUNDDOWN(E6*10%,0)</f>
        <v>0</v>
      </c>
      <c r="H6" s="117" t="s">
        <v>793</v>
      </c>
      <c r="I6" s="131">
        <f>E6+G6</f>
        <v>0</v>
      </c>
      <c r="J6" s="117" t="s">
        <v>793</v>
      </c>
    </row>
    <row r="7" spans="2:12" x14ac:dyDescent="0.4">
      <c r="B7" s="744" t="s">
        <v>133</v>
      </c>
      <c r="C7" s="767"/>
      <c r="D7" s="745"/>
      <c r="E7" s="131">
        <f>G34+G59</f>
        <v>0</v>
      </c>
      <c r="F7" s="117" t="s">
        <v>793</v>
      </c>
      <c r="G7" s="131">
        <f t="shared" ref="G7" si="0">ROUNDDOWN(E7*10%,0)</f>
        <v>0</v>
      </c>
      <c r="H7" s="117" t="s">
        <v>793</v>
      </c>
      <c r="I7" s="131">
        <f t="shared" ref="I7" si="1">E7+G7</f>
        <v>0</v>
      </c>
      <c r="J7" s="117" t="s">
        <v>793</v>
      </c>
    </row>
    <row r="8" spans="2:12" ht="12.75" thickBot="1" x14ac:dyDescent="0.45">
      <c r="B8" s="744" t="s">
        <v>134</v>
      </c>
      <c r="C8" s="767"/>
      <c r="D8" s="745"/>
      <c r="E8" s="131">
        <f>I34+G66</f>
        <v>0</v>
      </c>
      <c r="F8" s="117" t="s">
        <v>793</v>
      </c>
      <c r="G8" s="131">
        <f>ROUNDDOWN(E8*10%,0)</f>
        <v>0</v>
      </c>
      <c r="H8" s="117" t="s">
        <v>793</v>
      </c>
      <c r="I8" s="131">
        <f>E8+G8</f>
        <v>0</v>
      </c>
      <c r="J8" s="117" t="s">
        <v>793</v>
      </c>
    </row>
    <row r="9" spans="2:12" ht="12.75" thickBot="1" x14ac:dyDescent="0.45">
      <c r="B9" s="772" t="s">
        <v>105</v>
      </c>
      <c r="C9" s="772"/>
      <c r="D9" s="772"/>
      <c r="E9" s="133">
        <f>SUM(E6:E8)</f>
        <v>0</v>
      </c>
      <c r="F9" s="134" t="s">
        <v>793</v>
      </c>
      <c r="G9" s="133">
        <f>SUM(G6:G8)</f>
        <v>0</v>
      </c>
      <c r="H9" s="134" t="s">
        <v>793</v>
      </c>
      <c r="I9" s="133">
        <f>SUM(I6:I8)</f>
        <v>0</v>
      </c>
      <c r="J9" s="134" t="s">
        <v>793</v>
      </c>
    </row>
    <row r="10" spans="2:12" x14ac:dyDescent="0.4">
      <c r="B10" s="9" t="s">
        <v>135</v>
      </c>
    </row>
    <row r="11" spans="2:12" x14ac:dyDescent="0.4">
      <c r="C11" s="9" t="s">
        <v>136</v>
      </c>
    </row>
    <row r="12" spans="2:12" x14ac:dyDescent="0.4">
      <c r="B12" s="35" t="s">
        <v>778</v>
      </c>
    </row>
    <row r="15" spans="2:12" x14ac:dyDescent="0.4">
      <c r="B15" s="9" t="s">
        <v>137</v>
      </c>
    </row>
    <row r="16" spans="2:12" x14ac:dyDescent="0.4">
      <c r="B16" s="9" t="s">
        <v>138</v>
      </c>
      <c r="L16" s="98" t="s">
        <v>131</v>
      </c>
    </row>
    <row r="17" spans="2:17" x14ac:dyDescent="0.4">
      <c r="B17" s="768" t="s">
        <v>139</v>
      </c>
      <c r="C17" s="769"/>
      <c r="D17" s="770"/>
      <c r="E17" s="771" t="s">
        <v>65</v>
      </c>
      <c r="F17" s="771"/>
      <c r="G17" s="768" t="s">
        <v>140</v>
      </c>
      <c r="H17" s="769"/>
      <c r="I17" s="769"/>
      <c r="J17" s="769"/>
      <c r="K17" s="769"/>
      <c r="L17" s="770"/>
    </row>
    <row r="18" spans="2:17" x14ac:dyDescent="0.4">
      <c r="B18" s="135" t="s">
        <v>107</v>
      </c>
      <c r="C18" s="774" t="s">
        <v>740</v>
      </c>
      <c r="D18" s="775"/>
      <c r="E18" s="136"/>
      <c r="F18" s="117" t="s">
        <v>793</v>
      </c>
      <c r="G18" s="776" t="s">
        <v>728</v>
      </c>
      <c r="H18" s="777"/>
      <c r="I18" s="777"/>
      <c r="J18" s="777"/>
      <c r="K18" s="777"/>
      <c r="L18" s="775"/>
    </row>
    <row r="19" spans="2:17" x14ac:dyDescent="0.4">
      <c r="B19" s="135" t="s">
        <v>108</v>
      </c>
      <c r="C19" s="774" t="s">
        <v>741</v>
      </c>
      <c r="D19" s="775"/>
      <c r="E19" s="136"/>
      <c r="F19" s="117" t="s">
        <v>793</v>
      </c>
      <c r="G19" s="776" t="s">
        <v>752</v>
      </c>
      <c r="H19" s="777"/>
      <c r="I19" s="777"/>
      <c r="J19" s="777"/>
      <c r="K19" s="777"/>
      <c r="L19" s="775"/>
    </row>
    <row r="20" spans="2:17" x14ac:dyDescent="0.4">
      <c r="B20" s="135" t="s">
        <v>109</v>
      </c>
      <c r="C20" s="774" t="s">
        <v>742</v>
      </c>
      <c r="D20" s="775"/>
      <c r="E20" s="136"/>
      <c r="F20" s="117" t="s">
        <v>793</v>
      </c>
      <c r="G20" s="776" t="s">
        <v>751</v>
      </c>
      <c r="H20" s="777"/>
      <c r="I20" s="777"/>
      <c r="J20" s="777"/>
      <c r="K20" s="777"/>
      <c r="L20" s="775"/>
    </row>
    <row r="21" spans="2:17" x14ac:dyDescent="0.4">
      <c r="B21" s="135" t="s">
        <v>110</v>
      </c>
      <c r="C21" s="774" t="s">
        <v>743</v>
      </c>
      <c r="D21" s="775"/>
      <c r="E21" s="136"/>
      <c r="F21" s="117" t="s">
        <v>793</v>
      </c>
      <c r="G21" s="776" t="s">
        <v>750</v>
      </c>
      <c r="H21" s="777"/>
      <c r="I21" s="777"/>
      <c r="J21" s="777"/>
      <c r="K21" s="777"/>
      <c r="L21" s="775"/>
      <c r="Q21" s="137"/>
    </row>
    <row r="22" spans="2:17" x14ac:dyDescent="0.4">
      <c r="B22" s="135" t="s">
        <v>111</v>
      </c>
      <c r="C22" s="774" t="s">
        <v>744</v>
      </c>
      <c r="D22" s="775"/>
      <c r="E22" s="136"/>
      <c r="F22" s="117" t="s">
        <v>793</v>
      </c>
      <c r="G22" s="776" t="s">
        <v>749</v>
      </c>
      <c r="H22" s="777"/>
      <c r="I22" s="777"/>
      <c r="J22" s="777"/>
      <c r="K22" s="777"/>
      <c r="L22" s="775"/>
      <c r="Q22" s="137"/>
    </row>
    <row r="23" spans="2:17" x14ac:dyDescent="0.4">
      <c r="B23" s="135" t="s">
        <v>141</v>
      </c>
      <c r="C23" s="774" t="s">
        <v>745</v>
      </c>
      <c r="D23" s="775"/>
      <c r="E23" s="136"/>
      <c r="F23" s="117" t="s">
        <v>793</v>
      </c>
      <c r="G23" s="776" t="s">
        <v>748</v>
      </c>
      <c r="H23" s="777"/>
      <c r="I23" s="777"/>
      <c r="J23" s="777"/>
      <c r="K23" s="777"/>
      <c r="L23" s="775"/>
      <c r="Q23" s="137"/>
    </row>
    <row r="24" spans="2:17" x14ac:dyDescent="0.4">
      <c r="B24" s="135" t="s">
        <v>142</v>
      </c>
      <c r="C24" s="774" t="s">
        <v>746</v>
      </c>
      <c r="D24" s="775"/>
      <c r="E24" s="136"/>
      <c r="F24" s="117" t="s">
        <v>793</v>
      </c>
      <c r="G24" s="776" t="s">
        <v>747</v>
      </c>
      <c r="H24" s="777"/>
      <c r="I24" s="777"/>
      <c r="J24" s="777"/>
      <c r="K24" s="777"/>
      <c r="L24" s="775"/>
      <c r="Q24" s="137"/>
    </row>
    <row r="25" spans="2:17" x14ac:dyDescent="0.4">
      <c r="B25" s="9" t="s">
        <v>143</v>
      </c>
    </row>
    <row r="27" spans="2:17" x14ac:dyDescent="0.4">
      <c r="B27" s="9" t="s">
        <v>729</v>
      </c>
      <c r="J27" s="98" t="s">
        <v>131</v>
      </c>
    </row>
    <row r="28" spans="2:17" ht="13.5" x14ac:dyDescent="0.4">
      <c r="E28" s="771" t="s">
        <v>730</v>
      </c>
      <c r="F28" s="773"/>
      <c r="G28" s="771" t="s">
        <v>731</v>
      </c>
      <c r="H28" s="773"/>
      <c r="I28" s="771" t="s">
        <v>732</v>
      </c>
      <c r="J28" s="773"/>
    </row>
    <row r="29" spans="2:17" x14ac:dyDescent="0.4">
      <c r="B29" s="135" t="s">
        <v>107</v>
      </c>
      <c r="C29" s="774" t="s">
        <v>740</v>
      </c>
      <c r="D29" s="775"/>
      <c r="E29" s="581"/>
      <c r="F29" s="117" t="s">
        <v>793</v>
      </c>
      <c r="G29" s="580"/>
      <c r="H29" s="117" t="s">
        <v>793</v>
      </c>
      <c r="I29" s="580"/>
      <c r="J29" s="117" t="s">
        <v>793</v>
      </c>
    </row>
    <row r="30" spans="2:17" x14ac:dyDescent="0.4">
      <c r="B30" s="135" t="s">
        <v>108</v>
      </c>
      <c r="C30" s="774" t="s">
        <v>741</v>
      </c>
      <c r="D30" s="775"/>
      <c r="E30" s="580"/>
      <c r="F30" s="117" t="s">
        <v>793</v>
      </c>
      <c r="G30" s="581"/>
      <c r="H30" s="117" t="s">
        <v>793</v>
      </c>
      <c r="I30" s="580"/>
      <c r="J30" s="117" t="s">
        <v>793</v>
      </c>
    </row>
    <row r="31" spans="2:17" x14ac:dyDescent="0.4">
      <c r="B31" s="135" t="s">
        <v>109</v>
      </c>
      <c r="C31" s="774" t="s">
        <v>742</v>
      </c>
      <c r="D31" s="775"/>
      <c r="E31" s="580"/>
      <c r="F31" s="117" t="s">
        <v>793</v>
      </c>
      <c r="G31" s="581"/>
      <c r="H31" s="117" t="s">
        <v>793</v>
      </c>
      <c r="I31" s="580"/>
      <c r="J31" s="117" t="s">
        <v>793</v>
      </c>
    </row>
    <row r="32" spans="2:17" x14ac:dyDescent="0.4">
      <c r="B32" s="135" t="s">
        <v>141</v>
      </c>
      <c r="C32" s="774" t="s">
        <v>745</v>
      </c>
      <c r="D32" s="775"/>
      <c r="E32" s="580"/>
      <c r="F32" s="117" t="s">
        <v>793</v>
      </c>
      <c r="G32" s="580"/>
      <c r="H32" s="117" t="s">
        <v>793</v>
      </c>
      <c r="I32" s="581"/>
      <c r="J32" s="117" t="s">
        <v>793</v>
      </c>
    </row>
    <row r="33" spans="2:12" x14ac:dyDescent="0.4">
      <c r="B33" s="135" t="s">
        <v>142</v>
      </c>
      <c r="C33" s="774" t="s">
        <v>746</v>
      </c>
      <c r="D33" s="775"/>
      <c r="E33" s="580"/>
      <c r="F33" s="117" t="s">
        <v>793</v>
      </c>
      <c r="G33" s="580"/>
      <c r="H33" s="117" t="s">
        <v>793</v>
      </c>
      <c r="I33" s="581"/>
      <c r="J33" s="117" t="s">
        <v>793</v>
      </c>
    </row>
    <row r="34" spans="2:12" ht="13.5" x14ac:dyDescent="0.4">
      <c r="B34" s="778" t="s">
        <v>144</v>
      </c>
      <c r="C34" s="779"/>
      <c r="D34" s="780"/>
      <c r="E34" s="585">
        <f>SUM(E29:F33)</f>
        <v>0</v>
      </c>
      <c r="F34" s="117" t="s">
        <v>793</v>
      </c>
      <c r="G34" s="585">
        <f>SUM(G29:H33)</f>
        <v>0</v>
      </c>
      <c r="H34" s="117" t="s">
        <v>793</v>
      </c>
      <c r="I34" s="585">
        <f>SUM(I29:J33)</f>
        <v>0</v>
      </c>
      <c r="J34" s="117" t="s">
        <v>793</v>
      </c>
    </row>
    <row r="35" spans="2:12" x14ac:dyDescent="0.4">
      <c r="B35" s="9" t="s">
        <v>753</v>
      </c>
    </row>
    <row r="37" spans="2:12" x14ac:dyDescent="0.4">
      <c r="B37" s="9" t="s">
        <v>145</v>
      </c>
      <c r="L37" s="98" t="s">
        <v>131</v>
      </c>
    </row>
    <row r="38" spans="2:12" x14ac:dyDescent="0.4">
      <c r="B38" s="768"/>
      <c r="C38" s="769"/>
      <c r="D38" s="770"/>
      <c r="E38" s="771" t="s">
        <v>733</v>
      </c>
      <c r="F38" s="771"/>
      <c r="G38" s="768" t="s">
        <v>146</v>
      </c>
      <c r="H38" s="769"/>
      <c r="I38" s="770"/>
      <c r="J38" s="771" t="s">
        <v>112</v>
      </c>
      <c r="K38" s="771"/>
      <c r="L38" s="771"/>
    </row>
    <row r="39" spans="2:12" x14ac:dyDescent="0.4">
      <c r="B39" s="138" t="s">
        <v>147</v>
      </c>
      <c r="C39" s="139"/>
      <c r="D39" s="140" t="s">
        <v>148</v>
      </c>
      <c r="E39" s="136"/>
      <c r="F39" s="117" t="s">
        <v>793</v>
      </c>
      <c r="G39" s="141"/>
      <c r="H39" s="142" t="s">
        <v>158</v>
      </c>
      <c r="I39" s="143" t="s">
        <v>756</v>
      </c>
      <c r="J39" s="135" t="s">
        <v>157</v>
      </c>
      <c r="K39" s="144">
        <f>ROUNDDOWN($E$22*G39,0)</f>
        <v>0</v>
      </c>
      <c r="L39" s="143" t="s">
        <v>759</v>
      </c>
    </row>
    <row r="40" spans="2:12" x14ac:dyDescent="0.4">
      <c r="B40" s="138" t="s">
        <v>152</v>
      </c>
      <c r="C40" s="139"/>
      <c r="D40" s="140" t="s">
        <v>153</v>
      </c>
      <c r="E40" s="136"/>
      <c r="F40" s="117" t="s">
        <v>793</v>
      </c>
      <c r="G40" s="141"/>
      <c r="H40" s="142" t="s">
        <v>149</v>
      </c>
      <c r="I40" s="143" t="s">
        <v>757</v>
      </c>
      <c r="J40" s="135" t="s">
        <v>159</v>
      </c>
      <c r="K40" s="144">
        <f>ROUNDDOWN($E$22*G40,0)</f>
        <v>0</v>
      </c>
      <c r="L40" s="143" t="s">
        <v>151</v>
      </c>
    </row>
    <row r="41" spans="2:12" x14ac:dyDescent="0.4">
      <c r="B41" s="138" t="s">
        <v>762</v>
      </c>
      <c r="C41" s="139"/>
      <c r="D41" s="140" t="s">
        <v>156</v>
      </c>
      <c r="E41" s="131">
        <f>E21</f>
        <v>0</v>
      </c>
      <c r="F41" s="117" t="s">
        <v>793</v>
      </c>
      <c r="G41" s="145" t="str">
        <f>IFERROR(E41/$E$41,  "-")</f>
        <v>-</v>
      </c>
      <c r="H41" s="142" t="s">
        <v>154</v>
      </c>
      <c r="I41" s="143" t="s">
        <v>758</v>
      </c>
      <c r="J41" s="135" t="s">
        <v>150</v>
      </c>
      <c r="K41" s="144" t="str">
        <f>IFERROR(ROUNDDOWN($E$22*G41,0),  "-")</f>
        <v>-</v>
      </c>
      <c r="L41" s="143" t="s">
        <v>155</v>
      </c>
    </row>
    <row r="42" spans="2:12" x14ac:dyDescent="0.4">
      <c r="B42" s="9" t="s">
        <v>754</v>
      </c>
    </row>
    <row r="43" spans="2:12" x14ac:dyDescent="0.4">
      <c r="B43" s="9" t="s">
        <v>755</v>
      </c>
    </row>
    <row r="44" spans="2:12" x14ac:dyDescent="0.4">
      <c r="B44" s="9" t="s">
        <v>792</v>
      </c>
    </row>
    <row r="46" spans="2:12" x14ac:dyDescent="0.4">
      <c r="B46" s="9" t="s">
        <v>160</v>
      </c>
      <c r="L46" s="98" t="s">
        <v>131</v>
      </c>
    </row>
    <row r="47" spans="2:12" x14ac:dyDescent="0.4">
      <c r="B47" s="768"/>
      <c r="C47" s="769"/>
      <c r="D47" s="770"/>
      <c r="E47" s="771" t="s">
        <v>106</v>
      </c>
      <c r="F47" s="771"/>
      <c r="G47" s="771" t="s">
        <v>65</v>
      </c>
      <c r="H47" s="771"/>
      <c r="I47" s="768" t="s">
        <v>140</v>
      </c>
      <c r="J47" s="769"/>
      <c r="K47" s="769"/>
      <c r="L47" s="770"/>
    </row>
    <row r="48" spans="2:12" x14ac:dyDescent="0.4">
      <c r="B48" s="146" t="s">
        <v>161</v>
      </c>
      <c r="C48" s="147"/>
      <c r="D48" s="584" t="s">
        <v>162</v>
      </c>
      <c r="E48" s="149" t="s">
        <v>163</v>
      </c>
      <c r="F48" s="120"/>
      <c r="G48" s="150">
        <f>E39</f>
        <v>0</v>
      </c>
      <c r="H48" s="120" t="s">
        <v>793</v>
      </c>
      <c r="I48" s="784" t="s">
        <v>164</v>
      </c>
      <c r="J48" s="785"/>
      <c r="K48" s="785"/>
      <c r="L48" s="786"/>
    </row>
    <row r="49" spans="2:12" x14ac:dyDescent="0.4">
      <c r="B49" s="146"/>
      <c r="C49" s="147"/>
      <c r="D49" s="148" t="s">
        <v>165</v>
      </c>
      <c r="E49" s="149" t="s">
        <v>112</v>
      </c>
      <c r="F49" s="120"/>
      <c r="G49" s="150">
        <f>K39</f>
        <v>0</v>
      </c>
      <c r="H49" s="120" t="s">
        <v>793</v>
      </c>
      <c r="I49" s="784" t="s">
        <v>760</v>
      </c>
      <c r="J49" s="785"/>
      <c r="K49" s="785"/>
      <c r="L49" s="786"/>
    </row>
    <row r="50" spans="2:12" x14ac:dyDescent="0.4">
      <c r="B50" s="146"/>
      <c r="C50" s="147"/>
      <c r="D50" s="148" t="s">
        <v>167</v>
      </c>
      <c r="E50" s="149" t="s">
        <v>168</v>
      </c>
      <c r="F50" s="120"/>
      <c r="G50" s="150">
        <f>SUM(G48:G49)</f>
        <v>0</v>
      </c>
      <c r="H50" s="120" t="s">
        <v>793</v>
      </c>
      <c r="I50" s="784" t="s">
        <v>169</v>
      </c>
      <c r="J50" s="785"/>
      <c r="K50" s="785"/>
      <c r="L50" s="786"/>
    </row>
    <row r="51" spans="2:12" ht="12.75" thickBot="1" x14ac:dyDescent="0.45">
      <c r="B51" s="146"/>
      <c r="C51" s="147"/>
      <c r="D51" s="148" t="s">
        <v>170</v>
      </c>
      <c r="E51" s="149" t="s">
        <v>171</v>
      </c>
      <c r="F51" s="120"/>
      <c r="G51" s="151">
        <f>ROUNDDOWN(G50*0.9,0)</f>
        <v>0</v>
      </c>
      <c r="H51" s="120" t="s">
        <v>793</v>
      </c>
      <c r="I51" s="781" t="s">
        <v>172</v>
      </c>
      <c r="J51" s="782"/>
      <c r="K51" s="782"/>
      <c r="L51" s="783"/>
    </row>
    <row r="52" spans="2:12" ht="12.75" thickBot="1" x14ac:dyDescent="0.45">
      <c r="B52" s="152"/>
      <c r="C52" s="153"/>
      <c r="D52" s="154" t="s">
        <v>173</v>
      </c>
      <c r="E52" s="155" t="s">
        <v>174</v>
      </c>
      <c r="F52" s="156"/>
      <c r="G52" s="157">
        <f>ROUNDDOWN(G51,-4)</f>
        <v>0</v>
      </c>
      <c r="H52" s="122" t="s">
        <v>793</v>
      </c>
      <c r="I52" s="787" t="s">
        <v>175</v>
      </c>
      <c r="J52" s="788"/>
      <c r="K52" s="788"/>
      <c r="L52" s="789"/>
    </row>
    <row r="53" spans="2:12" x14ac:dyDescent="0.4">
      <c r="B53" s="114" t="s">
        <v>176</v>
      </c>
      <c r="C53" s="132"/>
      <c r="D53" s="148" t="s">
        <v>177</v>
      </c>
      <c r="E53" s="149" t="s">
        <v>163</v>
      </c>
      <c r="F53" s="120"/>
      <c r="G53" s="150">
        <f>E40</f>
        <v>0</v>
      </c>
      <c r="H53" s="120" t="s">
        <v>793</v>
      </c>
      <c r="I53" s="781" t="s">
        <v>178</v>
      </c>
      <c r="J53" s="782"/>
      <c r="K53" s="782"/>
      <c r="L53" s="783"/>
    </row>
    <row r="54" spans="2:12" x14ac:dyDescent="0.4">
      <c r="B54" s="146"/>
      <c r="C54" s="147"/>
      <c r="D54" s="148" t="s">
        <v>179</v>
      </c>
      <c r="E54" s="149" t="s">
        <v>112</v>
      </c>
      <c r="F54" s="120"/>
      <c r="G54" s="150">
        <f>K40</f>
        <v>0</v>
      </c>
      <c r="H54" s="120" t="s">
        <v>793</v>
      </c>
      <c r="I54" s="781" t="s">
        <v>761</v>
      </c>
      <c r="J54" s="782"/>
      <c r="K54" s="782"/>
      <c r="L54" s="783"/>
    </row>
    <row r="55" spans="2:12" x14ac:dyDescent="0.4">
      <c r="B55" s="146"/>
      <c r="C55" s="147"/>
      <c r="D55" s="148" t="s">
        <v>180</v>
      </c>
      <c r="E55" s="149" t="s">
        <v>168</v>
      </c>
      <c r="F55" s="120"/>
      <c r="G55" s="150">
        <f>SUM(G53:G54)</f>
        <v>0</v>
      </c>
      <c r="H55" s="120" t="s">
        <v>793</v>
      </c>
      <c r="I55" s="781" t="s">
        <v>181</v>
      </c>
      <c r="J55" s="782"/>
      <c r="K55" s="782"/>
      <c r="L55" s="783"/>
    </row>
    <row r="56" spans="2:12" x14ac:dyDescent="0.4">
      <c r="B56" s="146"/>
      <c r="C56" s="147"/>
      <c r="D56" s="148" t="s">
        <v>182</v>
      </c>
      <c r="E56" s="149" t="s">
        <v>183</v>
      </c>
      <c r="F56" s="120"/>
      <c r="G56" s="150">
        <f>ROUNDDOWN(G55*0.9,0)</f>
        <v>0</v>
      </c>
      <c r="H56" s="120" t="s">
        <v>793</v>
      </c>
      <c r="I56" s="781" t="s">
        <v>184</v>
      </c>
      <c r="J56" s="782"/>
      <c r="K56" s="782"/>
      <c r="L56" s="783"/>
    </row>
    <row r="57" spans="2:12" x14ac:dyDescent="0.4">
      <c r="B57" s="146"/>
      <c r="C57" s="147"/>
      <c r="D57" s="148" t="s">
        <v>185</v>
      </c>
      <c r="E57" s="149" t="s">
        <v>186</v>
      </c>
      <c r="F57" s="120"/>
      <c r="G57" s="150">
        <f>G52</f>
        <v>0</v>
      </c>
      <c r="H57" s="120" t="s">
        <v>793</v>
      </c>
      <c r="I57" s="781" t="s">
        <v>187</v>
      </c>
      <c r="J57" s="782"/>
      <c r="K57" s="782"/>
      <c r="L57" s="783"/>
    </row>
    <row r="58" spans="2:12" ht="12.75" thickBot="1" x14ac:dyDescent="0.45">
      <c r="B58" s="146"/>
      <c r="C58" s="147"/>
      <c r="D58" s="148" t="s">
        <v>188</v>
      </c>
      <c r="E58" s="149" t="s">
        <v>171</v>
      </c>
      <c r="F58" s="120"/>
      <c r="G58" s="151">
        <f>G56-G57</f>
        <v>0</v>
      </c>
      <c r="H58" s="120" t="s">
        <v>793</v>
      </c>
      <c r="I58" s="781" t="s">
        <v>189</v>
      </c>
      <c r="J58" s="782"/>
      <c r="K58" s="782"/>
      <c r="L58" s="783"/>
    </row>
    <row r="59" spans="2:12" ht="12.75" thickBot="1" x14ac:dyDescent="0.45">
      <c r="B59" s="146"/>
      <c r="C59" s="147"/>
      <c r="D59" s="154" t="s">
        <v>190</v>
      </c>
      <c r="E59" s="155" t="s">
        <v>174</v>
      </c>
      <c r="F59" s="156"/>
      <c r="G59" s="157">
        <f>ROUNDDOWN(G58,-4)</f>
        <v>0</v>
      </c>
      <c r="H59" s="122" t="s">
        <v>793</v>
      </c>
      <c r="I59" s="787" t="s">
        <v>175</v>
      </c>
      <c r="J59" s="788"/>
      <c r="K59" s="788"/>
      <c r="L59" s="789"/>
    </row>
    <row r="60" spans="2:12" x14ac:dyDescent="0.4">
      <c r="B60" s="114" t="s">
        <v>191</v>
      </c>
      <c r="C60" s="132"/>
      <c r="D60" s="148" t="s">
        <v>192</v>
      </c>
      <c r="E60" s="149" t="s">
        <v>163</v>
      </c>
      <c r="F60" s="120"/>
      <c r="G60" s="150">
        <f>E41</f>
        <v>0</v>
      </c>
      <c r="H60" s="120" t="s">
        <v>793</v>
      </c>
      <c r="I60" s="781" t="s">
        <v>193</v>
      </c>
      <c r="J60" s="782"/>
      <c r="K60" s="782"/>
      <c r="L60" s="783"/>
    </row>
    <row r="61" spans="2:12" x14ac:dyDescent="0.4">
      <c r="B61" s="146"/>
      <c r="C61" s="147"/>
      <c r="D61" s="148" t="s">
        <v>194</v>
      </c>
      <c r="E61" s="149" t="s">
        <v>112</v>
      </c>
      <c r="F61" s="120"/>
      <c r="G61" s="150" t="str">
        <f>K41</f>
        <v>-</v>
      </c>
      <c r="H61" s="120" t="s">
        <v>793</v>
      </c>
      <c r="I61" s="781" t="s">
        <v>166</v>
      </c>
      <c r="J61" s="782"/>
      <c r="K61" s="782"/>
      <c r="L61" s="783"/>
    </row>
    <row r="62" spans="2:12" x14ac:dyDescent="0.4">
      <c r="B62" s="146"/>
      <c r="C62" s="147"/>
      <c r="D62" s="148" t="s">
        <v>195</v>
      </c>
      <c r="E62" s="149" t="s">
        <v>168</v>
      </c>
      <c r="F62" s="120"/>
      <c r="G62" s="150">
        <f>SUM(G60:G61)</f>
        <v>0</v>
      </c>
      <c r="H62" s="120" t="s">
        <v>793</v>
      </c>
      <c r="I62" s="781" t="s">
        <v>196</v>
      </c>
      <c r="J62" s="782"/>
      <c r="K62" s="782"/>
      <c r="L62" s="783"/>
    </row>
    <row r="63" spans="2:12" x14ac:dyDescent="0.4">
      <c r="B63" s="146"/>
      <c r="C63" s="147"/>
      <c r="D63" s="148" t="s">
        <v>197</v>
      </c>
      <c r="E63" s="149" t="s">
        <v>183</v>
      </c>
      <c r="F63" s="120"/>
      <c r="G63" s="150">
        <f>ROUNDDOWN(G62*1,0)</f>
        <v>0</v>
      </c>
      <c r="H63" s="120" t="s">
        <v>793</v>
      </c>
      <c r="I63" s="781" t="s">
        <v>718</v>
      </c>
      <c r="J63" s="782"/>
      <c r="K63" s="782"/>
      <c r="L63" s="783"/>
    </row>
    <row r="64" spans="2:12" x14ac:dyDescent="0.4">
      <c r="B64" s="146"/>
      <c r="C64" s="147"/>
      <c r="D64" s="148" t="s">
        <v>198</v>
      </c>
      <c r="E64" s="149" t="s">
        <v>186</v>
      </c>
      <c r="F64" s="120"/>
      <c r="G64" s="150">
        <f>G59+G52</f>
        <v>0</v>
      </c>
      <c r="H64" s="120" t="s">
        <v>793</v>
      </c>
      <c r="I64" s="781" t="s">
        <v>199</v>
      </c>
      <c r="J64" s="782"/>
      <c r="K64" s="782"/>
      <c r="L64" s="783"/>
    </row>
    <row r="65" spans="2:12" ht="12.75" thickBot="1" x14ac:dyDescent="0.45">
      <c r="B65" s="146"/>
      <c r="C65" s="147"/>
      <c r="D65" s="148" t="s">
        <v>200</v>
      </c>
      <c r="E65" s="149" t="s">
        <v>171</v>
      </c>
      <c r="F65" s="120"/>
      <c r="G65" s="151">
        <f>G63-G64</f>
        <v>0</v>
      </c>
      <c r="H65" s="120" t="s">
        <v>793</v>
      </c>
      <c r="I65" s="781" t="s">
        <v>201</v>
      </c>
      <c r="J65" s="782"/>
      <c r="K65" s="782"/>
      <c r="L65" s="783"/>
    </row>
    <row r="66" spans="2:12" ht="12.75" thickBot="1" x14ac:dyDescent="0.45">
      <c r="B66" s="152"/>
      <c r="C66" s="153"/>
      <c r="D66" s="154" t="s">
        <v>202</v>
      </c>
      <c r="E66" s="155" t="s">
        <v>174</v>
      </c>
      <c r="F66" s="156"/>
      <c r="G66" s="157">
        <f>ROUNDDOWN(G65,-4)</f>
        <v>0</v>
      </c>
      <c r="H66" s="122" t="s">
        <v>793</v>
      </c>
      <c r="I66" s="787" t="s">
        <v>175</v>
      </c>
      <c r="J66" s="788"/>
      <c r="K66" s="788"/>
      <c r="L66" s="789"/>
    </row>
    <row r="67" spans="2:12" x14ac:dyDescent="0.4">
      <c r="D67" s="97"/>
      <c r="G67" s="583"/>
    </row>
    <row r="68" spans="2:12" ht="13.5" customHeight="1" x14ac:dyDescent="0.4"/>
  </sheetData>
  <mergeCells count="64">
    <mergeCell ref="G19:L19"/>
    <mergeCell ref="G20:L20"/>
    <mergeCell ref="G21:L21"/>
    <mergeCell ref="G22:L22"/>
    <mergeCell ref="G23:L23"/>
    <mergeCell ref="I66:L66"/>
    <mergeCell ref="I65:L65"/>
    <mergeCell ref="I54:L54"/>
    <mergeCell ref="I55:L55"/>
    <mergeCell ref="I56:L56"/>
    <mergeCell ref="I57:L57"/>
    <mergeCell ref="I58:L58"/>
    <mergeCell ref="I59:L59"/>
    <mergeCell ref="I60:L60"/>
    <mergeCell ref="I61:L61"/>
    <mergeCell ref="I62:L62"/>
    <mergeCell ref="I63:L63"/>
    <mergeCell ref="I64:L64"/>
    <mergeCell ref="I53:L53"/>
    <mergeCell ref="B38:D38"/>
    <mergeCell ref="E38:F38"/>
    <mergeCell ref="G38:I38"/>
    <mergeCell ref="J38:L38"/>
    <mergeCell ref="B47:D47"/>
    <mergeCell ref="E47:F47"/>
    <mergeCell ref="G47:H47"/>
    <mergeCell ref="I47:L47"/>
    <mergeCell ref="I48:L48"/>
    <mergeCell ref="I49:L49"/>
    <mergeCell ref="I50:L50"/>
    <mergeCell ref="I51:L51"/>
    <mergeCell ref="I52:L52"/>
    <mergeCell ref="C33:D33"/>
    <mergeCell ref="B34:D34"/>
    <mergeCell ref="C31:D31"/>
    <mergeCell ref="C32:D32"/>
    <mergeCell ref="C29:D29"/>
    <mergeCell ref="C30:D30"/>
    <mergeCell ref="B9:D9"/>
    <mergeCell ref="I28:J28"/>
    <mergeCell ref="E17:F17"/>
    <mergeCell ref="G17:L17"/>
    <mergeCell ref="C18:D18"/>
    <mergeCell ref="C19:D19"/>
    <mergeCell ref="C20:D20"/>
    <mergeCell ref="C21:D21"/>
    <mergeCell ref="B17:D17"/>
    <mergeCell ref="C22:D22"/>
    <mergeCell ref="C23:D23"/>
    <mergeCell ref="C24:D24"/>
    <mergeCell ref="E28:F28"/>
    <mergeCell ref="G28:H28"/>
    <mergeCell ref="G18:L18"/>
    <mergeCell ref="G24:L24"/>
    <mergeCell ref="K1:L1"/>
    <mergeCell ref="I1:J1"/>
    <mergeCell ref="B6:D6"/>
    <mergeCell ref="B7:D7"/>
    <mergeCell ref="B8:D8"/>
    <mergeCell ref="B2:L2"/>
    <mergeCell ref="B5:D5"/>
    <mergeCell ref="E5:F5"/>
    <mergeCell ref="G5:H5"/>
    <mergeCell ref="I5:J5"/>
  </mergeCells>
  <phoneticPr fontId="1"/>
  <pageMargins left="0.7" right="0.7" top="0.75" bottom="0.75" header="0.3" footer="0.3"/>
  <pageSetup paperSize="9" scale="78" orientation="portrait" horizontalDpi="300" verticalDpi="300" r:id="rId1"/>
  <rowBreaks count="1" manualBreakCount="1">
    <brk id="67"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79998168889431442"/>
  </sheetPr>
  <dimension ref="A1:Z45"/>
  <sheetViews>
    <sheetView view="pageBreakPreview" zoomScale="84" zoomScaleNormal="100" zoomScaleSheetLayoutView="84" workbookViewId="0">
      <selection activeCell="Q33" sqref="Q33"/>
    </sheetView>
  </sheetViews>
  <sheetFormatPr defaultColWidth="8" defaultRowHeight="12" x14ac:dyDescent="0.4"/>
  <cols>
    <col min="1" max="1" width="3.25" style="158" customWidth="1"/>
    <col min="2" max="2" width="7.625" style="158" customWidth="1"/>
    <col min="3" max="3" width="4.625" style="158" customWidth="1"/>
    <col min="4" max="4" width="3" style="158" bestFit="1" customWidth="1"/>
    <col min="5" max="5" width="8.125" style="158" bestFit="1" customWidth="1"/>
    <col min="6" max="6" width="4.625" style="158" customWidth="1"/>
    <col min="7" max="7" width="8.25" style="158" bestFit="1" customWidth="1"/>
    <col min="8" max="8" width="4.625" style="158" customWidth="1"/>
    <col min="9" max="11" width="11.375" style="158" customWidth="1"/>
    <col min="12" max="12" width="9.375" style="158" customWidth="1"/>
    <col min="13" max="13" width="11.375" style="158" customWidth="1"/>
    <col min="14" max="16384" width="8" style="158"/>
  </cols>
  <sheetData>
    <row r="1" spans="1:26" ht="13.5" x14ac:dyDescent="0.4">
      <c r="A1" s="158" t="s">
        <v>605</v>
      </c>
      <c r="K1" s="536" t="s">
        <v>787</v>
      </c>
      <c r="L1" s="764"/>
      <c r="M1" s="764"/>
    </row>
    <row r="2" spans="1:26" ht="29.25" customHeight="1" x14ac:dyDescent="0.4">
      <c r="A2" s="791" t="s">
        <v>625</v>
      </c>
      <c r="B2" s="791"/>
      <c r="C2" s="791"/>
      <c r="D2" s="791"/>
      <c r="E2" s="791"/>
      <c r="F2" s="791"/>
      <c r="G2" s="791"/>
      <c r="H2" s="791"/>
      <c r="I2" s="791"/>
      <c r="J2" s="791"/>
      <c r="K2" s="791"/>
      <c r="L2" s="791"/>
      <c r="M2" s="791"/>
      <c r="N2" s="792"/>
      <c r="O2" s="792"/>
      <c r="P2" s="792"/>
      <c r="Q2" s="792"/>
      <c r="R2" s="792"/>
      <c r="S2" s="792"/>
      <c r="T2" s="792"/>
      <c r="U2" s="792"/>
      <c r="V2" s="792"/>
      <c r="W2" s="792"/>
      <c r="X2" s="792"/>
      <c r="Y2" s="792"/>
      <c r="Z2" s="792"/>
    </row>
    <row r="3" spans="1:26" x14ac:dyDescent="0.4">
      <c r="M3" s="160" t="s">
        <v>75</v>
      </c>
    </row>
    <row r="4" spans="1:26" x14ac:dyDescent="0.4">
      <c r="A4" s="793" t="s">
        <v>114</v>
      </c>
      <c r="B4" s="793" t="s">
        <v>115</v>
      </c>
      <c r="C4" s="793"/>
      <c r="D4" s="793"/>
      <c r="E4" s="793"/>
      <c r="F4" s="793"/>
      <c r="G4" s="793" t="s">
        <v>116</v>
      </c>
      <c r="H4" s="793"/>
      <c r="I4" s="161" t="s">
        <v>602</v>
      </c>
      <c r="J4" s="162" t="s">
        <v>603</v>
      </c>
      <c r="K4" s="163" t="s">
        <v>105</v>
      </c>
      <c r="L4" s="163" t="s">
        <v>117</v>
      </c>
      <c r="M4" s="163" t="s">
        <v>105</v>
      </c>
    </row>
    <row r="5" spans="1:26" x14ac:dyDescent="0.4">
      <c r="A5" s="794"/>
      <c r="B5" s="794"/>
      <c r="C5" s="794"/>
      <c r="D5" s="794"/>
      <c r="E5" s="794"/>
      <c r="F5" s="794"/>
      <c r="G5" s="794"/>
      <c r="H5" s="794"/>
      <c r="I5" s="164" t="s">
        <v>118</v>
      </c>
      <c r="J5" s="165" t="s">
        <v>119</v>
      </c>
      <c r="K5" s="166"/>
      <c r="L5" s="166" t="s">
        <v>120</v>
      </c>
      <c r="M5" s="166"/>
    </row>
    <row r="6" spans="1:26" x14ac:dyDescent="0.4">
      <c r="A6" s="795"/>
      <c r="B6" s="795"/>
      <c r="C6" s="795"/>
      <c r="D6" s="795"/>
      <c r="E6" s="795"/>
      <c r="F6" s="795"/>
      <c r="G6" s="795"/>
      <c r="H6" s="795"/>
      <c r="I6" s="167" t="s">
        <v>121</v>
      </c>
      <c r="J6" s="168" t="s">
        <v>122</v>
      </c>
      <c r="K6" s="169" t="s">
        <v>121</v>
      </c>
      <c r="L6" s="170" t="s">
        <v>604</v>
      </c>
      <c r="M6" s="169" t="s">
        <v>123</v>
      </c>
    </row>
    <row r="7" spans="1:26" s="159" customFormat="1" ht="18" customHeight="1" x14ac:dyDescent="0.4">
      <c r="A7" s="551">
        <v>1</v>
      </c>
      <c r="B7" s="552" t="s">
        <v>601</v>
      </c>
      <c r="C7" s="553" t="s">
        <v>126</v>
      </c>
      <c r="D7" s="554" t="s">
        <v>124</v>
      </c>
      <c r="E7" s="555" t="s">
        <v>601</v>
      </c>
      <c r="F7" s="556" t="s">
        <v>206</v>
      </c>
      <c r="G7" s="555" t="s">
        <v>601</v>
      </c>
      <c r="H7" s="557" t="s">
        <v>204</v>
      </c>
      <c r="I7" s="558"/>
      <c r="J7" s="559"/>
      <c r="K7" s="560">
        <f>SUM(I7:J7)</f>
        <v>0</v>
      </c>
      <c r="L7" s="561">
        <f>ROUNDDOWN(I7*10%,0)</f>
        <v>0</v>
      </c>
      <c r="M7" s="562">
        <f>SUM(K7:L7)</f>
        <v>0</v>
      </c>
    </row>
    <row r="8" spans="1:26" s="159" customFormat="1" ht="18" customHeight="1" x14ac:dyDescent="0.4">
      <c r="A8" s="563">
        <v>2</v>
      </c>
      <c r="B8" s="178" t="s">
        <v>601</v>
      </c>
      <c r="C8" s="211" t="s">
        <v>204</v>
      </c>
      <c r="D8" s="212" t="s">
        <v>124</v>
      </c>
      <c r="E8" s="181" t="s">
        <v>203</v>
      </c>
      <c r="F8" s="208" t="s">
        <v>125</v>
      </c>
      <c r="G8" s="181" t="s">
        <v>203</v>
      </c>
      <c r="H8" s="564" t="s">
        <v>126</v>
      </c>
      <c r="I8" s="565"/>
      <c r="J8" s="566"/>
      <c r="K8" s="567">
        <f>SUM(I8:J8)</f>
        <v>0</v>
      </c>
      <c r="L8" s="187">
        <f>ROUNDDOWN(I8*10%,0)</f>
        <v>0</v>
      </c>
      <c r="M8" s="210">
        <f>SUM(K8:L8)</f>
        <v>0</v>
      </c>
    </row>
    <row r="9" spans="1:26" ht="18" customHeight="1" x14ac:dyDescent="0.4">
      <c r="A9" s="177">
        <v>3</v>
      </c>
      <c r="B9" s="178" t="s">
        <v>203</v>
      </c>
      <c r="C9" s="179" t="s">
        <v>127</v>
      </c>
      <c r="D9" s="180" t="s">
        <v>124</v>
      </c>
      <c r="E9" s="181" t="s">
        <v>203</v>
      </c>
      <c r="F9" s="182" t="s">
        <v>206</v>
      </c>
      <c r="G9" s="181" t="s">
        <v>203</v>
      </c>
      <c r="H9" s="183" t="s">
        <v>204</v>
      </c>
      <c r="I9" s="184"/>
      <c r="J9" s="185"/>
      <c r="K9" s="186">
        <f t="shared" ref="K9:K21" si="0">SUM(I9:J9)</f>
        <v>0</v>
      </c>
      <c r="L9" s="187">
        <f t="shared" ref="L9:L36" si="1">ROUNDDOWN(I9*10%,0)</f>
        <v>0</v>
      </c>
      <c r="M9" s="188">
        <f t="shared" ref="M9:M23" si="2">SUM(K9:L9)</f>
        <v>0</v>
      </c>
    </row>
    <row r="10" spans="1:26" ht="18" customHeight="1" x14ac:dyDescent="0.4">
      <c r="A10" s="177">
        <v>4</v>
      </c>
      <c r="B10" s="178" t="s">
        <v>203</v>
      </c>
      <c r="C10" s="211" t="s">
        <v>204</v>
      </c>
      <c r="D10" s="212" t="s">
        <v>124</v>
      </c>
      <c r="E10" s="181" t="s">
        <v>205</v>
      </c>
      <c r="F10" s="208" t="s">
        <v>125</v>
      </c>
      <c r="G10" s="181" t="s">
        <v>205</v>
      </c>
      <c r="H10" s="183" t="s">
        <v>128</v>
      </c>
      <c r="I10" s="184"/>
      <c r="J10" s="185"/>
      <c r="K10" s="186">
        <f t="shared" si="0"/>
        <v>0</v>
      </c>
      <c r="L10" s="187">
        <f>ROUNDDOWN(I10*10%,0)</f>
        <v>0</v>
      </c>
      <c r="M10" s="188">
        <f>SUM(K10:L10)</f>
        <v>0</v>
      </c>
    </row>
    <row r="11" spans="1:26" ht="18" customHeight="1" x14ac:dyDescent="0.4">
      <c r="A11" s="177">
        <v>5</v>
      </c>
      <c r="B11" s="178" t="s">
        <v>205</v>
      </c>
      <c r="C11" s="179" t="s">
        <v>127</v>
      </c>
      <c r="D11" s="180" t="s">
        <v>124</v>
      </c>
      <c r="E11" s="181" t="s">
        <v>205</v>
      </c>
      <c r="F11" s="182" t="s">
        <v>206</v>
      </c>
      <c r="G11" s="181" t="s">
        <v>205</v>
      </c>
      <c r="H11" s="183" t="s">
        <v>204</v>
      </c>
      <c r="I11" s="184"/>
      <c r="J11" s="185"/>
      <c r="K11" s="186">
        <f t="shared" si="0"/>
        <v>0</v>
      </c>
      <c r="L11" s="187">
        <f t="shared" si="1"/>
        <v>0</v>
      </c>
      <c r="M11" s="188">
        <f>SUM(K11:L11)</f>
        <v>0</v>
      </c>
    </row>
    <row r="12" spans="1:26" ht="18" customHeight="1" x14ac:dyDescent="0.4">
      <c r="A12" s="177">
        <v>6</v>
      </c>
      <c r="B12" s="178" t="s">
        <v>205</v>
      </c>
      <c r="C12" s="179" t="s">
        <v>207</v>
      </c>
      <c r="D12" s="180" t="s">
        <v>124</v>
      </c>
      <c r="E12" s="181" t="s">
        <v>208</v>
      </c>
      <c r="F12" s="182" t="s">
        <v>129</v>
      </c>
      <c r="G12" s="181" t="s">
        <v>208</v>
      </c>
      <c r="H12" s="183" t="s">
        <v>128</v>
      </c>
      <c r="I12" s="184"/>
      <c r="J12" s="185"/>
      <c r="K12" s="186">
        <f>SUM(I12:J12)</f>
        <v>0</v>
      </c>
      <c r="L12" s="187">
        <f t="shared" si="1"/>
        <v>0</v>
      </c>
      <c r="M12" s="188">
        <f t="shared" si="2"/>
        <v>0</v>
      </c>
    </row>
    <row r="13" spans="1:26" ht="18" customHeight="1" x14ac:dyDescent="0.4">
      <c r="A13" s="177">
        <v>7</v>
      </c>
      <c r="B13" s="178" t="s">
        <v>208</v>
      </c>
      <c r="C13" s="179" t="s">
        <v>128</v>
      </c>
      <c r="D13" s="180" t="s">
        <v>124</v>
      </c>
      <c r="E13" s="181" t="s">
        <v>208</v>
      </c>
      <c r="F13" s="182" t="s">
        <v>206</v>
      </c>
      <c r="G13" s="181" t="s">
        <v>208</v>
      </c>
      <c r="H13" s="183" t="s">
        <v>204</v>
      </c>
      <c r="I13" s="184"/>
      <c r="J13" s="185"/>
      <c r="K13" s="186">
        <f t="shared" si="0"/>
        <v>0</v>
      </c>
      <c r="L13" s="187">
        <f>ROUNDDOWN(I13*10%,0)</f>
        <v>0</v>
      </c>
      <c r="M13" s="188">
        <f t="shared" si="2"/>
        <v>0</v>
      </c>
    </row>
    <row r="14" spans="1:26" ht="18" customHeight="1" x14ac:dyDescent="0.4">
      <c r="A14" s="177">
        <v>8</v>
      </c>
      <c r="B14" s="178" t="s">
        <v>208</v>
      </c>
      <c r="C14" s="179" t="s">
        <v>207</v>
      </c>
      <c r="D14" s="180" t="s">
        <v>124</v>
      </c>
      <c r="E14" s="181" t="s">
        <v>209</v>
      </c>
      <c r="F14" s="182" t="s">
        <v>129</v>
      </c>
      <c r="G14" s="181" t="s">
        <v>209</v>
      </c>
      <c r="H14" s="183" t="s">
        <v>128</v>
      </c>
      <c r="I14" s="184"/>
      <c r="J14" s="185"/>
      <c r="K14" s="186">
        <f t="shared" si="0"/>
        <v>0</v>
      </c>
      <c r="L14" s="187">
        <f t="shared" si="1"/>
        <v>0</v>
      </c>
      <c r="M14" s="188">
        <f t="shared" si="2"/>
        <v>0</v>
      </c>
    </row>
    <row r="15" spans="1:26" ht="18" customHeight="1" x14ac:dyDescent="0.4">
      <c r="A15" s="177">
        <v>9</v>
      </c>
      <c r="B15" s="178" t="s">
        <v>209</v>
      </c>
      <c r="C15" s="179" t="s">
        <v>128</v>
      </c>
      <c r="D15" s="180" t="s">
        <v>124</v>
      </c>
      <c r="E15" s="181" t="s">
        <v>209</v>
      </c>
      <c r="F15" s="182" t="s">
        <v>206</v>
      </c>
      <c r="G15" s="181" t="s">
        <v>209</v>
      </c>
      <c r="H15" s="183" t="s">
        <v>204</v>
      </c>
      <c r="I15" s="184"/>
      <c r="J15" s="185"/>
      <c r="K15" s="186">
        <f t="shared" si="0"/>
        <v>0</v>
      </c>
      <c r="L15" s="187">
        <f t="shared" si="1"/>
        <v>0</v>
      </c>
      <c r="M15" s="188">
        <f t="shared" si="2"/>
        <v>0</v>
      </c>
    </row>
    <row r="16" spans="1:26" ht="18" customHeight="1" x14ac:dyDescent="0.4">
      <c r="A16" s="177">
        <v>10</v>
      </c>
      <c r="B16" s="178" t="s">
        <v>209</v>
      </c>
      <c r="C16" s="179" t="s">
        <v>207</v>
      </c>
      <c r="D16" s="180" t="s">
        <v>124</v>
      </c>
      <c r="E16" s="181" t="s">
        <v>210</v>
      </c>
      <c r="F16" s="182" t="s">
        <v>129</v>
      </c>
      <c r="G16" s="181" t="s">
        <v>210</v>
      </c>
      <c r="H16" s="183" t="s">
        <v>128</v>
      </c>
      <c r="I16" s="184"/>
      <c r="J16" s="185"/>
      <c r="K16" s="186">
        <f t="shared" si="0"/>
        <v>0</v>
      </c>
      <c r="L16" s="187">
        <f t="shared" si="1"/>
        <v>0</v>
      </c>
      <c r="M16" s="188">
        <f t="shared" si="2"/>
        <v>0</v>
      </c>
    </row>
    <row r="17" spans="1:13" ht="18" customHeight="1" x14ac:dyDescent="0.4">
      <c r="A17" s="177">
        <v>11</v>
      </c>
      <c r="B17" s="178" t="s">
        <v>210</v>
      </c>
      <c r="C17" s="179" t="s">
        <v>128</v>
      </c>
      <c r="D17" s="180" t="s">
        <v>124</v>
      </c>
      <c r="E17" s="181" t="s">
        <v>210</v>
      </c>
      <c r="F17" s="182" t="s">
        <v>206</v>
      </c>
      <c r="G17" s="181" t="s">
        <v>210</v>
      </c>
      <c r="H17" s="183" t="s">
        <v>204</v>
      </c>
      <c r="I17" s="184"/>
      <c r="J17" s="185"/>
      <c r="K17" s="186">
        <f t="shared" si="0"/>
        <v>0</v>
      </c>
      <c r="L17" s="187">
        <f t="shared" si="1"/>
        <v>0</v>
      </c>
      <c r="M17" s="188">
        <f t="shared" si="2"/>
        <v>0</v>
      </c>
    </row>
    <row r="18" spans="1:13" ht="18" customHeight="1" x14ac:dyDescent="0.4">
      <c r="A18" s="177">
        <v>12</v>
      </c>
      <c r="B18" s="178" t="s">
        <v>210</v>
      </c>
      <c r="C18" s="179" t="s">
        <v>207</v>
      </c>
      <c r="D18" s="180" t="s">
        <v>124</v>
      </c>
      <c r="E18" s="181" t="s">
        <v>211</v>
      </c>
      <c r="F18" s="182" t="s">
        <v>129</v>
      </c>
      <c r="G18" s="181" t="s">
        <v>211</v>
      </c>
      <c r="H18" s="183" t="s">
        <v>128</v>
      </c>
      <c r="I18" s="184"/>
      <c r="J18" s="185"/>
      <c r="K18" s="186">
        <f t="shared" si="0"/>
        <v>0</v>
      </c>
      <c r="L18" s="187">
        <f t="shared" si="1"/>
        <v>0</v>
      </c>
      <c r="M18" s="188">
        <f t="shared" si="2"/>
        <v>0</v>
      </c>
    </row>
    <row r="19" spans="1:13" ht="18" customHeight="1" x14ac:dyDescent="0.4">
      <c r="A19" s="177">
        <v>13</v>
      </c>
      <c r="B19" s="178" t="s">
        <v>211</v>
      </c>
      <c r="C19" s="179" t="s">
        <v>128</v>
      </c>
      <c r="D19" s="180" t="s">
        <v>124</v>
      </c>
      <c r="E19" s="181" t="s">
        <v>211</v>
      </c>
      <c r="F19" s="182" t="s">
        <v>206</v>
      </c>
      <c r="G19" s="181" t="s">
        <v>211</v>
      </c>
      <c r="H19" s="183" t="s">
        <v>204</v>
      </c>
      <c r="I19" s="184"/>
      <c r="J19" s="185"/>
      <c r="K19" s="186">
        <f t="shared" si="0"/>
        <v>0</v>
      </c>
      <c r="L19" s="187">
        <f t="shared" si="1"/>
        <v>0</v>
      </c>
      <c r="M19" s="188">
        <f t="shared" si="2"/>
        <v>0</v>
      </c>
    </row>
    <row r="20" spans="1:13" ht="18" customHeight="1" x14ac:dyDescent="0.4">
      <c r="A20" s="177">
        <v>14</v>
      </c>
      <c r="B20" s="178" t="s">
        <v>211</v>
      </c>
      <c r="C20" s="179" t="s">
        <v>207</v>
      </c>
      <c r="D20" s="180" t="s">
        <v>124</v>
      </c>
      <c r="E20" s="181" t="s">
        <v>212</v>
      </c>
      <c r="F20" s="182" t="s">
        <v>129</v>
      </c>
      <c r="G20" s="181" t="s">
        <v>212</v>
      </c>
      <c r="H20" s="183" t="s">
        <v>128</v>
      </c>
      <c r="I20" s="184"/>
      <c r="J20" s="185"/>
      <c r="K20" s="186">
        <f t="shared" si="0"/>
        <v>0</v>
      </c>
      <c r="L20" s="187">
        <f t="shared" si="1"/>
        <v>0</v>
      </c>
      <c r="M20" s="188">
        <f t="shared" si="2"/>
        <v>0</v>
      </c>
    </row>
    <row r="21" spans="1:13" ht="18" customHeight="1" x14ac:dyDescent="0.4">
      <c r="A21" s="177">
        <v>15</v>
      </c>
      <c r="B21" s="178" t="s">
        <v>212</v>
      </c>
      <c r="C21" s="179" t="s">
        <v>128</v>
      </c>
      <c r="D21" s="180" t="s">
        <v>124</v>
      </c>
      <c r="E21" s="181" t="s">
        <v>212</v>
      </c>
      <c r="F21" s="182" t="s">
        <v>206</v>
      </c>
      <c r="G21" s="181" t="s">
        <v>212</v>
      </c>
      <c r="H21" s="183" t="s">
        <v>204</v>
      </c>
      <c r="I21" s="184"/>
      <c r="J21" s="185"/>
      <c r="K21" s="186">
        <f t="shared" si="0"/>
        <v>0</v>
      </c>
      <c r="L21" s="187">
        <f t="shared" si="1"/>
        <v>0</v>
      </c>
      <c r="M21" s="188">
        <f t="shared" si="2"/>
        <v>0</v>
      </c>
    </row>
    <row r="22" spans="1:13" ht="18.75" customHeight="1" x14ac:dyDescent="0.4">
      <c r="A22" s="189">
        <v>16</v>
      </c>
      <c r="B22" s="178" t="s">
        <v>212</v>
      </c>
      <c r="C22" s="179" t="s">
        <v>207</v>
      </c>
      <c r="D22" s="180" t="s">
        <v>124</v>
      </c>
      <c r="E22" s="181" t="s">
        <v>213</v>
      </c>
      <c r="F22" s="182" t="s">
        <v>129</v>
      </c>
      <c r="G22" s="181" t="s">
        <v>213</v>
      </c>
      <c r="H22" s="182" t="s">
        <v>128</v>
      </c>
      <c r="I22" s="184"/>
      <c r="J22" s="185"/>
      <c r="K22" s="186">
        <f t="shared" ref="K22:K35" si="3">SUM(I22:J22)</f>
        <v>0</v>
      </c>
      <c r="L22" s="187">
        <f t="shared" si="1"/>
        <v>0</v>
      </c>
      <c r="M22" s="188">
        <f t="shared" si="2"/>
        <v>0</v>
      </c>
    </row>
    <row r="23" spans="1:13" ht="18" customHeight="1" x14ac:dyDescent="0.4">
      <c r="A23" s="177">
        <v>17</v>
      </c>
      <c r="B23" s="178" t="s">
        <v>213</v>
      </c>
      <c r="C23" s="179" t="s">
        <v>128</v>
      </c>
      <c r="D23" s="180" t="s">
        <v>124</v>
      </c>
      <c r="E23" s="181" t="s">
        <v>213</v>
      </c>
      <c r="F23" s="182" t="s">
        <v>206</v>
      </c>
      <c r="G23" s="181" t="s">
        <v>213</v>
      </c>
      <c r="H23" s="183" t="s">
        <v>204</v>
      </c>
      <c r="I23" s="184"/>
      <c r="J23" s="185"/>
      <c r="K23" s="186">
        <f t="shared" si="3"/>
        <v>0</v>
      </c>
      <c r="L23" s="187">
        <f t="shared" si="1"/>
        <v>0</v>
      </c>
      <c r="M23" s="188">
        <f t="shared" si="2"/>
        <v>0</v>
      </c>
    </row>
    <row r="24" spans="1:13" ht="18" customHeight="1" x14ac:dyDescent="0.4">
      <c r="A24" s="177">
        <v>18</v>
      </c>
      <c r="B24" s="178" t="s">
        <v>213</v>
      </c>
      <c r="C24" s="179" t="s">
        <v>207</v>
      </c>
      <c r="D24" s="180" t="s">
        <v>124</v>
      </c>
      <c r="E24" s="181" t="s">
        <v>214</v>
      </c>
      <c r="F24" s="182" t="s">
        <v>125</v>
      </c>
      <c r="G24" s="181" t="s">
        <v>214</v>
      </c>
      <c r="H24" s="182" t="s">
        <v>128</v>
      </c>
      <c r="I24" s="184"/>
      <c r="J24" s="185"/>
      <c r="K24" s="186">
        <f t="shared" si="3"/>
        <v>0</v>
      </c>
      <c r="L24" s="187">
        <f t="shared" si="1"/>
        <v>0</v>
      </c>
      <c r="M24" s="188">
        <f>SUM(K24:L24)</f>
        <v>0</v>
      </c>
    </row>
    <row r="25" spans="1:13" ht="18" customHeight="1" x14ac:dyDescent="0.4">
      <c r="A25" s="177">
        <v>19</v>
      </c>
      <c r="B25" s="178" t="s">
        <v>214</v>
      </c>
      <c r="C25" s="179" t="s">
        <v>127</v>
      </c>
      <c r="D25" s="180" t="s">
        <v>124</v>
      </c>
      <c r="E25" s="181" t="s">
        <v>214</v>
      </c>
      <c r="F25" s="182" t="s">
        <v>206</v>
      </c>
      <c r="G25" s="181" t="s">
        <v>214</v>
      </c>
      <c r="H25" s="183" t="s">
        <v>204</v>
      </c>
      <c r="I25" s="184"/>
      <c r="J25" s="185"/>
      <c r="K25" s="186">
        <f t="shared" si="3"/>
        <v>0</v>
      </c>
      <c r="L25" s="187">
        <f t="shared" si="1"/>
        <v>0</v>
      </c>
      <c r="M25" s="188">
        <f>SUM(K25:L25)</f>
        <v>0</v>
      </c>
    </row>
    <row r="26" spans="1:13" ht="18" customHeight="1" x14ac:dyDescent="0.4">
      <c r="A26" s="177">
        <v>20</v>
      </c>
      <c r="B26" s="178" t="s">
        <v>214</v>
      </c>
      <c r="C26" s="179" t="s">
        <v>207</v>
      </c>
      <c r="D26" s="180" t="s">
        <v>124</v>
      </c>
      <c r="E26" s="181" t="s">
        <v>215</v>
      </c>
      <c r="F26" s="182" t="s">
        <v>129</v>
      </c>
      <c r="G26" s="181" t="s">
        <v>215</v>
      </c>
      <c r="H26" s="182" t="s">
        <v>128</v>
      </c>
      <c r="I26" s="184"/>
      <c r="J26" s="185"/>
      <c r="K26" s="186">
        <f t="shared" si="3"/>
        <v>0</v>
      </c>
      <c r="L26" s="187">
        <f t="shared" si="1"/>
        <v>0</v>
      </c>
      <c r="M26" s="188">
        <f t="shared" ref="M26:M36" si="4">SUM(K26:L26)</f>
        <v>0</v>
      </c>
    </row>
    <row r="27" spans="1:13" ht="18" customHeight="1" x14ac:dyDescent="0.4">
      <c r="A27" s="177">
        <v>21</v>
      </c>
      <c r="B27" s="178" t="s">
        <v>215</v>
      </c>
      <c r="C27" s="179" t="s">
        <v>128</v>
      </c>
      <c r="D27" s="180" t="s">
        <v>124</v>
      </c>
      <c r="E27" s="181" t="s">
        <v>215</v>
      </c>
      <c r="F27" s="182" t="s">
        <v>206</v>
      </c>
      <c r="G27" s="181" t="s">
        <v>215</v>
      </c>
      <c r="H27" s="183" t="s">
        <v>204</v>
      </c>
      <c r="I27" s="184"/>
      <c r="J27" s="185"/>
      <c r="K27" s="186">
        <f t="shared" si="3"/>
        <v>0</v>
      </c>
      <c r="L27" s="187">
        <f t="shared" si="1"/>
        <v>0</v>
      </c>
      <c r="M27" s="188">
        <f t="shared" si="4"/>
        <v>0</v>
      </c>
    </row>
    <row r="28" spans="1:13" ht="18" customHeight="1" x14ac:dyDescent="0.4">
      <c r="A28" s="177">
        <v>22</v>
      </c>
      <c r="B28" s="178" t="s">
        <v>215</v>
      </c>
      <c r="C28" s="179" t="s">
        <v>207</v>
      </c>
      <c r="D28" s="180" t="s">
        <v>124</v>
      </c>
      <c r="E28" s="181" t="s">
        <v>216</v>
      </c>
      <c r="F28" s="182" t="s">
        <v>129</v>
      </c>
      <c r="G28" s="181" t="s">
        <v>216</v>
      </c>
      <c r="H28" s="183" t="s">
        <v>128</v>
      </c>
      <c r="I28" s="184"/>
      <c r="J28" s="185"/>
      <c r="K28" s="186">
        <f t="shared" si="3"/>
        <v>0</v>
      </c>
      <c r="L28" s="187">
        <f t="shared" si="1"/>
        <v>0</v>
      </c>
      <c r="M28" s="188">
        <f t="shared" si="4"/>
        <v>0</v>
      </c>
    </row>
    <row r="29" spans="1:13" ht="18" customHeight="1" x14ac:dyDescent="0.4">
      <c r="A29" s="177">
        <v>23</v>
      </c>
      <c r="B29" s="178" t="s">
        <v>216</v>
      </c>
      <c r="C29" s="179" t="s">
        <v>128</v>
      </c>
      <c r="D29" s="180" t="s">
        <v>124</v>
      </c>
      <c r="E29" s="181" t="s">
        <v>216</v>
      </c>
      <c r="F29" s="182" t="s">
        <v>206</v>
      </c>
      <c r="G29" s="181" t="s">
        <v>216</v>
      </c>
      <c r="H29" s="183" t="s">
        <v>204</v>
      </c>
      <c r="I29" s="184"/>
      <c r="J29" s="185"/>
      <c r="K29" s="186">
        <f t="shared" si="3"/>
        <v>0</v>
      </c>
      <c r="L29" s="187">
        <f t="shared" si="1"/>
        <v>0</v>
      </c>
      <c r="M29" s="188">
        <f t="shared" si="4"/>
        <v>0</v>
      </c>
    </row>
    <row r="30" spans="1:13" ht="18" customHeight="1" x14ac:dyDescent="0.4">
      <c r="A30" s="177">
        <v>24</v>
      </c>
      <c r="B30" s="178" t="s">
        <v>216</v>
      </c>
      <c r="C30" s="179" t="s">
        <v>207</v>
      </c>
      <c r="D30" s="180" t="s">
        <v>124</v>
      </c>
      <c r="E30" s="181" t="s">
        <v>217</v>
      </c>
      <c r="F30" s="182" t="s">
        <v>129</v>
      </c>
      <c r="G30" s="181" t="s">
        <v>217</v>
      </c>
      <c r="H30" s="183" t="s">
        <v>128</v>
      </c>
      <c r="I30" s="184"/>
      <c r="J30" s="185"/>
      <c r="K30" s="186">
        <f t="shared" si="3"/>
        <v>0</v>
      </c>
      <c r="L30" s="187">
        <f t="shared" si="1"/>
        <v>0</v>
      </c>
      <c r="M30" s="188">
        <f t="shared" si="4"/>
        <v>0</v>
      </c>
    </row>
    <row r="31" spans="1:13" ht="18" customHeight="1" x14ac:dyDescent="0.4">
      <c r="A31" s="177">
        <v>25</v>
      </c>
      <c r="B31" s="178" t="s">
        <v>217</v>
      </c>
      <c r="C31" s="179" t="s">
        <v>128</v>
      </c>
      <c r="D31" s="180" t="s">
        <v>124</v>
      </c>
      <c r="E31" s="181" t="s">
        <v>217</v>
      </c>
      <c r="F31" s="182" t="s">
        <v>206</v>
      </c>
      <c r="G31" s="181" t="s">
        <v>217</v>
      </c>
      <c r="H31" s="183" t="s">
        <v>204</v>
      </c>
      <c r="I31" s="184"/>
      <c r="J31" s="185"/>
      <c r="K31" s="186">
        <f t="shared" si="3"/>
        <v>0</v>
      </c>
      <c r="L31" s="187">
        <f t="shared" si="1"/>
        <v>0</v>
      </c>
      <c r="M31" s="188">
        <f t="shared" si="4"/>
        <v>0</v>
      </c>
    </row>
    <row r="32" spans="1:13" ht="18" customHeight="1" x14ac:dyDescent="0.4">
      <c r="A32" s="177">
        <v>26</v>
      </c>
      <c r="B32" s="178" t="s">
        <v>217</v>
      </c>
      <c r="C32" s="179" t="s">
        <v>207</v>
      </c>
      <c r="D32" s="180" t="s">
        <v>124</v>
      </c>
      <c r="E32" s="181" t="s">
        <v>218</v>
      </c>
      <c r="F32" s="182" t="s">
        <v>129</v>
      </c>
      <c r="G32" s="181" t="s">
        <v>218</v>
      </c>
      <c r="H32" s="183" t="s">
        <v>128</v>
      </c>
      <c r="I32" s="184"/>
      <c r="J32" s="185"/>
      <c r="K32" s="186">
        <f t="shared" si="3"/>
        <v>0</v>
      </c>
      <c r="L32" s="187">
        <f t="shared" si="1"/>
        <v>0</v>
      </c>
      <c r="M32" s="188">
        <f t="shared" si="4"/>
        <v>0</v>
      </c>
    </row>
    <row r="33" spans="1:13" ht="18" customHeight="1" x14ac:dyDescent="0.4">
      <c r="A33" s="177">
        <v>27</v>
      </c>
      <c r="B33" s="178" t="s">
        <v>218</v>
      </c>
      <c r="C33" s="179" t="s">
        <v>128</v>
      </c>
      <c r="D33" s="180" t="s">
        <v>124</v>
      </c>
      <c r="E33" s="181" t="s">
        <v>218</v>
      </c>
      <c r="F33" s="182" t="s">
        <v>206</v>
      </c>
      <c r="G33" s="181" t="s">
        <v>218</v>
      </c>
      <c r="H33" s="183" t="s">
        <v>204</v>
      </c>
      <c r="I33" s="184"/>
      <c r="J33" s="185"/>
      <c r="K33" s="186">
        <f t="shared" si="3"/>
        <v>0</v>
      </c>
      <c r="L33" s="187">
        <f t="shared" si="1"/>
        <v>0</v>
      </c>
      <c r="M33" s="188">
        <f t="shared" si="4"/>
        <v>0</v>
      </c>
    </row>
    <row r="34" spans="1:13" ht="18" customHeight="1" x14ac:dyDescent="0.4">
      <c r="A34" s="177">
        <v>28</v>
      </c>
      <c r="B34" s="178" t="s">
        <v>218</v>
      </c>
      <c r="C34" s="179" t="s">
        <v>207</v>
      </c>
      <c r="D34" s="180" t="s">
        <v>124</v>
      </c>
      <c r="E34" s="181" t="s">
        <v>219</v>
      </c>
      <c r="F34" s="182" t="s">
        <v>129</v>
      </c>
      <c r="G34" s="181" t="s">
        <v>219</v>
      </c>
      <c r="H34" s="183" t="s">
        <v>128</v>
      </c>
      <c r="I34" s="184"/>
      <c r="J34" s="185"/>
      <c r="K34" s="186">
        <f t="shared" si="3"/>
        <v>0</v>
      </c>
      <c r="L34" s="187">
        <f t="shared" si="1"/>
        <v>0</v>
      </c>
      <c r="M34" s="188">
        <f t="shared" si="4"/>
        <v>0</v>
      </c>
    </row>
    <row r="35" spans="1:13" ht="18" customHeight="1" x14ac:dyDescent="0.4">
      <c r="A35" s="177">
        <v>29</v>
      </c>
      <c r="B35" s="178" t="s">
        <v>219</v>
      </c>
      <c r="C35" s="179" t="s">
        <v>128</v>
      </c>
      <c r="D35" s="180" t="s">
        <v>124</v>
      </c>
      <c r="E35" s="181" t="s">
        <v>219</v>
      </c>
      <c r="F35" s="182" t="s">
        <v>206</v>
      </c>
      <c r="G35" s="181" t="s">
        <v>219</v>
      </c>
      <c r="H35" s="183" t="s">
        <v>204</v>
      </c>
      <c r="I35" s="184"/>
      <c r="J35" s="185"/>
      <c r="K35" s="186">
        <f t="shared" si="3"/>
        <v>0</v>
      </c>
      <c r="L35" s="187">
        <f t="shared" si="1"/>
        <v>0</v>
      </c>
      <c r="M35" s="188">
        <f t="shared" si="4"/>
        <v>0</v>
      </c>
    </row>
    <row r="36" spans="1:13" ht="18" customHeight="1" thickBot="1" x14ac:dyDescent="0.45">
      <c r="A36" s="189">
        <v>30</v>
      </c>
      <c r="B36" s="568" t="s">
        <v>219</v>
      </c>
      <c r="C36" s="569" t="s">
        <v>207</v>
      </c>
      <c r="D36" s="570" t="s">
        <v>124</v>
      </c>
      <c r="E36" s="571" t="s">
        <v>220</v>
      </c>
      <c r="F36" s="572" t="s">
        <v>129</v>
      </c>
      <c r="G36" s="571" t="s">
        <v>220</v>
      </c>
      <c r="H36" s="573" t="s">
        <v>128</v>
      </c>
      <c r="I36" s="190"/>
      <c r="J36" s="191"/>
      <c r="K36" s="192">
        <f>SUM(I36:J36)</f>
        <v>0</v>
      </c>
      <c r="L36" s="193">
        <f t="shared" si="1"/>
        <v>0</v>
      </c>
      <c r="M36" s="194">
        <f t="shared" si="4"/>
        <v>0</v>
      </c>
    </row>
    <row r="37" spans="1:13" ht="12.75" thickBot="1" x14ac:dyDescent="0.45">
      <c r="A37" s="790" t="s">
        <v>105</v>
      </c>
      <c r="B37" s="790"/>
      <c r="C37" s="790"/>
      <c r="D37" s="790"/>
      <c r="E37" s="790"/>
      <c r="F37" s="790"/>
      <c r="G37" s="790"/>
      <c r="H37" s="790"/>
      <c r="I37" s="195">
        <f>SUM(I7:I22)</f>
        <v>0</v>
      </c>
      <c r="J37" s="196">
        <f>SUM(J7:J22)</f>
        <v>0</v>
      </c>
      <c r="K37" s="197">
        <f>SUM(K7:K22)</f>
        <v>0</v>
      </c>
      <c r="L37" s="197">
        <f>SUM(L7:L22)</f>
        <v>0</v>
      </c>
      <c r="M37" s="198">
        <f>SUM(M7:M22)</f>
        <v>0</v>
      </c>
    </row>
    <row r="38" spans="1:13" ht="15" customHeight="1" x14ac:dyDescent="0.4">
      <c r="A38" s="199"/>
      <c r="B38" s="199"/>
      <c r="C38" s="199"/>
      <c r="D38" s="199"/>
      <c r="E38" s="199"/>
      <c r="F38" s="199"/>
      <c r="G38" s="199"/>
      <c r="H38" s="199"/>
      <c r="I38" s="200"/>
      <c r="J38" s="200"/>
      <c r="K38" s="200"/>
      <c r="L38" s="200"/>
      <c r="M38" s="200"/>
    </row>
    <row r="39" spans="1:13" x14ac:dyDescent="0.4">
      <c r="A39" s="158" t="s">
        <v>113</v>
      </c>
    </row>
    <row r="40" spans="1:13" x14ac:dyDescent="0.4">
      <c r="A40" s="158" t="s">
        <v>221</v>
      </c>
    </row>
    <row r="41" spans="1:13" s="159" customFormat="1" x14ac:dyDescent="0.4">
      <c r="A41" s="159" t="s">
        <v>779</v>
      </c>
    </row>
    <row r="42" spans="1:13" s="159" customFormat="1" x14ac:dyDescent="0.4">
      <c r="A42" s="159" t="s">
        <v>222</v>
      </c>
    </row>
    <row r="43" spans="1:13" x14ac:dyDescent="0.4">
      <c r="A43" s="158" t="s">
        <v>130</v>
      </c>
    </row>
    <row r="45" spans="1:13" x14ac:dyDescent="0.4">
      <c r="L45" s="199"/>
      <c r="M45" s="199"/>
    </row>
  </sheetData>
  <mergeCells count="7">
    <mergeCell ref="L1:M1"/>
    <mergeCell ref="A37:H37"/>
    <mergeCell ref="A2:M2"/>
    <mergeCell ref="N2:Z2"/>
    <mergeCell ref="A4:A6"/>
    <mergeCell ref="B4:F6"/>
    <mergeCell ref="G4:H6"/>
  </mergeCells>
  <phoneticPr fontId="1"/>
  <pageMargins left="0.7" right="0.7" top="0.75" bottom="0.75" header="0.3" footer="0.3"/>
  <pageSetup paperSize="9" scale="81"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様式1-1現地見学会参加申込書</vt:lpstr>
      <vt:lpstr>様式1-2入札説明書等に関する質問書</vt:lpstr>
      <vt:lpstr>様式1-3個別対話参加申込書</vt:lpstr>
      <vt:lpstr>様式1-4個別対話における議題</vt:lpstr>
      <vt:lpstr>様式5-1入札価格内訳書</vt:lpstr>
      <vt:lpstr>様式5-2施設整備費等内訳書</vt:lpstr>
      <vt:lpstr>様式5-3維持管理費等内訳書</vt:lpstr>
      <vt:lpstr>様式5-4サービス対価A-1支払表</vt:lpstr>
      <vt:lpstr>様式5-5サービス対価A-2及びA-2支払表</vt:lpstr>
      <vt:lpstr>様式5-6サービス対価B支払表</vt:lpstr>
      <vt:lpstr>様式5-7資金収支計画表</vt:lpstr>
      <vt:lpstr>様式6-6事業スケジュール表</vt:lpstr>
      <vt:lpstr>様式8-4長期修繕・更新計画表</vt:lpstr>
      <vt:lpstr>様式11-2面積表</vt:lpstr>
      <vt:lpstr>様式11-14什器・備品リスト</vt:lpstr>
      <vt:lpstr>様式12-2面積表 </vt:lpstr>
      <vt:lpstr>様式12-14什器・備品リスト</vt:lpstr>
      <vt:lpstr>'様式11-14什器・備品リスト'!Print_Area</vt:lpstr>
      <vt:lpstr>'様式11-2面積表'!Print_Area</vt:lpstr>
      <vt:lpstr>'様式1-1現地見学会参加申込書'!Print_Area</vt:lpstr>
      <vt:lpstr>'様式12-14什器・備品リスト'!Print_Area</vt:lpstr>
      <vt:lpstr>'様式12-2面積表 '!Print_Area</vt:lpstr>
      <vt:lpstr>'様式1-3個別対話参加申込書'!Print_Area</vt:lpstr>
      <vt:lpstr>'様式1-4個別対話における議題'!Print_Area</vt:lpstr>
      <vt:lpstr>'様式5-1入札価格内訳書'!Print_Area</vt:lpstr>
      <vt:lpstr>'様式5-2施設整備費等内訳書'!Print_Area</vt:lpstr>
      <vt:lpstr>'様式5-3維持管理費等内訳書'!Print_Area</vt:lpstr>
      <vt:lpstr>'様式5-4サービス対価A-1支払表'!Print_Area</vt:lpstr>
      <vt:lpstr>'様式5-5サービス対価A-2及びA-2支払表'!Print_Area</vt:lpstr>
      <vt:lpstr>'様式5-6サービス対価B支払表'!Print_Area</vt:lpstr>
      <vt:lpstr>'様式5-7資金収支計画表'!Print_Area</vt:lpstr>
      <vt:lpstr>'様式6-6事業スケジュール表'!Print_Area</vt:lpstr>
      <vt:lpstr>'様式8-4長期修繕・更新計画表'!Print_Area</vt:lpstr>
      <vt:lpstr>'様式11-14什器・備品リスト'!Print_Titles</vt:lpstr>
      <vt:lpstr>'様式11-2面積表'!Print_Titles</vt:lpstr>
      <vt:lpstr>'様式12-14什器・備品リスト'!Print_Titles</vt:lpstr>
      <vt:lpstr>'様式12-2面積表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2025-10-06T23:18:50Z</dcterms:modified>
</cp:coreProperties>
</file>