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rv\ファイルサーバリンク\行政管理部情報政策課\統計\人口\①集計関係\②人口統計表\R4年\年齢別\"/>
    </mc:Choice>
  </mc:AlternateContent>
  <bookViews>
    <workbookView xWindow="0" yWindow="0" windowWidth="20490" windowHeight="7635"/>
  </bookViews>
  <sheets>
    <sheet name="人口表（住基）" sheetId="1" r:id="rId1"/>
  </sheets>
  <definedNames>
    <definedName name="_xlnm.Print_Area" localSheetId="0">'人口表（住基）'!$A$1:$P$47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C34" i="1"/>
  <c r="D34" i="1"/>
  <c r="F34" i="1"/>
  <c r="G34" i="1"/>
  <c r="H34" i="1"/>
  <c r="J34" i="1"/>
  <c r="K34" i="1"/>
  <c r="L34" i="1"/>
  <c r="N34" i="1"/>
  <c r="O34" i="1"/>
  <c r="P34" i="1"/>
  <c r="B35" i="1"/>
  <c r="B42" i="1" s="1"/>
  <c r="F42" i="1" s="1"/>
  <c r="C35" i="1"/>
  <c r="D35" i="1"/>
  <c r="F35" i="1"/>
  <c r="G35" i="1"/>
  <c r="H35" i="1"/>
  <c r="J35" i="1"/>
  <c r="K35" i="1"/>
  <c r="L35" i="1"/>
  <c r="N35" i="1"/>
  <c r="O35" i="1"/>
  <c r="P35" i="1"/>
  <c r="B36" i="1"/>
  <c r="C36" i="1"/>
  <c r="D36" i="1"/>
  <c r="F36" i="1"/>
  <c r="G36" i="1"/>
  <c r="H36" i="1"/>
  <c r="J36" i="1"/>
  <c r="K36" i="1"/>
  <c r="L36" i="1"/>
  <c r="N36" i="1"/>
  <c r="O36" i="1"/>
  <c r="P36" i="1"/>
  <c r="B37" i="1"/>
  <c r="C37" i="1"/>
  <c r="D37" i="1"/>
  <c r="F37" i="1"/>
  <c r="G37" i="1"/>
  <c r="H37" i="1"/>
  <c r="J37" i="1"/>
  <c r="K37" i="1"/>
  <c r="L37" i="1"/>
  <c r="N37" i="1"/>
  <c r="B45" i="1" s="1"/>
  <c r="O37" i="1"/>
  <c r="C45" i="1" s="1"/>
  <c r="P37" i="1"/>
  <c r="B38" i="1"/>
  <c r="C38" i="1"/>
  <c r="D38" i="1"/>
  <c r="F38" i="1"/>
  <c r="G38" i="1"/>
  <c r="H38" i="1"/>
  <c r="J38" i="1"/>
  <c r="K38" i="1"/>
  <c r="L38" i="1"/>
  <c r="N38" i="1"/>
  <c r="O38" i="1"/>
  <c r="C46" i="1" s="1"/>
  <c r="P38" i="1"/>
  <c r="D46" i="1" s="1"/>
  <c r="B39" i="1"/>
  <c r="C39" i="1"/>
  <c r="D39" i="1"/>
  <c r="F39" i="1"/>
  <c r="G39" i="1"/>
  <c r="H39" i="1"/>
  <c r="J39" i="1"/>
  <c r="K39" i="1"/>
  <c r="L39" i="1"/>
  <c r="C42" i="1"/>
  <c r="D45" i="1"/>
  <c r="B46" i="1"/>
  <c r="H45" i="1" l="1"/>
  <c r="G42" i="1"/>
  <c r="G45" i="1"/>
  <c r="D43" i="1"/>
  <c r="H43" i="1" s="1"/>
  <c r="B44" i="1"/>
  <c r="F44" i="1" s="1"/>
  <c r="C44" i="1"/>
  <c r="G44" i="1" s="1"/>
  <c r="F45" i="1"/>
  <c r="C43" i="1"/>
  <c r="G43" i="1" s="1"/>
  <c r="D42" i="1"/>
  <c r="H42" i="1" s="1"/>
  <c r="B43" i="1"/>
  <c r="F43" i="1" s="1"/>
  <c r="D44" i="1"/>
  <c r="H44" i="1" s="1"/>
</calcChain>
</file>

<file path=xl/sharedStrings.xml><?xml version="1.0" encoding="utf-8"?>
<sst xmlns="http://schemas.openxmlformats.org/spreadsheetml/2006/main" count="79" uniqueCount="37">
  <si>
    <t>総計</t>
  </si>
  <si>
    <t>歳</t>
    <rPh sb="0" eb="1">
      <t>サイ</t>
    </rPh>
    <phoneticPr fontId="2"/>
  </si>
  <si>
    <t>平均年齢</t>
    <rPh sb="0" eb="2">
      <t>ヘイキン</t>
    </rPh>
    <rPh sb="2" eb="4">
      <t>ネンレイ</t>
    </rPh>
    <phoneticPr fontId="2"/>
  </si>
  <si>
    <t>６５歳以上</t>
  </si>
  <si>
    <t>１５歳～６４歳</t>
  </si>
  <si>
    <t>０歳～１４歳</t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</si>
  <si>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</si>
  <si>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</si>
  <si>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</si>
  <si>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年齢</t>
    <rPh sb="0" eb="2">
      <t>ネンレイ</t>
    </rPh>
    <phoneticPr fontId="2"/>
  </si>
  <si>
    <t>８５歳～８９歳</t>
  </si>
  <si>
    <t>５５歳～５９歳</t>
  </si>
  <si>
    <t>２５歳～２９歳</t>
  </si>
  <si>
    <t>８０歳～８４歳</t>
  </si>
  <si>
    <t>５０歳～５４歳</t>
  </si>
  <si>
    <t>２０歳～２４歳</t>
  </si>
  <si>
    <t>７５歳～７９歳</t>
  </si>
  <si>
    <t>４５歳～４９歳</t>
  </si>
  <si>
    <t>１５歳～１９歳</t>
  </si>
  <si>
    <t>１００歳以上</t>
  </si>
  <si>
    <t>７０歳～７４歳</t>
  </si>
  <si>
    <t>４０歳～４４歳</t>
  </si>
  <si>
    <t>１０歳～１４歳</t>
  </si>
  <si>
    <t>９５歳～９９歳</t>
  </si>
  <si>
    <t>６５歳～６９歳</t>
  </si>
  <si>
    <t>３５歳～３９歳</t>
  </si>
  <si>
    <t>５歳～９歳</t>
  </si>
  <si>
    <t>９０歳～９４歳</t>
  </si>
  <si>
    <t>６０歳～６４歳</t>
  </si>
  <si>
    <t>３０歳～３４歳</t>
  </si>
  <si>
    <t>０歳～４歳</t>
  </si>
  <si>
    <t>末現在</t>
    <rPh sb="0" eb="1">
      <t>マツ</t>
    </rPh>
    <rPh sb="1" eb="3">
      <t>ゲンザイ</t>
    </rPh>
    <phoneticPr fontId="2"/>
  </si>
  <si>
    <t>（住民基本台帳）</t>
    <rPh sb="1" eb="3">
      <t>ジュウミン</t>
    </rPh>
    <rPh sb="3" eb="5">
      <t>キホン</t>
    </rPh>
    <rPh sb="5" eb="7">
      <t>ダイチョウ</t>
    </rPh>
    <phoneticPr fontId="2"/>
  </si>
  <si>
    <t>世帯数</t>
    <rPh sb="0" eb="3">
      <t>セタイスウ</t>
    </rPh>
    <phoneticPr fontId="2"/>
  </si>
  <si>
    <t>全　市</t>
  </si>
  <si>
    <t>東大阪市　　年齢、男女別人口</t>
    <rPh sb="0" eb="4">
      <t>ヒガシオオサカシ</t>
    </rPh>
    <rPh sb="6" eb="8">
      <t>ネンレイ</t>
    </rPh>
    <rPh sb="9" eb="11">
      <t>ダンジョ</t>
    </rPh>
    <rPh sb="11" eb="12">
      <t>ベツ</t>
    </rPh>
    <rPh sb="12" eb="14">
      <t>ジンコウ</t>
    </rPh>
    <phoneticPr fontId="2"/>
  </si>
  <si>
    <t>令和4年9月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</si>
</sst>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0.00&quot;%&quot;"/>
    <numFmt numFmtId="178" formatCode="General&quot;歳&quot;"/>
    <numFmt numFmtId="179" formatCode="General&quot;歳以上&quot;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38" fontId="1" fillId="0" borderId="1" xfId="1" applyBorder="1">
      <alignment vertical="center"/>
    </xf>
    <xf numFmtId="38" fontId="1" fillId="0" borderId="2" xfId="1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0" xfId="0" applyNumberFormat="1">
      <alignment vertical="center"/>
    </xf>
    <xf numFmtId="177" fontId="1" fillId="0" borderId="4" xfId="1" applyNumberFormat="1" applyBorder="1">
      <alignment vertical="center"/>
    </xf>
    <xf numFmtId="177" fontId="1" fillId="0" borderId="5" xfId="1" applyNumberFormat="1" applyBorder="1">
      <alignment vertical="center"/>
    </xf>
    <xf numFmtId="0" fontId="0" fillId="0" borderId="6" xfId="0" applyBorder="1">
      <alignment vertical="center"/>
    </xf>
    <xf numFmtId="38" fontId="1" fillId="0" borderId="4" xfId="1" applyBorder="1">
      <alignment vertical="center"/>
    </xf>
    <xf numFmtId="38" fontId="1" fillId="0" borderId="5" xfId="1" applyBorder="1">
      <alignment vertical="center"/>
    </xf>
    <xf numFmtId="177" fontId="1" fillId="0" borderId="7" xfId="1" applyNumberFormat="1" applyBorder="1">
      <alignment vertical="center"/>
    </xf>
    <xf numFmtId="177" fontId="1" fillId="0" borderId="8" xfId="1" applyNumberFormat="1" applyBorder="1">
      <alignment vertical="center"/>
    </xf>
    <xf numFmtId="0" fontId="0" fillId="0" borderId="9" xfId="0" applyBorder="1">
      <alignment vertical="center"/>
    </xf>
    <xf numFmtId="38" fontId="1" fillId="0" borderId="7" xfId="1" applyBorder="1">
      <alignment vertical="center"/>
    </xf>
    <xf numFmtId="38" fontId="1" fillId="0" borderId="8" xfId="1" applyBorder="1">
      <alignment vertical="center"/>
    </xf>
    <xf numFmtId="177" fontId="1" fillId="0" borderId="10" xfId="1" applyNumberFormat="1" applyBorder="1">
      <alignment vertical="center"/>
    </xf>
    <xf numFmtId="177" fontId="1" fillId="0" borderId="11" xfId="1" applyNumberFormat="1" applyBorder="1">
      <alignment vertical="center"/>
    </xf>
    <xf numFmtId="0" fontId="0" fillId="0" borderId="12" xfId="0" applyBorder="1">
      <alignment vertical="center"/>
    </xf>
    <xf numFmtId="38" fontId="1" fillId="0" borderId="10" xfId="1" applyBorder="1">
      <alignment vertical="center"/>
    </xf>
    <xf numFmtId="38" fontId="1" fillId="0" borderId="11" xfId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1" fillId="0" borderId="13" xfId="1" applyBorder="1">
      <alignment vertical="center"/>
    </xf>
    <xf numFmtId="38" fontId="1" fillId="0" borderId="14" xfId="1" applyBorder="1">
      <alignment vertical="center"/>
    </xf>
    <xf numFmtId="0" fontId="0" fillId="0" borderId="15" xfId="0" applyBorder="1">
      <alignment vertical="center"/>
    </xf>
    <xf numFmtId="38" fontId="1" fillId="0" borderId="16" xfId="1" applyBorder="1">
      <alignment vertical="center"/>
    </xf>
    <xf numFmtId="38" fontId="1" fillId="0" borderId="17" xfId="1" applyBorder="1">
      <alignment vertical="center"/>
    </xf>
    <xf numFmtId="0" fontId="0" fillId="0" borderId="18" xfId="0" applyBorder="1">
      <alignment vertical="center"/>
    </xf>
    <xf numFmtId="38" fontId="1" fillId="0" borderId="19" xfId="1" applyBorder="1">
      <alignment vertical="center"/>
    </xf>
    <xf numFmtId="178" fontId="0" fillId="0" borderId="18" xfId="0" applyNumberFormat="1" applyBorder="1">
      <alignment vertical="center"/>
    </xf>
    <xf numFmtId="178" fontId="0" fillId="0" borderId="15" xfId="0" applyNumberFormat="1" applyBorder="1">
      <alignment vertical="center"/>
    </xf>
    <xf numFmtId="178" fontId="0" fillId="0" borderId="9" xfId="0" applyNumberFormat="1" applyBorder="1">
      <alignment vertical="center"/>
    </xf>
    <xf numFmtId="38" fontId="1" fillId="0" borderId="20" xfId="1" applyBorder="1">
      <alignment vertical="center"/>
    </xf>
    <xf numFmtId="178" fontId="0" fillId="0" borderId="21" xfId="0" applyNumberFormat="1" applyBorder="1">
      <alignment vertical="center"/>
    </xf>
    <xf numFmtId="38" fontId="1" fillId="0" borderId="22" xfId="1" applyBorder="1">
      <alignment vertical="center"/>
    </xf>
    <xf numFmtId="38" fontId="1" fillId="0" borderId="23" xfId="1" applyBorder="1">
      <alignment vertical="center"/>
    </xf>
    <xf numFmtId="178" fontId="0" fillId="0" borderId="24" xfId="0" applyNumberFormat="1" applyBorder="1">
      <alignment vertical="center"/>
    </xf>
    <xf numFmtId="179" fontId="0" fillId="0" borderId="21" xfId="0" applyNumberFormat="1" applyBorder="1">
      <alignment vertical="center"/>
    </xf>
    <xf numFmtId="178" fontId="0" fillId="0" borderId="12" xfId="0" applyNumberFormat="1" applyBorder="1">
      <alignment vertical="center"/>
    </xf>
    <xf numFmtId="38" fontId="1" fillId="0" borderId="0" xfId="1">
      <alignment vertical="center"/>
    </xf>
    <xf numFmtId="38" fontId="0" fillId="0" borderId="0" xfId="0" applyNumberFormat="1">
      <alignment vertical="center"/>
    </xf>
    <xf numFmtId="0" fontId="3" fillId="0" borderId="0" xfId="0" applyFont="1" applyAlignment="1">
      <alignment horizontal="distributed" vertical="center"/>
    </xf>
    <xf numFmtId="49" fontId="0" fillId="0" borderId="0" xfId="0" applyNumberForma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50"/>
  <sheetViews>
    <sheetView tabSelected="1" zoomScaleNormal="100" workbookViewId="0"/>
  </sheetViews>
  <sheetFormatPr defaultRowHeight="13.5" x14ac:dyDescent="0.15"/>
  <cols>
    <col min="1" max="1" width="12.375" bestFit="1" customWidth="1"/>
    <col min="2" max="4" width="8.125" customWidth="1"/>
    <col min="5" max="5" width="12.375" bestFit="1" customWidth="1"/>
    <col min="6" max="8" width="8.125" customWidth="1"/>
    <col min="9" max="9" width="12.375" customWidth="1"/>
    <col min="10" max="12" width="8.125" customWidth="1"/>
    <col min="13" max="13" width="12.375" bestFit="1" customWidth="1"/>
    <col min="14" max="16" width="8.125" customWidth="1"/>
  </cols>
  <sheetData>
    <row r="1" spans="1:16" ht="17.25" customHeight="1" x14ac:dyDescent="0.15">
      <c r="E1" s="41" t="s">
        <v>35</v>
      </c>
      <c r="F1" s="41"/>
      <c r="G1" s="41"/>
      <c r="H1" s="41"/>
      <c r="I1" s="41"/>
      <c r="J1" s="41"/>
      <c r="K1" s="41"/>
      <c r="L1" s="41"/>
    </row>
    <row r="3" spans="1:16" x14ac:dyDescent="0.15">
      <c r="B3" t="s">
        <v>34</v>
      </c>
      <c r="F3" t="s">
        <v>33</v>
      </c>
      <c r="G3" s="39">
        <v>245841</v>
      </c>
      <c r="J3" t="s">
        <v>32</v>
      </c>
      <c r="N3" s="42" t="s">
        <v>36</v>
      </c>
      <c r="O3" s="42"/>
      <c r="P3" t="s">
        <v>31</v>
      </c>
    </row>
    <row r="5" spans="1:16" x14ac:dyDescent="0.15">
      <c r="A5" s="3" t="s">
        <v>9</v>
      </c>
      <c r="B5" s="21" t="s">
        <v>8</v>
      </c>
      <c r="C5" s="21" t="s">
        <v>7</v>
      </c>
      <c r="D5" s="20" t="s">
        <v>6</v>
      </c>
      <c r="E5" s="3" t="s">
        <v>9</v>
      </c>
      <c r="F5" s="21" t="s">
        <v>8</v>
      </c>
      <c r="G5" s="21" t="s">
        <v>7</v>
      </c>
      <c r="H5" s="20" t="s">
        <v>6</v>
      </c>
      <c r="I5" s="3" t="s">
        <v>9</v>
      </c>
      <c r="J5" s="21" t="s">
        <v>8</v>
      </c>
      <c r="K5" s="21" t="s">
        <v>7</v>
      </c>
      <c r="L5" s="20" t="s">
        <v>6</v>
      </c>
      <c r="M5" s="3" t="s">
        <v>9</v>
      </c>
      <c r="N5" s="21" t="s">
        <v>8</v>
      </c>
      <c r="O5" s="21" t="s">
        <v>7</v>
      </c>
      <c r="P5" s="20" t="s">
        <v>6</v>
      </c>
    </row>
    <row r="6" spans="1:16" x14ac:dyDescent="0.15">
      <c r="A6" s="38">
        <v>0</v>
      </c>
      <c r="B6" s="19">
        <v>1488</v>
      </c>
      <c r="C6" s="19">
        <v>1378</v>
      </c>
      <c r="D6" s="18">
        <v>2866</v>
      </c>
      <c r="E6" s="38">
        <v>26</v>
      </c>
      <c r="F6" s="19">
        <v>2814</v>
      </c>
      <c r="G6" s="19">
        <v>2601</v>
      </c>
      <c r="H6" s="18">
        <v>5415</v>
      </c>
      <c r="I6" s="38">
        <v>52</v>
      </c>
      <c r="J6" s="19">
        <v>4169</v>
      </c>
      <c r="K6" s="19">
        <v>4122</v>
      </c>
      <c r="L6" s="18">
        <v>8291</v>
      </c>
      <c r="M6" s="38">
        <v>78</v>
      </c>
      <c r="N6" s="19">
        <v>2595</v>
      </c>
      <c r="O6" s="19">
        <v>3534</v>
      </c>
      <c r="P6" s="18">
        <v>6129</v>
      </c>
    </row>
    <row r="7" spans="1:16" x14ac:dyDescent="0.15">
      <c r="A7" s="31">
        <v>1</v>
      </c>
      <c r="B7" s="14">
        <v>1574</v>
      </c>
      <c r="C7" s="14">
        <v>1523</v>
      </c>
      <c r="D7" s="13">
        <v>3097</v>
      </c>
      <c r="E7" s="31">
        <v>27</v>
      </c>
      <c r="F7" s="14">
        <v>2700</v>
      </c>
      <c r="G7" s="14">
        <v>2682</v>
      </c>
      <c r="H7" s="13">
        <v>5382</v>
      </c>
      <c r="I7" s="31">
        <v>53</v>
      </c>
      <c r="J7" s="14">
        <v>4265</v>
      </c>
      <c r="K7" s="14">
        <v>3930</v>
      </c>
      <c r="L7" s="13">
        <v>8195</v>
      </c>
      <c r="M7" s="36">
        <v>79</v>
      </c>
      <c r="N7" s="35">
        <v>2436</v>
      </c>
      <c r="O7" s="35">
        <v>3384</v>
      </c>
      <c r="P7" s="34">
        <v>5820</v>
      </c>
    </row>
    <row r="8" spans="1:16" x14ac:dyDescent="0.15">
      <c r="A8" s="31">
        <v>2</v>
      </c>
      <c r="B8" s="14">
        <v>1605</v>
      </c>
      <c r="C8" s="14">
        <v>1487</v>
      </c>
      <c r="D8" s="13">
        <v>3092</v>
      </c>
      <c r="E8" s="31">
        <v>28</v>
      </c>
      <c r="F8" s="14">
        <v>2684</v>
      </c>
      <c r="G8" s="14">
        <v>2648</v>
      </c>
      <c r="H8" s="13">
        <v>5332</v>
      </c>
      <c r="I8" s="36">
        <v>54</v>
      </c>
      <c r="J8" s="35">
        <v>3957</v>
      </c>
      <c r="K8" s="35">
        <v>3915</v>
      </c>
      <c r="L8" s="34">
        <v>7872</v>
      </c>
      <c r="M8" s="33">
        <v>80</v>
      </c>
      <c r="N8" s="28">
        <v>2603</v>
      </c>
      <c r="O8" s="28">
        <v>3521</v>
      </c>
      <c r="P8" s="32">
        <v>6124</v>
      </c>
    </row>
    <row r="9" spans="1:16" x14ac:dyDescent="0.15">
      <c r="A9" s="31">
        <v>3</v>
      </c>
      <c r="B9" s="14">
        <v>1654</v>
      </c>
      <c r="C9" s="14">
        <v>1542</v>
      </c>
      <c r="D9" s="13">
        <v>3196</v>
      </c>
      <c r="E9" s="36">
        <v>29</v>
      </c>
      <c r="F9" s="35">
        <v>2687</v>
      </c>
      <c r="G9" s="35">
        <v>2446</v>
      </c>
      <c r="H9" s="34">
        <v>5133</v>
      </c>
      <c r="I9" s="33">
        <v>55</v>
      </c>
      <c r="J9" s="28">
        <v>3794</v>
      </c>
      <c r="K9" s="28">
        <v>3747</v>
      </c>
      <c r="L9" s="32">
        <v>7541</v>
      </c>
      <c r="M9" s="31">
        <v>81</v>
      </c>
      <c r="N9" s="14">
        <v>2424</v>
      </c>
      <c r="O9" s="14">
        <v>3502</v>
      </c>
      <c r="P9" s="13">
        <v>5926</v>
      </c>
    </row>
    <row r="10" spans="1:16" x14ac:dyDescent="0.15">
      <c r="A10" s="36">
        <v>4</v>
      </c>
      <c r="B10" s="35">
        <v>1713</v>
      </c>
      <c r="C10" s="35">
        <v>1569</v>
      </c>
      <c r="D10" s="34">
        <v>3282</v>
      </c>
      <c r="E10" s="33">
        <v>30</v>
      </c>
      <c r="F10" s="28">
        <v>2630</v>
      </c>
      <c r="G10" s="28">
        <v>2397</v>
      </c>
      <c r="H10" s="32">
        <v>5027</v>
      </c>
      <c r="I10" s="31">
        <v>56</v>
      </c>
      <c r="J10" s="14">
        <v>2970</v>
      </c>
      <c r="K10" s="14">
        <v>2939</v>
      </c>
      <c r="L10" s="13">
        <v>5909</v>
      </c>
      <c r="M10" s="31">
        <v>82</v>
      </c>
      <c r="N10" s="14">
        <v>1945</v>
      </c>
      <c r="O10" s="14">
        <v>2860</v>
      </c>
      <c r="P10" s="13">
        <v>4805</v>
      </c>
    </row>
    <row r="11" spans="1:16" x14ac:dyDescent="0.15">
      <c r="A11" s="33">
        <v>5</v>
      </c>
      <c r="B11" s="28">
        <v>1653</v>
      </c>
      <c r="C11" s="28">
        <v>1604</v>
      </c>
      <c r="D11" s="32">
        <v>3257</v>
      </c>
      <c r="E11" s="31">
        <v>31</v>
      </c>
      <c r="F11" s="14">
        <v>2581</v>
      </c>
      <c r="G11" s="14">
        <v>2360</v>
      </c>
      <c r="H11" s="13">
        <v>4941</v>
      </c>
      <c r="I11" s="31">
        <v>57</v>
      </c>
      <c r="J11" s="14">
        <v>3747</v>
      </c>
      <c r="K11" s="14">
        <v>3558</v>
      </c>
      <c r="L11" s="13">
        <v>7305</v>
      </c>
      <c r="M11" s="31">
        <v>83</v>
      </c>
      <c r="N11" s="14">
        <v>1545</v>
      </c>
      <c r="O11" s="14">
        <v>2369</v>
      </c>
      <c r="P11" s="13">
        <v>3914</v>
      </c>
    </row>
    <row r="12" spans="1:16" x14ac:dyDescent="0.15">
      <c r="A12" s="31">
        <v>6</v>
      </c>
      <c r="B12" s="14">
        <v>1704</v>
      </c>
      <c r="C12" s="14">
        <v>1668</v>
      </c>
      <c r="D12" s="13">
        <v>3372</v>
      </c>
      <c r="E12" s="31">
        <v>32</v>
      </c>
      <c r="F12" s="14">
        <v>2492</v>
      </c>
      <c r="G12" s="14">
        <v>2395</v>
      </c>
      <c r="H12" s="13">
        <v>4887</v>
      </c>
      <c r="I12" s="31">
        <v>58</v>
      </c>
      <c r="J12" s="14">
        <v>3230</v>
      </c>
      <c r="K12" s="14">
        <v>3365</v>
      </c>
      <c r="L12" s="13">
        <v>6595</v>
      </c>
      <c r="M12" s="36">
        <v>84</v>
      </c>
      <c r="N12" s="35">
        <v>1638</v>
      </c>
      <c r="O12" s="35">
        <v>2400</v>
      </c>
      <c r="P12" s="34">
        <v>4038</v>
      </c>
    </row>
    <row r="13" spans="1:16" x14ac:dyDescent="0.15">
      <c r="A13" s="31">
        <v>7</v>
      </c>
      <c r="B13" s="14">
        <v>1703</v>
      </c>
      <c r="C13" s="14">
        <v>1693</v>
      </c>
      <c r="D13" s="13">
        <v>3396</v>
      </c>
      <c r="E13" s="31">
        <v>33</v>
      </c>
      <c r="F13" s="14">
        <v>2446</v>
      </c>
      <c r="G13" s="14">
        <v>2292</v>
      </c>
      <c r="H13" s="13">
        <v>4738</v>
      </c>
      <c r="I13" s="36">
        <v>59</v>
      </c>
      <c r="J13" s="35">
        <v>3108</v>
      </c>
      <c r="K13" s="35">
        <v>3105</v>
      </c>
      <c r="L13" s="34">
        <v>6213</v>
      </c>
      <c r="M13" s="33">
        <v>85</v>
      </c>
      <c r="N13" s="28">
        <v>1439</v>
      </c>
      <c r="O13" s="28">
        <v>2294</v>
      </c>
      <c r="P13" s="32">
        <v>3733</v>
      </c>
    </row>
    <row r="14" spans="1:16" x14ac:dyDescent="0.15">
      <c r="A14" s="31">
        <v>8</v>
      </c>
      <c r="B14" s="14">
        <v>1779</v>
      </c>
      <c r="C14" s="14">
        <v>1668</v>
      </c>
      <c r="D14" s="13">
        <v>3447</v>
      </c>
      <c r="E14" s="36">
        <v>34</v>
      </c>
      <c r="F14" s="35">
        <v>2527</v>
      </c>
      <c r="G14" s="35">
        <v>2397</v>
      </c>
      <c r="H14" s="34">
        <v>4924</v>
      </c>
      <c r="I14" s="33">
        <v>60</v>
      </c>
      <c r="J14" s="28">
        <v>3006</v>
      </c>
      <c r="K14" s="28">
        <v>2873</v>
      </c>
      <c r="L14" s="32">
        <v>5879</v>
      </c>
      <c r="M14" s="31">
        <v>86</v>
      </c>
      <c r="N14" s="14">
        <v>1316</v>
      </c>
      <c r="O14" s="14">
        <v>2258</v>
      </c>
      <c r="P14" s="13">
        <v>3574</v>
      </c>
    </row>
    <row r="15" spans="1:16" x14ac:dyDescent="0.15">
      <c r="A15" s="36">
        <v>9</v>
      </c>
      <c r="B15" s="35">
        <v>1869</v>
      </c>
      <c r="C15" s="35">
        <v>1727</v>
      </c>
      <c r="D15" s="34">
        <v>3596</v>
      </c>
      <c r="E15" s="33">
        <v>35</v>
      </c>
      <c r="F15" s="28">
        <v>2645</v>
      </c>
      <c r="G15" s="28">
        <v>2377</v>
      </c>
      <c r="H15" s="32">
        <v>5022</v>
      </c>
      <c r="I15" s="31">
        <v>61</v>
      </c>
      <c r="J15" s="14">
        <v>2738</v>
      </c>
      <c r="K15" s="14">
        <v>2805</v>
      </c>
      <c r="L15" s="13">
        <v>5543</v>
      </c>
      <c r="M15" s="31">
        <v>87</v>
      </c>
      <c r="N15" s="14">
        <v>1041</v>
      </c>
      <c r="O15" s="14">
        <v>1879</v>
      </c>
      <c r="P15" s="13">
        <v>2920</v>
      </c>
    </row>
    <row r="16" spans="1:16" x14ac:dyDescent="0.15">
      <c r="A16" s="33">
        <v>10</v>
      </c>
      <c r="B16" s="28">
        <v>1900</v>
      </c>
      <c r="C16" s="28">
        <v>1793</v>
      </c>
      <c r="D16" s="32">
        <v>3693</v>
      </c>
      <c r="E16" s="31">
        <v>36</v>
      </c>
      <c r="F16" s="14">
        <v>2609</v>
      </c>
      <c r="G16" s="14">
        <v>2345</v>
      </c>
      <c r="H16" s="13">
        <v>4954</v>
      </c>
      <c r="I16" s="31">
        <v>62</v>
      </c>
      <c r="J16" s="14">
        <v>2683</v>
      </c>
      <c r="K16" s="14">
        <v>2690</v>
      </c>
      <c r="L16" s="13">
        <v>5373</v>
      </c>
      <c r="M16" s="31">
        <v>88</v>
      </c>
      <c r="N16" s="14">
        <v>825</v>
      </c>
      <c r="O16" s="14">
        <v>1571</v>
      </c>
      <c r="P16" s="13">
        <v>2396</v>
      </c>
    </row>
    <row r="17" spans="1:16" x14ac:dyDescent="0.15">
      <c r="A17" s="31">
        <v>11</v>
      </c>
      <c r="B17" s="14">
        <v>1838</v>
      </c>
      <c r="C17" s="14">
        <v>1866</v>
      </c>
      <c r="D17" s="13">
        <v>3704</v>
      </c>
      <c r="E17" s="31">
        <v>37</v>
      </c>
      <c r="F17" s="14">
        <v>2598</v>
      </c>
      <c r="G17" s="14">
        <v>2556</v>
      </c>
      <c r="H17" s="13">
        <v>5154</v>
      </c>
      <c r="I17" s="31">
        <v>63</v>
      </c>
      <c r="J17" s="14">
        <v>2599</v>
      </c>
      <c r="K17" s="14">
        <v>2623</v>
      </c>
      <c r="L17" s="13">
        <v>5222</v>
      </c>
      <c r="M17" s="36">
        <v>89</v>
      </c>
      <c r="N17" s="35">
        <v>662</v>
      </c>
      <c r="O17" s="35">
        <v>1427</v>
      </c>
      <c r="P17" s="34">
        <v>2089</v>
      </c>
    </row>
    <row r="18" spans="1:16" x14ac:dyDescent="0.15">
      <c r="A18" s="31">
        <v>12</v>
      </c>
      <c r="B18" s="14">
        <v>1973</v>
      </c>
      <c r="C18" s="14">
        <v>1901</v>
      </c>
      <c r="D18" s="13">
        <v>3874</v>
      </c>
      <c r="E18" s="31">
        <v>38</v>
      </c>
      <c r="F18" s="14">
        <v>2760</v>
      </c>
      <c r="G18" s="14">
        <v>2494</v>
      </c>
      <c r="H18" s="13">
        <v>5254</v>
      </c>
      <c r="I18" s="36">
        <v>64</v>
      </c>
      <c r="J18" s="35">
        <v>2530</v>
      </c>
      <c r="K18" s="35">
        <v>2459</v>
      </c>
      <c r="L18" s="34">
        <v>4989</v>
      </c>
      <c r="M18" s="33">
        <v>90</v>
      </c>
      <c r="N18" s="28">
        <v>517</v>
      </c>
      <c r="O18" s="28">
        <v>1224</v>
      </c>
      <c r="P18" s="32">
        <v>1741</v>
      </c>
    </row>
    <row r="19" spans="1:16" x14ac:dyDescent="0.15">
      <c r="A19" s="31">
        <v>13</v>
      </c>
      <c r="B19" s="14">
        <v>2061</v>
      </c>
      <c r="C19" s="14">
        <v>1877</v>
      </c>
      <c r="D19" s="13">
        <v>3938</v>
      </c>
      <c r="E19" s="36">
        <v>39</v>
      </c>
      <c r="F19" s="35">
        <v>2736</v>
      </c>
      <c r="G19" s="35">
        <v>2604</v>
      </c>
      <c r="H19" s="34">
        <v>5340</v>
      </c>
      <c r="I19" s="33">
        <v>65</v>
      </c>
      <c r="J19" s="28">
        <v>2295</v>
      </c>
      <c r="K19" s="28">
        <v>2291</v>
      </c>
      <c r="L19" s="32">
        <v>4586</v>
      </c>
      <c r="M19" s="31">
        <v>91</v>
      </c>
      <c r="N19" s="14">
        <v>392</v>
      </c>
      <c r="O19" s="14">
        <v>923</v>
      </c>
      <c r="P19" s="13">
        <v>1315</v>
      </c>
    </row>
    <row r="20" spans="1:16" x14ac:dyDescent="0.15">
      <c r="A20" s="36">
        <v>14</v>
      </c>
      <c r="B20" s="35">
        <v>2081</v>
      </c>
      <c r="C20" s="35">
        <v>1950</v>
      </c>
      <c r="D20" s="34">
        <v>4031</v>
      </c>
      <c r="E20" s="33">
        <v>40</v>
      </c>
      <c r="F20" s="28">
        <v>2629</v>
      </c>
      <c r="G20" s="28">
        <v>2490</v>
      </c>
      <c r="H20" s="32">
        <v>5119</v>
      </c>
      <c r="I20" s="31">
        <v>66</v>
      </c>
      <c r="J20" s="14">
        <v>2375</v>
      </c>
      <c r="K20" s="14">
        <v>2408</v>
      </c>
      <c r="L20" s="13">
        <v>4783</v>
      </c>
      <c r="M20" s="31">
        <v>92</v>
      </c>
      <c r="N20" s="14">
        <v>269</v>
      </c>
      <c r="O20" s="14">
        <v>771</v>
      </c>
      <c r="P20" s="13">
        <v>1040</v>
      </c>
    </row>
    <row r="21" spans="1:16" x14ac:dyDescent="0.15">
      <c r="A21" s="33">
        <v>15</v>
      </c>
      <c r="B21" s="28">
        <v>2053</v>
      </c>
      <c r="C21" s="28">
        <v>2076</v>
      </c>
      <c r="D21" s="32">
        <v>4129</v>
      </c>
      <c r="E21" s="31">
        <v>41</v>
      </c>
      <c r="F21" s="14">
        <v>2699</v>
      </c>
      <c r="G21" s="14">
        <v>2573</v>
      </c>
      <c r="H21" s="13">
        <v>5272</v>
      </c>
      <c r="I21" s="31">
        <v>67</v>
      </c>
      <c r="J21" s="14">
        <v>2378</v>
      </c>
      <c r="K21" s="14">
        <v>2557</v>
      </c>
      <c r="L21" s="13">
        <v>4935</v>
      </c>
      <c r="M21" s="31">
        <v>93</v>
      </c>
      <c r="N21" s="14">
        <v>200</v>
      </c>
      <c r="O21" s="14">
        <v>607</v>
      </c>
      <c r="P21" s="13">
        <v>807</v>
      </c>
    </row>
    <row r="22" spans="1:16" x14ac:dyDescent="0.15">
      <c r="A22" s="31">
        <v>16</v>
      </c>
      <c r="B22" s="14">
        <v>2023</v>
      </c>
      <c r="C22" s="14">
        <v>2005</v>
      </c>
      <c r="D22" s="13">
        <v>4028</v>
      </c>
      <c r="E22" s="31">
        <v>42</v>
      </c>
      <c r="F22" s="14">
        <v>2941</v>
      </c>
      <c r="G22" s="14">
        <v>2734</v>
      </c>
      <c r="H22" s="13">
        <v>5675</v>
      </c>
      <c r="I22" s="31">
        <v>68</v>
      </c>
      <c r="J22" s="14">
        <v>2414</v>
      </c>
      <c r="K22" s="14">
        <v>2625</v>
      </c>
      <c r="L22" s="13">
        <v>5039</v>
      </c>
      <c r="M22" s="36">
        <v>94</v>
      </c>
      <c r="N22" s="35">
        <v>152</v>
      </c>
      <c r="O22" s="35">
        <v>490</v>
      </c>
      <c r="P22" s="34">
        <v>642</v>
      </c>
    </row>
    <row r="23" spans="1:16" x14ac:dyDescent="0.15">
      <c r="A23" s="31">
        <v>17</v>
      </c>
      <c r="B23" s="14">
        <v>2148</v>
      </c>
      <c r="C23" s="14">
        <v>2032</v>
      </c>
      <c r="D23" s="13">
        <v>4180</v>
      </c>
      <c r="E23" s="31">
        <v>43</v>
      </c>
      <c r="F23" s="14">
        <v>2889</v>
      </c>
      <c r="G23" s="14">
        <v>2872</v>
      </c>
      <c r="H23" s="13">
        <v>5761</v>
      </c>
      <c r="I23" s="36">
        <v>69</v>
      </c>
      <c r="J23" s="35">
        <v>2604</v>
      </c>
      <c r="K23" s="35">
        <v>2758</v>
      </c>
      <c r="L23" s="34">
        <v>5362</v>
      </c>
      <c r="M23" s="33">
        <v>95</v>
      </c>
      <c r="N23" s="28">
        <v>98</v>
      </c>
      <c r="O23" s="28">
        <v>347</v>
      </c>
      <c r="P23" s="32">
        <v>445</v>
      </c>
    </row>
    <row r="24" spans="1:16" x14ac:dyDescent="0.15">
      <c r="A24" s="31">
        <v>18</v>
      </c>
      <c r="B24" s="14">
        <v>2324</v>
      </c>
      <c r="C24" s="14">
        <v>2221</v>
      </c>
      <c r="D24" s="13">
        <v>4545</v>
      </c>
      <c r="E24" s="36">
        <v>44</v>
      </c>
      <c r="F24" s="35">
        <v>2948</v>
      </c>
      <c r="G24" s="35">
        <v>2988</v>
      </c>
      <c r="H24" s="34">
        <v>5936</v>
      </c>
      <c r="I24" s="33">
        <v>70</v>
      </c>
      <c r="J24" s="28">
        <v>2691</v>
      </c>
      <c r="K24" s="28">
        <v>3035</v>
      </c>
      <c r="L24" s="32">
        <v>5726</v>
      </c>
      <c r="M24" s="31">
        <v>96</v>
      </c>
      <c r="N24" s="14">
        <v>72</v>
      </c>
      <c r="O24" s="14">
        <v>289</v>
      </c>
      <c r="P24" s="13">
        <v>361</v>
      </c>
    </row>
    <row r="25" spans="1:16" x14ac:dyDescent="0.15">
      <c r="A25" s="36">
        <v>19</v>
      </c>
      <c r="B25" s="35">
        <v>2403</v>
      </c>
      <c r="C25" s="35">
        <v>2340</v>
      </c>
      <c r="D25" s="34">
        <v>4743</v>
      </c>
      <c r="E25" s="33">
        <v>45</v>
      </c>
      <c r="F25" s="28">
        <v>3271</v>
      </c>
      <c r="G25" s="28">
        <v>3085</v>
      </c>
      <c r="H25" s="32">
        <v>6356</v>
      </c>
      <c r="I25" s="31">
        <v>71</v>
      </c>
      <c r="J25" s="14">
        <v>2932</v>
      </c>
      <c r="K25" s="14">
        <v>3411</v>
      </c>
      <c r="L25" s="13">
        <v>6343</v>
      </c>
      <c r="M25" s="31">
        <v>97</v>
      </c>
      <c r="N25" s="14">
        <v>48</v>
      </c>
      <c r="O25" s="14">
        <v>218</v>
      </c>
      <c r="P25" s="13">
        <v>266</v>
      </c>
    </row>
    <row r="26" spans="1:16" x14ac:dyDescent="0.15">
      <c r="A26" s="33">
        <v>20</v>
      </c>
      <c r="B26" s="28">
        <v>2709</v>
      </c>
      <c r="C26" s="28">
        <v>2499</v>
      </c>
      <c r="D26" s="32">
        <v>5208</v>
      </c>
      <c r="E26" s="31">
        <v>46</v>
      </c>
      <c r="F26" s="14">
        <v>3541</v>
      </c>
      <c r="G26" s="14">
        <v>3375</v>
      </c>
      <c r="H26" s="13">
        <v>6916</v>
      </c>
      <c r="I26" s="31">
        <v>72</v>
      </c>
      <c r="J26" s="14">
        <v>3183</v>
      </c>
      <c r="K26" s="14">
        <v>3646</v>
      </c>
      <c r="L26" s="13">
        <v>6829</v>
      </c>
      <c r="M26" s="31">
        <v>98</v>
      </c>
      <c r="N26" s="14">
        <v>27</v>
      </c>
      <c r="O26" s="14">
        <v>148</v>
      </c>
      <c r="P26" s="13">
        <v>175</v>
      </c>
    </row>
    <row r="27" spans="1:16" x14ac:dyDescent="0.15">
      <c r="A27" s="31">
        <v>21</v>
      </c>
      <c r="B27" s="14">
        <v>2841</v>
      </c>
      <c r="C27" s="14">
        <v>2727</v>
      </c>
      <c r="D27" s="13">
        <v>5568</v>
      </c>
      <c r="E27" s="31">
        <v>47</v>
      </c>
      <c r="F27" s="14">
        <v>3765</v>
      </c>
      <c r="G27" s="14">
        <v>3669</v>
      </c>
      <c r="H27" s="13">
        <v>7434</v>
      </c>
      <c r="I27" s="31">
        <v>73</v>
      </c>
      <c r="J27" s="14">
        <v>3648</v>
      </c>
      <c r="K27" s="14">
        <v>4293</v>
      </c>
      <c r="L27" s="13">
        <v>7941</v>
      </c>
      <c r="M27" s="36">
        <v>99</v>
      </c>
      <c r="N27" s="35">
        <v>17</v>
      </c>
      <c r="O27" s="35">
        <v>136</v>
      </c>
      <c r="P27" s="34">
        <v>153</v>
      </c>
    </row>
    <row r="28" spans="1:16" x14ac:dyDescent="0.15">
      <c r="A28" s="31">
        <v>22</v>
      </c>
      <c r="B28" s="14">
        <v>2795</v>
      </c>
      <c r="C28" s="14">
        <v>2703</v>
      </c>
      <c r="D28" s="13">
        <v>5498</v>
      </c>
      <c r="E28" s="31">
        <v>48</v>
      </c>
      <c r="F28" s="14">
        <v>4096</v>
      </c>
      <c r="G28" s="14">
        <v>4033</v>
      </c>
      <c r="H28" s="13">
        <v>8129</v>
      </c>
      <c r="I28" s="36">
        <v>74</v>
      </c>
      <c r="J28" s="35">
        <v>3659</v>
      </c>
      <c r="K28" s="35">
        <v>4313</v>
      </c>
      <c r="L28" s="34">
        <v>7972</v>
      </c>
      <c r="M28" s="37">
        <v>100</v>
      </c>
      <c r="N28" s="28">
        <v>24</v>
      </c>
      <c r="O28" s="28">
        <v>197</v>
      </c>
      <c r="P28" s="32">
        <v>221</v>
      </c>
    </row>
    <row r="29" spans="1:16" x14ac:dyDescent="0.15">
      <c r="A29" s="31">
        <v>23</v>
      </c>
      <c r="B29" s="14">
        <v>2829</v>
      </c>
      <c r="C29" s="14">
        <v>2781</v>
      </c>
      <c r="D29" s="13">
        <v>5610</v>
      </c>
      <c r="E29" s="36">
        <v>49</v>
      </c>
      <c r="F29" s="35">
        <v>4239</v>
      </c>
      <c r="G29" s="35">
        <v>4192</v>
      </c>
      <c r="H29" s="34">
        <v>8431</v>
      </c>
      <c r="I29" s="33">
        <v>75</v>
      </c>
      <c r="J29" s="28">
        <v>3419</v>
      </c>
      <c r="K29" s="28">
        <v>4360</v>
      </c>
      <c r="L29" s="32">
        <v>7779</v>
      </c>
      <c r="M29" s="7"/>
      <c r="N29" s="9">
        <v>0</v>
      </c>
      <c r="O29" s="9">
        <v>0</v>
      </c>
      <c r="P29" s="8">
        <v>0</v>
      </c>
    </row>
    <row r="30" spans="1:16" x14ac:dyDescent="0.15">
      <c r="A30" s="36">
        <v>24</v>
      </c>
      <c r="B30" s="35">
        <v>2874</v>
      </c>
      <c r="C30" s="35">
        <v>2807</v>
      </c>
      <c r="D30" s="34">
        <v>5681</v>
      </c>
      <c r="E30" s="33">
        <v>50</v>
      </c>
      <c r="F30" s="28">
        <v>4345</v>
      </c>
      <c r="G30" s="28">
        <v>4317</v>
      </c>
      <c r="H30" s="32">
        <v>8662</v>
      </c>
      <c r="I30" s="31">
        <v>76</v>
      </c>
      <c r="J30" s="14">
        <v>1962</v>
      </c>
      <c r="K30" s="14">
        <v>2509</v>
      </c>
      <c r="L30" s="13">
        <v>4471</v>
      </c>
      <c r="M30" s="3" t="s">
        <v>0</v>
      </c>
      <c r="N30" s="2">
        <v>233902</v>
      </c>
      <c r="O30" s="2">
        <v>246927</v>
      </c>
      <c r="P30" s="1">
        <v>480829</v>
      </c>
    </row>
    <row r="31" spans="1:16" x14ac:dyDescent="0.15">
      <c r="A31" s="30">
        <v>25</v>
      </c>
      <c r="B31" s="23">
        <v>2770</v>
      </c>
      <c r="C31" s="23">
        <v>2765</v>
      </c>
      <c r="D31" s="22">
        <v>5535</v>
      </c>
      <c r="E31" s="29">
        <v>51</v>
      </c>
      <c r="F31" s="26">
        <v>4441</v>
      </c>
      <c r="G31" s="26">
        <v>4229</v>
      </c>
      <c r="H31" s="25">
        <v>8670</v>
      </c>
      <c r="I31" s="29">
        <v>77</v>
      </c>
      <c r="J31" s="26">
        <v>2184</v>
      </c>
      <c r="K31" s="26">
        <v>2888</v>
      </c>
      <c r="L31" s="25">
        <v>5072</v>
      </c>
      <c r="M31" s="24"/>
      <c r="N31" s="23">
        <v>0</v>
      </c>
      <c r="O31" s="23">
        <v>0</v>
      </c>
      <c r="P31" s="22">
        <v>0</v>
      </c>
    </row>
    <row r="33" spans="1:16" x14ac:dyDescent="0.15">
      <c r="A33" s="3" t="s">
        <v>9</v>
      </c>
      <c r="B33" s="21" t="s">
        <v>8</v>
      </c>
      <c r="C33" s="21" t="s">
        <v>7</v>
      </c>
      <c r="D33" s="20" t="s">
        <v>6</v>
      </c>
      <c r="E33" s="3" t="s">
        <v>9</v>
      </c>
      <c r="F33" s="21" t="s">
        <v>8</v>
      </c>
      <c r="G33" s="21" t="s">
        <v>7</v>
      </c>
      <c r="H33" s="20" t="s">
        <v>6</v>
      </c>
      <c r="I33" s="3" t="s">
        <v>9</v>
      </c>
      <c r="J33" s="21" t="s">
        <v>8</v>
      </c>
      <c r="K33" s="21" t="s">
        <v>7</v>
      </c>
      <c r="L33" s="20" t="s">
        <v>6</v>
      </c>
      <c r="M33" s="3" t="s">
        <v>9</v>
      </c>
      <c r="N33" s="21" t="s">
        <v>8</v>
      </c>
      <c r="O33" s="21" t="s">
        <v>7</v>
      </c>
      <c r="P33" s="20" t="s">
        <v>6</v>
      </c>
    </row>
    <row r="34" spans="1:16" x14ac:dyDescent="0.15">
      <c r="A34" s="17" t="s">
        <v>30</v>
      </c>
      <c r="B34" s="19">
        <f>SUM(B6:B10)</f>
        <v>8034</v>
      </c>
      <c r="C34" s="19">
        <f>SUM(C6:C10)</f>
        <v>7499</v>
      </c>
      <c r="D34" s="18">
        <f>SUM(D6:D10)</f>
        <v>15533</v>
      </c>
      <c r="E34" s="17" t="s">
        <v>29</v>
      </c>
      <c r="F34" s="19">
        <f>SUM(F10:F14)</f>
        <v>12676</v>
      </c>
      <c r="G34" s="19">
        <f>SUM(G10:G14)</f>
        <v>11841</v>
      </c>
      <c r="H34" s="18">
        <f>SUM(H10:H14)</f>
        <v>24517</v>
      </c>
      <c r="I34" s="17" t="s">
        <v>28</v>
      </c>
      <c r="J34" s="19">
        <f>SUM(J14:J18)</f>
        <v>13556</v>
      </c>
      <c r="K34" s="19">
        <f>SUM(K14:K18)</f>
        <v>13450</v>
      </c>
      <c r="L34" s="18">
        <f>SUM(L14:L18)</f>
        <v>27006</v>
      </c>
      <c r="M34" s="17" t="s">
        <v>27</v>
      </c>
      <c r="N34" s="19">
        <f>SUM(N18:N22)</f>
        <v>1530</v>
      </c>
      <c r="O34" s="19">
        <f>SUM(O18:O22)</f>
        <v>4015</v>
      </c>
      <c r="P34" s="18">
        <f>SUM(P18:P22)</f>
        <v>5545</v>
      </c>
    </row>
    <row r="35" spans="1:16" x14ac:dyDescent="0.15">
      <c r="A35" s="12" t="s">
        <v>26</v>
      </c>
      <c r="B35" s="28">
        <f>SUM(B11:B15)</f>
        <v>8708</v>
      </c>
      <c r="C35" s="14">
        <f>SUM(C11:C15)</f>
        <v>8360</v>
      </c>
      <c r="D35" s="13">
        <f>SUM(D11:D15)</f>
        <v>17068</v>
      </c>
      <c r="E35" s="12" t="s">
        <v>25</v>
      </c>
      <c r="F35" s="14">
        <f>SUM(F15:F19)</f>
        <v>13348</v>
      </c>
      <c r="G35" s="14">
        <f>SUM(G15:G19)</f>
        <v>12376</v>
      </c>
      <c r="H35" s="13">
        <f>SUM(H15:H19)</f>
        <v>25724</v>
      </c>
      <c r="I35" s="12" t="s">
        <v>24</v>
      </c>
      <c r="J35" s="14">
        <f>SUM(J19:J23)</f>
        <v>12066</v>
      </c>
      <c r="K35" s="14">
        <f>SUM(K19:K23)</f>
        <v>12639</v>
      </c>
      <c r="L35" s="13">
        <f>SUM(L19:L23)</f>
        <v>24705</v>
      </c>
      <c r="M35" s="12" t="s">
        <v>23</v>
      </c>
      <c r="N35" s="14">
        <f>SUM(N23:N27)</f>
        <v>262</v>
      </c>
      <c r="O35" s="14">
        <f>SUM(O23:O27)</f>
        <v>1138</v>
      </c>
      <c r="P35" s="13">
        <f>SUM(P23:P27)</f>
        <v>1400</v>
      </c>
    </row>
    <row r="36" spans="1:16" x14ac:dyDescent="0.15">
      <c r="A36" s="12" t="s">
        <v>22</v>
      </c>
      <c r="B36" s="14">
        <f>SUM(B16:B20)</f>
        <v>9853</v>
      </c>
      <c r="C36" s="14">
        <f>SUM(C16:C20)</f>
        <v>9387</v>
      </c>
      <c r="D36" s="13">
        <f>SUM(D16:D20)</f>
        <v>19240</v>
      </c>
      <c r="E36" s="12" t="s">
        <v>21</v>
      </c>
      <c r="F36" s="14">
        <f>SUM(F20:F24)</f>
        <v>14106</v>
      </c>
      <c r="G36" s="14">
        <f>SUM(G20:G24)</f>
        <v>13657</v>
      </c>
      <c r="H36" s="13">
        <f>SUM(H20:H24)</f>
        <v>27763</v>
      </c>
      <c r="I36" s="12" t="s">
        <v>20</v>
      </c>
      <c r="J36" s="14">
        <f>SUM(J24:J28)</f>
        <v>16113</v>
      </c>
      <c r="K36" s="14">
        <f>SUM(K24:K28)</f>
        <v>18698</v>
      </c>
      <c r="L36" s="13">
        <f>SUM(L24:L28)</f>
        <v>34811</v>
      </c>
      <c r="M36" s="12" t="s">
        <v>19</v>
      </c>
      <c r="N36" s="14">
        <f t="shared" ref="N36:P38" si="0">N28</f>
        <v>24</v>
      </c>
      <c r="O36" s="14">
        <f t="shared" si="0"/>
        <v>197</v>
      </c>
      <c r="P36" s="13">
        <f t="shared" si="0"/>
        <v>221</v>
      </c>
    </row>
    <row r="37" spans="1:16" x14ac:dyDescent="0.15">
      <c r="A37" s="12" t="s">
        <v>18</v>
      </c>
      <c r="B37" s="14">
        <f>SUM(B21:B25)</f>
        <v>10951</v>
      </c>
      <c r="C37" s="14">
        <f>SUM(C21:C25)</f>
        <v>10674</v>
      </c>
      <c r="D37" s="13">
        <f>SUM(D21:D25)</f>
        <v>21625</v>
      </c>
      <c r="E37" s="12" t="s">
        <v>17</v>
      </c>
      <c r="F37" s="14">
        <f>SUM(F25:F29)</f>
        <v>18912</v>
      </c>
      <c r="G37" s="14">
        <f>SUM(G25:G29)</f>
        <v>18354</v>
      </c>
      <c r="H37" s="13">
        <f>SUM(H25:H29)</f>
        <v>37266</v>
      </c>
      <c r="I37" s="12" t="s">
        <v>16</v>
      </c>
      <c r="J37" s="14">
        <f>SUM(J29:J31,N6:N7)</f>
        <v>12596</v>
      </c>
      <c r="K37" s="14">
        <f>SUM(K29:K31,O6:O7)</f>
        <v>16675</v>
      </c>
      <c r="L37" s="13">
        <f>SUM(L29:L31,P6:P7)</f>
        <v>29271</v>
      </c>
      <c r="M37" s="7"/>
      <c r="N37" s="9">
        <f t="shared" si="0"/>
        <v>0</v>
      </c>
      <c r="O37" s="9">
        <f t="shared" si="0"/>
        <v>0</v>
      </c>
      <c r="P37" s="8">
        <f t="shared" si="0"/>
        <v>0</v>
      </c>
    </row>
    <row r="38" spans="1:16" x14ac:dyDescent="0.15">
      <c r="A38" s="12" t="s">
        <v>15</v>
      </c>
      <c r="B38" s="14">
        <f>SUM(B26:B30)</f>
        <v>14048</v>
      </c>
      <c r="C38" s="14">
        <f>SUM(C26:C30)</f>
        <v>13517</v>
      </c>
      <c r="D38" s="13">
        <f>SUM(D26:D30)</f>
        <v>27565</v>
      </c>
      <c r="E38" s="12" t="s">
        <v>14</v>
      </c>
      <c r="F38" s="14">
        <f>SUM(F30:F31,J6:J8)</f>
        <v>21177</v>
      </c>
      <c r="G38" s="14">
        <f>SUM(G30:G31,K6:K8)</f>
        <v>20513</v>
      </c>
      <c r="H38" s="13">
        <f>SUM(H30:H31,L6:L8)</f>
        <v>41690</v>
      </c>
      <c r="I38" s="12" t="s">
        <v>13</v>
      </c>
      <c r="J38" s="14">
        <f>SUM(N8:N12)</f>
        <v>10155</v>
      </c>
      <c r="K38" s="14">
        <f>SUM(O8:O12)</f>
        <v>14652</v>
      </c>
      <c r="L38" s="13">
        <f>SUM(P8:P12)</f>
        <v>24807</v>
      </c>
      <c r="M38" s="3" t="s">
        <v>0</v>
      </c>
      <c r="N38" s="2">
        <f t="shared" si="0"/>
        <v>233902</v>
      </c>
      <c r="O38" s="2">
        <f t="shared" si="0"/>
        <v>246927</v>
      </c>
      <c r="P38" s="1">
        <f t="shared" si="0"/>
        <v>480829</v>
      </c>
    </row>
    <row r="39" spans="1:16" x14ac:dyDescent="0.15">
      <c r="A39" s="27" t="s">
        <v>12</v>
      </c>
      <c r="B39" s="26">
        <f>SUM(B31,F6:F9)</f>
        <v>13655</v>
      </c>
      <c r="C39" s="26">
        <f>SUM(C31,G6:G9)</f>
        <v>13142</v>
      </c>
      <c r="D39" s="25">
        <f>SUM(D31,H6:H9)</f>
        <v>26797</v>
      </c>
      <c r="E39" s="27" t="s">
        <v>11</v>
      </c>
      <c r="F39" s="26">
        <f>SUM(J9:J13)</f>
        <v>16849</v>
      </c>
      <c r="G39" s="26">
        <f>SUM(K9:K13)</f>
        <v>16714</v>
      </c>
      <c r="H39" s="25">
        <f>SUM(L9:L13)</f>
        <v>33563</v>
      </c>
      <c r="I39" s="27" t="s">
        <v>10</v>
      </c>
      <c r="J39" s="26">
        <f>SUM(N13:N17)</f>
        <v>5283</v>
      </c>
      <c r="K39" s="26">
        <f>SUM(O13:O17)</f>
        <v>9429</v>
      </c>
      <c r="L39" s="25">
        <f>SUM(P13:P17)</f>
        <v>14712</v>
      </c>
      <c r="M39" s="24"/>
      <c r="N39" s="23">
        <v>0</v>
      </c>
      <c r="O39" s="23">
        <v>0</v>
      </c>
      <c r="P39" s="22">
        <v>0</v>
      </c>
    </row>
    <row r="41" spans="1:16" x14ac:dyDescent="0.15">
      <c r="A41" s="3" t="s">
        <v>9</v>
      </c>
      <c r="B41" s="21" t="s">
        <v>8</v>
      </c>
      <c r="C41" s="21" t="s">
        <v>7</v>
      </c>
      <c r="D41" s="20" t="s">
        <v>6</v>
      </c>
      <c r="E41" s="3" t="s">
        <v>9</v>
      </c>
      <c r="F41" s="21" t="s">
        <v>8</v>
      </c>
      <c r="G41" s="21" t="s">
        <v>7</v>
      </c>
      <c r="H41" s="20" t="s">
        <v>6</v>
      </c>
    </row>
    <row r="42" spans="1:16" x14ac:dyDescent="0.15">
      <c r="A42" s="17" t="s">
        <v>5</v>
      </c>
      <c r="B42" s="19">
        <f>SUM(B34:B36)</f>
        <v>26595</v>
      </c>
      <c r="C42" s="19">
        <f>SUM(C34:C36)</f>
        <v>25246</v>
      </c>
      <c r="D42" s="18">
        <f>SUM(D34:D36)</f>
        <v>51841</v>
      </c>
      <c r="E42" s="17" t="s">
        <v>5</v>
      </c>
      <c r="F42" s="16">
        <f>B42*100/$B$46</f>
        <v>11.370146471599217</v>
      </c>
      <c r="G42" s="16">
        <f>C42*100/$C$46</f>
        <v>10.224074321560623</v>
      </c>
      <c r="H42" s="15">
        <f>D42*100/$D$46</f>
        <v>10.781587633025461</v>
      </c>
    </row>
    <row r="43" spans="1:16" x14ac:dyDescent="0.15">
      <c r="A43" s="12" t="s">
        <v>4</v>
      </c>
      <c r="B43" s="14">
        <f>SUM(B37:B39,F34:F39,J34)</f>
        <v>149278</v>
      </c>
      <c r="C43" s="14">
        <f>SUM(C37:C39,G34:G39,K34)</f>
        <v>144238</v>
      </c>
      <c r="D43" s="13">
        <f>SUM(D37:D39,H34:H39,L34)</f>
        <v>293516</v>
      </c>
      <c r="E43" s="12" t="s">
        <v>4</v>
      </c>
      <c r="F43" s="11">
        <f>B43*100/$B$46</f>
        <v>63.820745440398113</v>
      </c>
      <c r="G43" s="11">
        <f>C43*100/$C$46</f>
        <v>58.413215241751608</v>
      </c>
      <c r="H43" s="10">
        <f>D43*100/$D$46</f>
        <v>61.043739042362255</v>
      </c>
    </row>
    <row r="44" spans="1:16" x14ac:dyDescent="0.15">
      <c r="A44" s="12" t="s">
        <v>3</v>
      </c>
      <c r="B44" s="14">
        <f>SUM(J35:J39,N34:N36)</f>
        <v>58029</v>
      </c>
      <c r="C44" s="14">
        <f>SUM(K35:K39,O34:O36)</f>
        <v>77443</v>
      </c>
      <c r="D44" s="13">
        <f>SUM(L35:L39,P34:P36)</f>
        <v>135472</v>
      </c>
      <c r="E44" s="12" t="s">
        <v>3</v>
      </c>
      <c r="F44" s="11">
        <f>B44*100/$B$46</f>
        <v>24.809108088002667</v>
      </c>
      <c r="G44" s="11">
        <f>C44*100/$C$46</f>
        <v>31.362710436687767</v>
      </c>
      <c r="H44" s="10">
        <f>D44*100/$D$46</f>
        <v>28.174673324612286</v>
      </c>
    </row>
    <row r="45" spans="1:16" x14ac:dyDescent="0.15">
      <c r="A45" s="7"/>
      <c r="B45" s="9">
        <f t="shared" ref="B45:D46" si="1">N37</f>
        <v>0</v>
      </c>
      <c r="C45" s="9">
        <f t="shared" si="1"/>
        <v>0</v>
      </c>
      <c r="D45" s="8">
        <f t="shared" si="1"/>
        <v>0</v>
      </c>
      <c r="E45" s="7"/>
      <c r="F45" s="6">
        <f>B45*100/$B$46</f>
        <v>0</v>
      </c>
      <c r="G45" s="6">
        <f>C45*100/$C$46</f>
        <v>0</v>
      </c>
      <c r="H45" s="5">
        <f>D45*100/$D$46</f>
        <v>0</v>
      </c>
      <c r="M45" t="s">
        <v>2</v>
      </c>
      <c r="N45" s="4">
        <v>47.53</v>
      </c>
      <c r="O45" t="s">
        <v>1</v>
      </c>
    </row>
    <row r="46" spans="1:16" x14ac:dyDescent="0.15">
      <c r="A46" s="3" t="s">
        <v>0</v>
      </c>
      <c r="B46" s="2">
        <f t="shared" si="1"/>
        <v>233902</v>
      </c>
      <c r="C46" s="2">
        <f t="shared" si="1"/>
        <v>246927</v>
      </c>
      <c r="D46" s="1">
        <f t="shared" si="1"/>
        <v>480829</v>
      </c>
      <c r="E46" s="3" t="s">
        <v>0</v>
      </c>
      <c r="F46" s="2">
        <v>0</v>
      </c>
      <c r="G46" s="2">
        <v>0</v>
      </c>
      <c r="H46" s="1">
        <v>0</v>
      </c>
    </row>
    <row r="50" spans="8:13" x14ac:dyDescent="0.15">
      <c r="H50" s="40"/>
      <c r="M50" s="40"/>
    </row>
  </sheetData>
  <mergeCells count="2">
    <mergeCell ref="N3:O3"/>
    <mergeCell ref="E1:L1"/>
  </mergeCells>
  <phoneticPr fontId="2"/>
  <pageMargins left="0.59055118110236227" right="0.59055118110236227" top="0.59055118110236227" bottom="0.39370078740157483" header="0.31496062992125984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人口表（住基）</vt:lpstr>
      <vt:lpstr>'人口表（住基）'!Print_Area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東大阪市</dc:creator>
  <cp:lastModifiedBy>東大阪市</cp:lastModifiedBy>
  <dcterms:created xsi:type="dcterms:W3CDTF">2022-10-11T03:56:57Z</dcterms:created>
  <dcterms:modified xsi:type="dcterms:W3CDTF">2022-10-11T07:49:46Z</dcterms:modified>
</cp:coreProperties>
</file>