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東大阪市\行政管理部\情報政策室\情報政策課\統計\人口\①集計関係\②人口統計表\R3年\GS別\"/>
    </mc:Choice>
  </mc:AlternateContent>
  <bookViews>
    <workbookView xWindow="0" yWindow="0" windowWidth="14610" windowHeight="8565"/>
  </bookViews>
  <sheets>
    <sheet name="人口表（住基）" sheetId="1" r:id="rId1"/>
  </sheets>
  <definedNames>
    <definedName name="_xlnm.Print_Area" localSheetId="0">'人口表（住基）'!$A$1:$P$47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C34" i="1"/>
  <c r="D34" i="1"/>
  <c r="F34" i="1"/>
  <c r="G34" i="1"/>
  <c r="H34" i="1"/>
  <c r="J34" i="1"/>
  <c r="K34" i="1"/>
  <c r="L34" i="1"/>
  <c r="N34" i="1"/>
  <c r="O34" i="1"/>
  <c r="P34" i="1"/>
  <c r="B35" i="1"/>
  <c r="C35" i="1"/>
  <c r="D35" i="1"/>
  <c r="F35" i="1"/>
  <c r="G35" i="1"/>
  <c r="H35" i="1"/>
  <c r="J35" i="1"/>
  <c r="K35" i="1"/>
  <c r="L35" i="1"/>
  <c r="N35" i="1"/>
  <c r="O35" i="1"/>
  <c r="P35" i="1"/>
  <c r="B36" i="1"/>
  <c r="C36" i="1"/>
  <c r="C42" i="1" s="1"/>
  <c r="D36" i="1"/>
  <c r="F36" i="1"/>
  <c r="G36" i="1"/>
  <c r="H36" i="1"/>
  <c r="J36" i="1"/>
  <c r="K36" i="1"/>
  <c r="L36" i="1"/>
  <c r="N36" i="1"/>
  <c r="O36" i="1"/>
  <c r="P36" i="1"/>
  <c r="B37" i="1"/>
  <c r="C37" i="1"/>
  <c r="D37" i="1"/>
  <c r="F37" i="1"/>
  <c r="G37" i="1"/>
  <c r="H37" i="1"/>
  <c r="J37" i="1"/>
  <c r="K37" i="1"/>
  <c r="L37" i="1"/>
  <c r="N37" i="1"/>
  <c r="O37" i="1"/>
  <c r="C45" i="1" s="1"/>
  <c r="P37" i="1"/>
  <c r="D45" i="1" s="1"/>
  <c r="B38" i="1"/>
  <c r="C38" i="1"/>
  <c r="C43" i="1" s="1"/>
  <c r="D38" i="1"/>
  <c r="F38" i="1"/>
  <c r="G38" i="1"/>
  <c r="H38" i="1"/>
  <c r="J38" i="1"/>
  <c r="K38" i="1"/>
  <c r="L38" i="1"/>
  <c r="N38" i="1"/>
  <c r="O38" i="1"/>
  <c r="C46" i="1" s="1"/>
  <c r="P38" i="1"/>
  <c r="D46" i="1" s="1"/>
  <c r="B39" i="1"/>
  <c r="C39" i="1"/>
  <c r="D39" i="1"/>
  <c r="F39" i="1"/>
  <c r="G39" i="1"/>
  <c r="H39" i="1"/>
  <c r="J39" i="1"/>
  <c r="K39" i="1"/>
  <c r="L39" i="1"/>
  <c r="D42" i="1"/>
  <c r="B45" i="1"/>
  <c r="F45" i="1" s="1"/>
  <c r="B46" i="1"/>
  <c r="B43" i="1" l="1"/>
  <c r="F43" i="1" s="1"/>
  <c r="D44" i="1"/>
  <c r="C44" i="1"/>
  <c r="G45" i="1"/>
  <c r="D43" i="1"/>
  <c r="H43" i="1" s="1"/>
  <c r="B44" i="1"/>
  <c r="F44" i="1" s="1"/>
  <c r="B42" i="1"/>
  <c r="F42" i="1" s="1"/>
  <c r="G43" i="1"/>
  <c r="H45" i="1"/>
  <c r="H42" i="1"/>
  <c r="G42" i="1"/>
  <c r="H44" i="1"/>
  <c r="G44" i="1"/>
</calcChain>
</file>

<file path=xl/sharedStrings.xml><?xml version="1.0" encoding="utf-8"?>
<sst xmlns="http://schemas.openxmlformats.org/spreadsheetml/2006/main" count="79" uniqueCount="37">
  <si>
    <t>総計</t>
  </si>
  <si>
    <t>歳</t>
    <rPh sb="0" eb="1">
      <t>サイ</t>
    </rPh>
    <phoneticPr fontId="2"/>
  </si>
  <si>
    <t>平均年齢</t>
    <rPh sb="0" eb="2">
      <t>ヘイキン</t>
    </rPh>
    <rPh sb="2" eb="4">
      <t>ネンレイ</t>
    </rPh>
    <phoneticPr fontId="2"/>
  </si>
  <si>
    <t>６５歳以上</t>
  </si>
  <si>
    <t>１５歳～６４歳</t>
  </si>
  <si>
    <t>０歳～１４歳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</si>
  <si>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</si>
  <si>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</si>
  <si>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</si>
  <si>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</si>
  <si>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８５歳～８９歳</t>
  </si>
  <si>
    <t>５５歳～５９歳</t>
  </si>
  <si>
    <t>２５歳～２９歳</t>
  </si>
  <si>
    <t>８０歳～８４歳</t>
  </si>
  <si>
    <t>５０歳～５４歳</t>
  </si>
  <si>
    <t>２０歳～２４歳</t>
  </si>
  <si>
    <t>７５歳～７９歳</t>
  </si>
  <si>
    <t>４５歳～４９歳</t>
  </si>
  <si>
    <t>１５歳～１９歳</t>
  </si>
  <si>
    <t>１００歳以上</t>
  </si>
  <si>
    <t>７０歳～７４歳</t>
  </si>
  <si>
    <t>４０歳～４４歳</t>
  </si>
  <si>
    <t>１０歳～１４歳</t>
  </si>
  <si>
    <t>９５歳～９９歳</t>
  </si>
  <si>
    <t>６５歳～６９歳</t>
  </si>
  <si>
    <t>３５歳～３９歳</t>
  </si>
  <si>
    <t>５歳～９歳</t>
  </si>
  <si>
    <t>９０歳～９４歳</t>
  </si>
  <si>
    <t>６０歳～６４歳</t>
  </si>
  <si>
    <t>３０歳～３４歳</t>
  </si>
  <si>
    <t>０歳～４歳</t>
  </si>
  <si>
    <t>末現在</t>
    <rPh sb="0" eb="1">
      <t>マツ</t>
    </rPh>
    <rPh sb="1" eb="3">
      <t>ゲンザイ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</si>
  <si>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</si>
  <si>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世帯数</t>
    <rPh sb="0" eb="3">
      <t>セタイスウ</t>
    </rPh>
    <phoneticPr fontId="2"/>
  </si>
  <si>
    <t>全　市</t>
  </si>
  <si>
    <t>東大阪市　　年齢、男女別人口</t>
    <rPh sb="0" eb="4">
      <t>ヒガシオオサカシ</t>
    </rPh>
    <rPh sb="6" eb="8">
      <t>ネンレイ</t>
    </rPh>
    <rPh sb="9" eb="11">
      <t>ダンジョ</t>
    </rPh>
    <rPh sb="11" eb="12">
      <t>ベツ</t>
    </rPh>
    <rPh sb="12" eb="14">
      <t>ジンコウ</t>
    </rPh>
    <phoneticPr fontId="2"/>
  </si>
  <si>
    <t>令和3年9月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</si>
</sst>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0.00&quot;%&quot;"/>
    <numFmt numFmtId="178" formatCode="General&quot;歳&quot;"/>
    <numFmt numFmtId="179" formatCode="General&quot;歳以上&quot;"/>
    <numFmt numFmtId="180" formatCode="[$-411]ggge&quot;年&quot;m&quot;月&quot;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38" fontId="1" fillId="0" borderId="1" xfId="1" applyBorder="1">
      <alignment vertical="center"/>
    </xf>
    <xf numFmtId="38" fontId="1" fillId="0" borderId="2" xfId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4" xfId="1" applyNumberFormat="1" applyBorder="1">
      <alignment vertical="center"/>
    </xf>
    <xf numFmtId="177" fontId="1" fillId="0" borderId="5" xfId="1" applyNumberFormat="1" applyBorder="1">
      <alignment vertical="center"/>
    </xf>
    <xf numFmtId="0" fontId="0" fillId="0" borderId="6" xfId="0" applyBorder="1">
      <alignment vertical="center"/>
    </xf>
    <xf numFmtId="38" fontId="1" fillId="0" borderId="4" xfId="1" applyBorder="1">
      <alignment vertical="center"/>
    </xf>
    <xf numFmtId="38" fontId="1" fillId="0" borderId="5" xfId="1" applyBorder="1">
      <alignment vertical="center"/>
    </xf>
    <xf numFmtId="177" fontId="1" fillId="0" borderId="7" xfId="1" applyNumberFormat="1" applyBorder="1">
      <alignment vertical="center"/>
    </xf>
    <xf numFmtId="177" fontId="1" fillId="0" borderId="8" xfId="1" applyNumberFormat="1" applyBorder="1">
      <alignment vertical="center"/>
    </xf>
    <xf numFmtId="0" fontId="0" fillId="0" borderId="9" xfId="0" applyBorder="1">
      <alignment vertical="center"/>
    </xf>
    <xf numFmtId="38" fontId="1" fillId="0" borderId="7" xfId="1" applyBorder="1">
      <alignment vertical="center"/>
    </xf>
    <xf numFmtId="38" fontId="1" fillId="0" borderId="8" xfId="1" applyBorder="1">
      <alignment vertical="center"/>
    </xf>
    <xf numFmtId="177" fontId="1" fillId="0" borderId="10" xfId="1" applyNumberFormat="1" applyBorder="1">
      <alignment vertical="center"/>
    </xf>
    <xf numFmtId="177" fontId="1" fillId="0" borderId="11" xfId="1" applyNumberFormat="1" applyBorder="1">
      <alignment vertical="center"/>
    </xf>
    <xf numFmtId="0" fontId="0" fillId="0" borderId="12" xfId="0" applyBorder="1">
      <alignment vertical="center"/>
    </xf>
    <xf numFmtId="38" fontId="1" fillId="0" borderId="10" xfId="1" applyBorder="1">
      <alignment vertical="center"/>
    </xf>
    <xf numFmtId="38" fontId="1" fillId="0" borderId="1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0" borderId="13" xfId="1" applyBorder="1">
      <alignment vertical="center"/>
    </xf>
    <xf numFmtId="38" fontId="1" fillId="0" borderId="14" xfId="1" applyBorder="1">
      <alignment vertical="center"/>
    </xf>
    <xf numFmtId="0" fontId="0" fillId="0" borderId="15" xfId="0" applyBorder="1">
      <alignment vertical="center"/>
    </xf>
    <xf numFmtId="38" fontId="1" fillId="0" borderId="16" xfId="1" applyBorder="1">
      <alignment vertical="center"/>
    </xf>
    <xf numFmtId="38" fontId="1" fillId="0" borderId="17" xfId="1" applyBorder="1">
      <alignment vertical="center"/>
    </xf>
    <xf numFmtId="0" fontId="0" fillId="0" borderId="18" xfId="0" applyBorder="1">
      <alignment vertical="center"/>
    </xf>
    <xf numFmtId="38" fontId="1" fillId="0" borderId="19" xfId="1" applyBorder="1">
      <alignment vertical="center"/>
    </xf>
    <xf numFmtId="178" fontId="0" fillId="0" borderId="18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9" xfId="0" applyNumberFormat="1" applyBorder="1">
      <alignment vertical="center"/>
    </xf>
    <xf numFmtId="38" fontId="1" fillId="0" borderId="20" xfId="1" applyBorder="1">
      <alignment vertical="center"/>
    </xf>
    <xf numFmtId="178" fontId="0" fillId="0" borderId="21" xfId="0" applyNumberFormat="1" applyBorder="1">
      <alignment vertical="center"/>
    </xf>
    <xf numFmtId="38" fontId="1" fillId="0" borderId="22" xfId="1" applyBorder="1">
      <alignment vertical="center"/>
    </xf>
    <xf numFmtId="38" fontId="1" fillId="0" borderId="23" xfId="1" applyBorder="1">
      <alignment vertical="center"/>
    </xf>
    <xf numFmtId="178" fontId="0" fillId="0" borderId="24" xfId="0" applyNumberFormat="1" applyBorder="1">
      <alignment vertical="center"/>
    </xf>
    <xf numFmtId="179" fontId="0" fillId="0" borderId="21" xfId="0" applyNumberFormat="1" applyBorder="1">
      <alignment vertical="center"/>
    </xf>
    <xf numFmtId="178" fontId="0" fillId="0" borderId="12" xfId="0" applyNumberFormat="1" applyBorder="1">
      <alignment vertical="center"/>
    </xf>
    <xf numFmtId="38" fontId="1" fillId="0" borderId="0" xfId="1">
      <alignment vertical="center"/>
    </xf>
    <xf numFmtId="0" fontId="3" fillId="0" borderId="0" xfId="0" applyFont="1" applyAlignment="1">
      <alignment horizontal="distributed" vertical="center"/>
    </xf>
    <xf numFmtId="180" fontId="0" fillId="0" borderId="0" xfId="0" quotePrefix="1" applyNumberFormat="1" applyFill="1" applyAlignment="1">
      <alignment horizontal="right" vertical="center"/>
    </xf>
    <xf numFmtId="180" fontId="0" fillId="0" borderId="0" xfId="0" applyNumberForma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46"/>
  <sheetViews>
    <sheetView tabSelected="1" zoomScaleNormal="100" workbookViewId="0"/>
  </sheetViews>
  <sheetFormatPr defaultRowHeight="13.5" x14ac:dyDescent="0.1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</cols>
  <sheetData>
    <row r="1" spans="1:16" ht="17.25" customHeight="1" x14ac:dyDescent="0.15">
      <c r="E1" s="40" t="s">
        <v>35</v>
      </c>
      <c r="F1" s="40"/>
      <c r="G1" s="40"/>
      <c r="H1" s="40"/>
      <c r="I1" s="40"/>
      <c r="J1" s="40"/>
      <c r="K1" s="40"/>
      <c r="L1" s="40"/>
    </row>
    <row r="3" spans="1:16" x14ac:dyDescent="0.15">
      <c r="B3" t="s">
        <v>34</v>
      </c>
      <c r="F3" t="s">
        <v>33</v>
      </c>
      <c r="G3" s="39">
        <v>243440</v>
      </c>
      <c r="J3" t="s">
        <v>32</v>
      </c>
      <c r="N3" s="41" t="s">
        <v>36</v>
      </c>
      <c r="O3" s="42"/>
      <c r="P3" t="s">
        <v>31</v>
      </c>
    </row>
    <row r="5" spans="1:16" x14ac:dyDescent="0.15">
      <c r="A5" s="3" t="s">
        <v>9</v>
      </c>
      <c r="B5" s="21" t="s">
        <v>8</v>
      </c>
      <c r="C5" s="21" t="s">
        <v>7</v>
      </c>
      <c r="D5" s="20" t="s">
        <v>6</v>
      </c>
      <c r="E5" s="3" t="s">
        <v>9</v>
      </c>
      <c r="F5" s="21" t="s">
        <v>8</v>
      </c>
      <c r="G5" s="21" t="s">
        <v>7</v>
      </c>
      <c r="H5" s="20" t="s">
        <v>6</v>
      </c>
      <c r="I5" s="3" t="s">
        <v>9</v>
      </c>
      <c r="J5" s="21" t="s">
        <v>8</v>
      </c>
      <c r="K5" s="21" t="s">
        <v>7</v>
      </c>
      <c r="L5" s="20" t="s">
        <v>6</v>
      </c>
      <c r="M5" s="3" t="s">
        <v>9</v>
      </c>
      <c r="N5" s="21" t="s">
        <v>8</v>
      </c>
      <c r="O5" s="21" t="s">
        <v>7</v>
      </c>
      <c r="P5" s="20" t="s">
        <v>6</v>
      </c>
    </row>
    <row r="6" spans="1:16" x14ac:dyDescent="0.15">
      <c r="A6" s="38">
        <v>0</v>
      </c>
      <c r="B6" s="19">
        <v>1531</v>
      </c>
      <c r="C6" s="19">
        <v>1495</v>
      </c>
      <c r="D6" s="18">
        <v>3026</v>
      </c>
      <c r="E6" s="38">
        <v>26</v>
      </c>
      <c r="F6" s="19">
        <v>2670</v>
      </c>
      <c r="G6" s="19">
        <v>2682</v>
      </c>
      <c r="H6" s="18">
        <v>5352</v>
      </c>
      <c r="I6" s="38">
        <v>52</v>
      </c>
      <c r="J6" s="19">
        <v>4282</v>
      </c>
      <c r="K6" s="19">
        <v>3946</v>
      </c>
      <c r="L6" s="18">
        <v>8228</v>
      </c>
      <c r="M6" s="38">
        <v>78</v>
      </c>
      <c r="N6" s="19">
        <v>2531</v>
      </c>
      <c r="O6" s="19">
        <v>3444</v>
      </c>
      <c r="P6" s="18">
        <v>5975</v>
      </c>
    </row>
    <row r="7" spans="1:16" x14ac:dyDescent="0.15">
      <c r="A7" s="31">
        <v>1</v>
      </c>
      <c r="B7" s="14">
        <v>1618</v>
      </c>
      <c r="C7" s="14">
        <v>1485</v>
      </c>
      <c r="D7" s="13">
        <v>3103</v>
      </c>
      <c r="E7" s="31">
        <v>27</v>
      </c>
      <c r="F7" s="14">
        <v>2648</v>
      </c>
      <c r="G7" s="14">
        <v>2633</v>
      </c>
      <c r="H7" s="13">
        <v>5281</v>
      </c>
      <c r="I7" s="31">
        <v>53</v>
      </c>
      <c r="J7" s="14">
        <v>3971</v>
      </c>
      <c r="K7" s="14">
        <v>3916</v>
      </c>
      <c r="L7" s="13">
        <v>7887</v>
      </c>
      <c r="M7" s="36">
        <v>79</v>
      </c>
      <c r="N7" s="35">
        <v>2748</v>
      </c>
      <c r="O7" s="35">
        <v>3597</v>
      </c>
      <c r="P7" s="34">
        <v>6345</v>
      </c>
    </row>
    <row r="8" spans="1:16" x14ac:dyDescent="0.15">
      <c r="A8" s="31">
        <v>2</v>
      </c>
      <c r="B8" s="14">
        <v>1650</v>
      </c>
      <c r="C8" s="14">
        <v>1535</v>
      </c>
      <c r="D8" s="13">
        <v>3185</v>
      </c>
      <c r="E8" s="31">
        <v>28</v>
      </c>
      <c r="F8" s="14">
        <v>2624</v>
      </c>
      <c r="G8" s="14">
        <v>2457</v>
      </c>
      <c r="H8" s="13">
        <v>5081</v>
      </c>
      <c r="I8" s="36">
        <v>54</v>
      </c>
      <c r="J8" s="35">
        <v>3808</v>
      </c>
      <c r="K8" s="35">
        <v>3753</v>
      </c>
      <c r="L8" s="34">
        <v>7561</v>
      </c>
      <c r="M8" s="33">
        <v>80</v>
      </c>
      <c r="N8" s="28">
        <v>2576</v>
      </c>
      <c r="O8" s="28">
        <v>3613</v>
      </c>
      <c r="P8" s="32">
        <v>6189</v>
      </c>
    </row>
    <row r="9" spans="1:16" x14ac:dyDescent="0.15">
      <c r="A9" s="31">
        <v>3</v>
      </c>
      <c r="B9" s="14">
        <v>1723</v>
      </c>
      <c r="C9" s="14">
        <v>1564</v>
      </c>
      <c r="D9" s="13">
        <v>3287</v>
      </c>
      <c r="E9" s="36">
        <v>29</v>
      </c>
      <c r="F9" s="35">
        <v>2617</v>
      </c>
      <c r="G9" s="35">
        <v>2378</v>
      </c>
      <c r="H9" s="34">
        <v>4995</v>
      </c>
      <c r="I9" s="33">
        <v>55</v>
      </c>
      <c r="J9" s="28">
        <v>2993</v>
      </c>
      <c r="K9" s="28">
        <v>2947</v>
      </c>
      <c r="L9" s="32">
        <v>5940</v>
      </c>
      <c r="M9" s="31">
        <v>81</v>
      </c>
      <c r="N9" s="14">
        <v>2083</v>
      </c>
      <c r="O9" s="14">
        <v>2980</v>
      </c>
      <c r="P9" s="13">
        <v>5063</v>
      </c>
    </row>
    <row r="10" spans="1:16" x14ac:dyDescent="0.15">
      <c r="A10" s="36">
        <v>4</v>
      </c>
      <c r="B10" s="35">
        <v>1653</v>
      </c>
      <c r="C10" s="35">
        <v>1612</v>
      </c>
      <c r="D10" s="34">
        <v>3265</v>
      </c>
      <c r="E10" s="33">
        <v>30</v>
      </c>
      <c r="F10" s="28">
        <v>2590</v>
      </c>
      <c r="G10" s="28">
        <v>2390</v>
      </c>
      <c r="H10" s="32">
        <v>4980</v>
      </c>
      <c r="I10" s="31">
        <v>56</v>
      </c>
      <c r="J10" s="14">
        <v>3769</v>
      </c>
      <c r="K10" s="14">
        <v>3572</v>
      </c>
      <c r="L10" s="13">
        <v>7341</v>
      </c>
      <c r="M10" s="31">
        <v>82</v>
      </c>
      <c r="N10" s="14">
        <v>1683</v>
      </c>
      <c r="O10" s="14">
        <v>2467</v>
      </c>
      <c r="P10" s="13">
        <v>4150</v>
      </c>
    </row>
    <row r="11" spans="1:16" x14ac:dyDescent="0.15">
      <c r="A11" s="33">
        <v>5</v>
      </c>
      <c r="B11" s="28">
        <v>1715</v>
      </c>
      <c r="C11" s="28">
        <v>1681</v>
      </c>
      <c r="D11" s="32">
        <v>3396</v>
      </c>
      <c r="E11" s="31">
        <v>31</v>
      </c>
      <c r="F11" s="14">
        <v>2525</v>
      </c>
      <c r="G11" s="14">
        <v>2410</v>
      </c>
      <c r="H11" s="13">
        <v>4935</v>
      </c>
      <c r="I11" s="31">
        <v>57</v>
      </c>
      <c r="J11" s="14">
        <v>3263</v>
      </c>
      <c r="K11" s="14">
        <v>3387</v>
      </c>
      <c r="L11" s="13">
        <v>6650</v>
      </c>
      <c r="M11" s="31">
        <v>83</v>
      </c>
      <c r="N11" s="14">
        <v>1765</v>
      </c>
      <c r="O11" s="14">
        <v>2491</v>
      </c>
      <c r="P11" s="13">
        <v>4256</v>
      </c>
    </row>
    <row r="12" spans="1:16" x14ac:dyDescent="0.15">
      <c r="A12" s="31">
        <v>6</v>
      </c>
      <c r="B12" s="14">
        <v>1704</v>
      </c>
      <c r="C12" s="14">
        <v>1697</v>
      </c>
      <c r="D12" s="13">
        <v>3401</v>
      </c>
      <c r="E12" s="31">
        <v>32</v>
      </c>
      <c r="F12" s="14">
        <v>2449</v>
      </c>
      <c r="G12" s="14">
        <v>2306</v>
      </c>
      <c r="H12" s="13">
        <v>4755</v>
      </c>
      <c r="I12" s="31">
        <v>58</v>
      </c>
      <c r="J12" s="14">
        <v>3122</v>
      </c>
      <c r="K12" s="14">
        <v>3108</v>
      </c>
      <c r="L12" s="13">
        <v>6230</v>
      </c>
      <c r="M12" s="36">
        <v>84</v>
      </c>
      <c r="N12" s="35">
        <v>1584</v>
      </c>
      <c r="O12" s="35">
        <v>2402</v>
      </c>
      <c r="P12" s="34">
        <v>3986</v>
      </c>
    </row>
    <row r="13" spans="1:16" x14ac:dyDescent="0.15">
      <c r="A13" s="31">
        <v>7</v>
      </c>
      <c r="B13" s="14">
        <v>1776</v>
      </c>
      <c r="C13" s="14">
        <v>1657</v>
      </c>
      <c r="D13" s="13">
        <v>3433</v>
      </c>
      <c r="E13" s="31">
        <v>33</v>
      </c>
      <c r="F13" s="14">
        <v>2543</v>
      </c>
      <c r="G13" s="14">
        <v>2376</v>
      </c>
      <c r="H13" s="13">
        <v>4919</v>
      </c>
      <c r="I13" s="36">
        <v>59</v>
      </c>
      <c r="J13" s="35">
        <v>3061</v>
      </c>
      <c r="K13" s="35">
        <v>2879</v>
      </c>
      <c r="L13" s="34">
        <v>5940</v>
      </c>
      <c r="M13" s="33">
        <v>85</v>
      </c>
      <c r="N13" s="28">
        <v>1501</v>
      </c>
      <c r="O13" s="28">
        <v>2381</v>
      </c>
      <c r="P13" s="32">
        <v>3882</v>
      </c>
    </row>
    <row r="14" spans="1:16" x14ac:dyDescent="0.15">
      <c r="A14" s="31">
        <v>8</v>
      </c>
      <c r="B14" s="14">
        <v>1872</v>
      </c>
      <c r="C14" s="14">
        <v>1732</v>
      </c>
      <c r="D14" s="13">
        <v>3604</v>
      </c>
      <c r="E14" s="36">
        <v>34</v>
      </c>
      <c r="F14" s="35">
        <v>2651</v>
      </c>
      <c r="G14" s="35">
        <v>2386</v>
      </c>
      <c r="H14" s="34">
        <v>5037</v>
      </c>
      <c r="I14" s="33">
        <v>60</v>
      </c>
      <c r="J14" s="28">
        <v>2746</v>
      </c>
      <c r="K14" s="28">
        <v>2811</v>
      </c>
      <c r="L14" s="32">
        <v>5557</v>
      </c>
      <c r="M14" s="31">
        <v>86</v>
      </c>
      <c r="N14" s="14">
        <v>1167</v>
      </c>
      <c r="O14" s="14">
        <v>1997</v>
      </c>
      <c r="P14" s="13">
        <v>3164</v>
      </c>
    </row>
    <row r="15" spans="1:16" x14ac:dyDescent="0.15">
      <c r="A15" s="36">
        <v>9</v>
      </c>
      <c r="B15" s="35">
        <v>1909</v>
      </c>
      <c r="C15" s="35">
        <v>1798</v>
      </c>
      <c r="D15" s="34">
        <v>3707</v>
      </c>
      <c r="E15" s="33">
        <v>35</v>
      </c>
      <c r="F15" s="28">
        <v>2601</v>
      </c>
      <c r="G15" s="28">
        <v>2359</v>
      </c>
      <c r="H15" s="32">
        <v>4960</v>
      </c>
      <c r="I15" s="31">
        <v>61</v>
      </c>
      <c r="J15" s="14">
        <v>2710</v>
      </c>
      <c r="K15" s="14">
        <v>2711</v>
      </c>
      <c r="L15" s="13">
        <v>5421</v>
      </c>
      <c r="M15" s="31">
        <v>87</v>
      </c>
      <c r="N15" s="14">
        <v>954</v>
      </c>
      <c r="O15" s="14">
        <v>1703</v>
      </c>
      <c r="P15" s="13">
        <v>2657</v>
      </c>
    </row>
    <row r="16" spans="1:16" x14ac:dyDescent="0.15">
      <c r="A16" s="33">
        <v>10</v>
      </c>
      <c r="B16" s="28">
        <v>1829</v>
      </c>
      <c r="C16" s="28">
        <v>1867</v>
      </c>
      <c r="D16" s="32">
        <v>3696</v>
      </c>
      <c r="E16" s="31">
        <v>36</v>
      </c>
      <c r="F16" s="14">
        <v>2596</v>
      </c>
      <c r="G16" s="14">
        <v>2571</v>
      </c>
      <c r="H16" s="13">
        <v>5167</v>
      </c>
      <c r="I16" s="31">
        <v>62</v>
      </c>
      <c r="J16" s="14">
        <v>2638</v>
      </c>
      <c r="K16" s="14">
        <v>2633</v>
      </c>
      <c r="L16" s="13">
        <v>5271</v>
      </c>
      <c r="M16" s="31">
        <v>88</v>
      </c>
      <c r="N16" s="14">
        <v>793</v>
      </c>
      <c r="O16" s="14">
        <v>1551</v>
      </c>
      <c r="P16" s="13">
        <v>2344</v>
      </c>
    </row>
    <row r="17" spans="1:16" x14ac:dyDescent="0.15">
      <c r="A17" s="31">
        <v>11</v>
      </c>
      <c r="B17" s="14">
        <v>1963</v>
      </c>
      <c r="C17" s="14">
        <v>1907</v>
      </c>
      <c r="D17" s="13">
        <v>3870</v>
      </c>
      <c r="E17" s="31">
        <v>37</v>
      </c>
      <c r="F17" s="14">
        <v>2754</v>
      </c>
      <c r="G17" s="14">
        <v>2501</v>
      </c>
      <c r="H17" s="13">
        <v>5255</v>
      </c>
      <c r="I17" s="31">
        <v>63</v>
      </c>
      <c r="J17" s="14">
        <v>2548</v>
      </c>
      <c r="K17" s="14">
        <v>2476</v>
      </c>
      <c r="L17" s="13">
        <v>5024</v>
      </c>
      <c r="M17" s="36">
        <v>89</v>
      </c>
      <c r="N17" s="35">
        <v>599</v>
      </c>
      <c r="O17" s="35">
        <v>1352</v>
      </c>
      <c r="P17" s="34">
        <v>1951</v>
      </c>
    </row>
    <row r="18" spans="1:16" x14ac:dyDescent="0.15">
      <c r="A18" s="31">
        <v>12</v>
      </c>
      <c r="B18" s="14">
        <v>2056</v>
      </c>
      <c r="C18" s="14">
        <v>1874</v>
      </c>
      <c r="D18" s="13">
        <v>3930</v>
      </c>
      <c r="E18" s="31">
        <v>38</v>
      </c>
      <c r="F18" s="14">
        <v>2723</v>
      </c>
      <c r="G18" s="14">
        <v>2594</v>
      </c>
      <c r="H18" s="13">
        <v>5317</v>
      </c>
      <c r="I18" s="36">
        <v>64</v>
      </c>
      <c r="J18" s="35">
        <v>2340</v>
      </c>
      <c r="K18" s="35">
        <v>2314</v>
      </c>
      <c r="L18" s="34">
        <v>4654</v>
      </c>
      <c r="M18" s="33">
        <v>90</v>
      </c>
      <c r="N18" s="28">
        <v>459</v>
      </c>
      <c r="O18" s="28">
        <v>1058</v>
      </c>
      <c r="P18" s="32">
        <v>1517</v>
      </c>
    </row>
    <row r="19" spans="1:16" x14ac:dyDescent="0.15">
      <c r="A19" s="31">
        <v>13</v>
      </c>
      <c r="B19" s="14">
        <v>2071</v>
      </c>
      <c r="C19" s="14">
        <v>1943</v>
      </c>
      <c r="D19" s="13">
        <v>4014</v>
      </c>
      <c r="E19" s="36">
        <v>39</v>
      </c>
      <c r="F19" s="35">
        <v>2636</v>
      </c>
      <c r="G19" s="35">
        <v>2509</v>
      </c>
      <c r="H19" s="34">
        <v>5145</v>
      </c>
      <c r="I19" s="33">
        <v>65</v>
      </c>
      <c r="J19" s="28">
        <v>2404</v>
      </c>
      <c r="K19" s="28">
        <v>2434</v>
      </c>
      <c r="L19" s="32">
        <v>4838</v>
      </c>
      <c r="M19" s="31">
        <v>91</v>
      </c>
      <c r="N19" s="14">
        <v>356</v>
      </c>
      <c r="O19" s="14">
        <v>867</v>
      </c>
      <c r="P19" s="13">
        <v>1223</v>
      </c>
    </row>
    <row r="20" spans="1:16" x14ac:dyDescent="0.15">
      <c r="A20" s="36">
        <v>14</v>
      </c>
      <c r="B20" s="35">
        <v>2052</v>
      </c>
      <c r="C20" s="35">
        <v>2070</v>
      </c>
      <c r="D20" s="34">
        <v>4122</v>
      </c>
      <c r="E20" s="33">
        <v>40</v>
      </c>
      <c r="F20" s="28">
        <v>2721</v>
      </c>
      <c r="G20" s="28">
        <v>2554</v>
      </c>
      <c r="H20" s="32">
        <v>5275</v>
      </c>
      <c r="I20" s="31">
        <v>66</v>
      </c>
      <c r="J20" s="14">
        <v>2411</v>
      </c>
      <c r="K20" s="14">
        <v>2578</v>
      </c>
      <c r="L20" s="13">
        <v>4989</v>
      </c>
      <c r="M20" s="31">
        <v>92</v>
      </c>
      <c r="N20" s="14">
        <v>254</v>
      </c>
      <c r="O20" s="14">
        <v>743</v>
      </c>
      <c r="P20" s="13">
        <v>997</v>
      </c>
    </row>
    <row r="21" spans="1:16" x14ac:dyDescent="0.15">
      <c r="A21" s="33">
        <v>15</v>
      </c>
      <c r="B21" s="28">
        <v>2004</v>
      </c>
      <c r="C21" s="28">
        <v>1990</v>
      </c>
      <c r="D21" s="32">
        <v>3994</v>
      </c>
      <c r="E21" s="31">
        <v>41</v>
      </c>
      <c r="F21" s="14">
        <v>2948</v>
      </c>
      <c r="G21" s="14">
        <v>2722</v>
      </c>
      <c r="H21" s="13">
        <v>5670</v>
      </c>
      <c r="I21" s="31">
        <v>67</v>
      </c>
      <c r="J21" s="14">
        <v>2456</v>
      </c>
      <c r="K21" s="14">
        <v>2647</v>
      </c>
      <c r="L21" s="13">
        <v>5103</v>
      </c>
      <c r="M21" s="31">
        <v>93</v>
      </c>
      <c r="N21" s="14">
        <v>205</v>
      </c>
      <c r="O21" s="14">
        <v>599</v>
      </c>
      <c r="P21" s="13">
        <v>804</v>
      </c>
    </row>
    <row r="22" spans="1:16" x14ac:dyDescent="0.15">
      <c r="A22" s="31">
        <v>16</v>
      </c>
      <c r="B22" s="14">
        <v>2150</v>
      </c>
      <c r="C22" s="14">
        <v>2007</v>
      </c>
      <c r="D22" s="13">
        <v>4157</v>
      </c>
      <c r="E22" s="31">
        <v>42</v>
      </c>
      <c r="F22" s="14">
        <v>2881</v>
      </c>
      <c r="G22" s="14">
        <v>2880</v>
      </c>
      <c r="H22" s="13">
        <v>5761</v>
      </c>
      <c r="I22" s="31">
        <v>68</v>
      </c>
      <c r="J22" s="14">
        <v>2644</v>
      </c>
      <c r="K22" s="14">
        <v>2789</v>
      </c>
      <c r="L22" s="13">
        <v>5433</v>
      </c>
      <c r="M22" s="36">
        <v>94</v>
      </c>
      <c r="N22" s="35">
        <v>135</v>
      </c>
      <c r="O22" s="35">
        <v>437</v>
      </c>
      <c r="P22" s="34">
        <v>572</v>
      </c>
    </row>
    <row r="23" spans="1:16" x14ac:dyDescent="0.15">
      <c r="A23" s="31">
        <v>17</v>
      </c>
      <c r="B23" s="14">
        <v>2253</v>
      </c>
      <c r="C23" s="14">
        <v>2139</v>
      </c>
      <c r="D23" s="13">
        <v>4392</v>
      </c>
      <c r="E23" s="31">
        <v>43</v>
      </c>
      <c r="F23" s="14">
        <v>2943</v>
      </c>
      <c r="G23" s="14">
        <v>2998</v>
      </c>
      <c r="H23" s="13">
        <v>5941</v>
      </c>
      <c r="I23" s="36">
        <v>69</v>
      </c>
      <c r="J23" s="35">
        <v>2744</v>
      </c>
      <c r="K23" s="35">
        <v>3070</v>
      </c>
      <c r="L23" s="34">
        <v>5814</v>
      </c>
      <c r="M23" s="33">
        <v>95</v>
      </c>
      <c r="N23" s="28">
        <v>96</v>
      </c>
      <c r="O23" s="28">
        <v>378</v>
      </c>
      <c r="P23" s="32">
        <v>474</v>
      </c>
    </row>
    <row r="24" spans="1:16" x14ac:dyDescent="0.15">
      <c r="A24" s="31">
        <v>18</v>
      </c>
      <c r="B24" s="14">
        <v>2236</v>
      </c>
      <c r="C24" s="14">
        <v>2236</v>
      </c>
      <c r="D24" s="13">
        <v>4472</v>
      </c>
      <c r="E24" s="36">
        <v>44</v>
      </c>
      <c r="F24" s="35">
        <v>3275</v>
      </c>
      <c r="G24" s="35">
        <v>3076</v>
      </c>
      <c r="H24" s="34">
        <v>6351</v>
      </c>
      <c r="I24" s="33">
        <v>70</v>
      </c>
      <c r="J24" s="28">
        <v>3000</v>
      </c>
      <c r="K24" s="28">
        <v>3438</v>
      </c>
      <c r="L24" s="32">
        <v>6438</v>
      </c>
      <c r="M24" s="31">
        <v>96</v>
      </c>
      <c r="N24" s="14">
        <v>70</v>
      </c>
      <c r="O24" s="14">
        <v>278</v>
      </c>
      <c r="P24" s="13">
        <v>348</v>
      </c>
    </row>
    <row r="25" spans="1:16" x14ac:dyDescent="0.15">
      <c r="A25" s="36">
        <v>19</v>
      </c>
      <c r="B25" s="35">
        <v>2573</v>
      </c>
      <c r="C25" s="35">
        <v>2383</v>
      </c>
      <c r="D25" s="34">
        <v>4956</v>
      </c>
      <c r="E25" s="33">
        <v>45</v>
      </c>
      <c r="F25" s="28">
        <v>3538</v>
      </c>
      <c r="G25" s="28">
        <v>3356</v>
      </c>
      <c r="H25" s="32">
        <v>6894</v>
      </c>
      <c r="I25" s="31">
        <v>71</v>
      </c>
      <c r="J25" s="14">
        <v>3280</v>
      </c>
      <c r="K25" s="14">
        <v>3679</v>
      </c>
      <c r="L25" s="13">
        <v>6959</v>
      </c>
      <c r="M25" s="31">
        <v>97</v>
      </c>
      <c r="N25" s="14">
        <v>53</v>
      </c>
      <c r="O25" s="14">
        <v>200</v>
      </c>
      <c r="P25" s="13">
        <v>253</v>
      </c>
    </row>
    <row r="26" spans="1:16" x14ac:dyDescent="0.15">
      <c r="A26" s="33">
        <v>20</v>
      </c>
      <c r="B26" s="28">
        <v>2704</v>
      </c>
      <c r="C26" s="28">
        <v>2606</v>
      </c>
      <c r="D26" s="32">
        <v>5310</v>
      </c>
      <c r="E26" s="31">
        <v>46</v>
      </c>
      <c r="F26" s="14">
        <v>3758</v>
      </c>
      <c r="G26" s="14">
        <v>3668</v>
      </c>
      <c r="H26" s="13">
        <v>7426</v>
      </c>
      <c r="I26" s="31">
        <v>72</v>
      </c>
      <c r="J26" s="14">
        <v>3756</v>
      </c>
      <c r="K26" s="14">
        <v>4344</v>
      </c>
      <c r="L26" s="13">
        <v>8100</v>
      </c>
      <c r="M26" s="31">
        <v>98</v>
      </c>
      <c r="N26" s="14">
        <v>21</v>
      </c>
      <c r="O26" s="14">
        <v>178</v>
      </c>
      <c r="P26" s="13">
        <v>199</v>
      </c>
    </row>
    <row r="27" spans="1:16" x14ac:dyDescent="0.15">
      <c r="A27" s="31">
        <v>21</v>
      </c>
      <c r="B27" s="14">
        <v>2762</v>
      </c>
      <c r="C27" s="14">
        <v>2667</v>
      </c>
      <c r="D27" s="13">
        <v>5429</v>
      </c>
      <c r="E27" s="31">
        <v>47</v>
      </c>
      <c r="F27" s="14">
        <v>4099</v>
      </c>
      <c r="G27" s="14">
        <v>4034</v>
      </c>
      <c r="H27" s="13">
        <v>8133</v>
      </c>
      <c r="I27" s="31">
        <v>73</v>
      </c>
      <c r="J27" s="14">
        <v>3781</v>
      </c>
      <c r="K27" s="14">
        <v>4361</v>
      </c>
      <c r="L27" s="13">
        <v>8142</v>
      </c>
      <c r="M27" s="36">
        <v>99</v>
      </c>
      <c r="N27" s="35">
        <v>20</v>
      </c>
      <c r="O27" s="35">
        <v>109</v>
      </c>
      <c r="P27" s="34">
        <v>129</v>
      </c>
    </row>
    <row r="28" spans="1:16" x14ac:dyDescent="0.15">
      <c r="A28" s="31">
        <v>22</v>
      </c>
      <c r="B28" s="14">
        <v>2841</v>
      </c>
      <c r="C28" s="14">
        <v>2771</v>
      </c>
      <c r="D28" s="13">
        <v>5612</v>
      </c>
      <c r="E28" s="31">
        <v>48</v>
      </c>
      <c r="F28" s="14">
        <v>4232</v>
      </c>
      <c r="G28" s="14">
        <v>4198</v>
      </c>
      <c r="H28" s="13">
        <v>8430</v>
      </c>
      <c r="I28" s="36">
        <v>74</v>
      </c>
      <c r="J28" s="35">
        <v>3549</v>
      </c>
      <c r="K28" s="35">
        <v>4419</v>
      </c>
      <c r="L28" s="34">
        <v>7968</v>
      </c>
      <c r="M28" s="37">
        <v>100</v>
      </c>
      <c r="N28" s="28">
        <v>20</v>
      </c>
      <c r="O28" s="28">
        <v>191</v>
      </c>
      <c r="P28" s="32">
        <v>211</v>
      </c>
    </row>
    <row r="29" spans="1:16" x14ac:dyDescent="0.15">
      <c r="A29" s="31">
        <v>23</v>
      </c>
      <c r="B29" s="14">
        <v>2868</v>
      </c>
      <c r="C29" s="14">
        <v>2811</v>
      </c>
      <c r="D29" s="13">
        <v>5679</v>
      </c>
      <c r="E29" s="36">
        <v>49</v>
      </c>
      <c r="F29" s="35">
        <v>4339</v>
      </c>
      <c r="G29" s="35">
        <v>4320</v>
      </c>
      <c r="H29" s="34">
        <v>8659</v>
      </c>
      <c r="I29" s="33">
        <v>75</v>
      </c>
      <c r="J29" s="28">
        <v>2030</v>
      </c>
      <c r="K29" s="28">
        <v>2559</v>
      </c>
      <c r="L29" s="32">
        <v>4589</v>
      </c>
      <c r="M29" s="7"/>
      <c r="N29" s="9">
        <v>0</v>
      </c>
      <c r="O29" s="9">
        <v>0</v>
      </c>
      <c r="P29" s="8">
        <v>0</v>
      </c>
    </row>
    <row r="30" spans="1:16" x14ac:dyDescent="0.15">
      <c r="A30" s="36">
        <v>24</v>
      </c>
      <c r="B30" s="35">
        <v>2816</v>
      </c>
      <c r="C30" s="35">
        <v>2767</v>
      </c>
      <c r="D30" s="34">
        <v>5583</v>
      </c>
      <c r="E30" s="33">
        <v>50</v>
      </c>
      <c r="F30" s="28">
        <v>4441</v>
      </c>
      <c r="G30" s="28">
        <v>4223</v>
      </c>
      <c r="H30" s="32">
        <v>8664</v>
      </c>
      <c r="I30" s="31">
        <v>76</v>
      </c>
      <c r="J30" s="14">
        <v>2290</v>
      </c>
      <c r="K30" s="14">
        <v>2943</v>
      </c>
      <c r="L30" s="13">
        <v>5233</v>
      </c>
      <c r="M30" s="3" t="s">
        <v>0</v>
      </c>
      <c r="N30" s="2">
        <v>235060</v>
      </c>
      <c r="O30" s="2">
        <v>247943</v>
      </c>
      <c r="P30" s="1">
        <v>483003</v>
      </c>
    </row>
    <row r="31" spans="1:16" x14ac:dyDescent="0.15">
      <c r="A31" s="30">
        <v>25</v>
      </c>
      <c r="B31" s="23">
        <v>2746</v>
      </c>
      <c r="C31" s="23">
        <v>2599</v>
      </c>
      <c r="D31" s="22">
        <v>5345</v>
      </c>
      <c r="E31" s="29">
        <v>51</v>
      </c>
      <c r="F31" s="26">
        <v>4174</v>
      </c>
      <c r="G31" s="26">
        <v>4143</v>
      </c>
      <c r="H31" s="25">
        <v>8317</v>
      </c>
      <c r="I31" s="29">
        <v>77</v>
      </c>
      <c r="J31" s="26">
        <v>2740</v>
      </c>
      <c r="K31" s="26">
        <v>3596</v>
      </c>
      <c r="L31" s="25">
        <v>6336</v>
      </c>
      <c r="M31" s="24"/>
      <c r="N31" s="23">
        <v>0</v>
      </c>
      <c r="O31" s="23">
        <v>0</v>
      </c>
      <c r="P31" s="22">
        <v>0</v>
      </c>
    </row>
    <row r="33" spans="1:16" x14ac:dyDescent="0.15">
      <c r="A33" s="3" t="s">
        <v>9</v>
      </c>
      <c r="B33" s="21" t="s">
        <v>8</v>
      </c>
      <c r="C33" s="21" t="s">
        <v>7</v>
      </c>
      <c r="D33" s="20" t="s">
        <v>6</v>
      </c>
      <c r="E33" s="3" t="s">
        <v>9</v>
      </c>
      <c r="F33" s="21" t="s">
        <v>8</v>
      </c>
      <c r="G33" s="21" t="s">
        <v>7</v>
      </c>
      <c r="H33" s="20" t="s">
        <v>6</v>
      </c>
      <c r="I33" s="3" t="s">
        <v>9</v>
      </c>
      <c r="J33" s="21" t="s">
        <v>8</v>
      </c>
      <c r="K33" s="21" t="s">
        <v>7</v>
      </c>
      <c r="L33" s="20" t="s">
        <v>6</v>
      </c>
      <c r="M33" s="3" t="s">
        <v>9</v>
      </c>
      <c r="N33" s="21" t="s">
        <v>8</v>
      </c>
      <c r="O33" s="21" t="s">
        <v>7</v>
      </c>
      <c r="P33" s="20" t="s">
        <v>6</v>
      </c>
    </row>
    <row r="34" spans="1:16" x14ac:dyDescent="0.15">
      <c r="A34" s="17" t="s">
        <v>30</v>
      </c>
      <c r="B34" s="19">
        <f>SUM(B6:B10)</f>
        <v>8175</v>
      </c>
      <c r="C34" s="19">
        <f>SUM(C6:C10)</f>
        <v>7691</v>
      </c>
      <c r="D34" s="18">
        <f>SUM(D6:D10)</f>
        <v>15866</v>
      </c>
      <c r="E34" s="17" t="s">
        <v>29</v>
      </c>
      <c r="F34" s="19">
        <f>SUM(F10:F14)</f>
        <v>12758</v>
      </c>
      <c r="G34" s="19">
        <f>SUM(G10:G14)</f>
        <v>11868</v>
      </c>
      <c r="H34" s="18">
        <f>SUM(H10:H14)</f>
        <v>24626</v>
      </c>
      <c r="I34" s="17" t="s">
        <v>28</v>
      </c>
      <c r="J34" s="19">
        <f>SUM(J14:J18)</f>
        <v>12982</v>
      </c>
      <c r="K34" s="19">
        <f>SUM(K14:K18)</f>
        <v>12945</v>
      </c>
      <c r="L34" s="18">
        <f>SUM(L14:L18)</f>
        <v>25927</v>
      </c>
      <c r="M34" s="17" t="s">
        <v>27</v>
      </c>
      <c r="N34" s="19">
        <f>SUM(N18:N22)</f>
        <v>1409</v>
      </c>
      <c r="O34" s="19">
        <f>SUM(O18:O22)</f>
        <v>3704</v>
      </c>
      <c r="P34" s="18">
        <f>SUM(P18:P22)</f>
        <v>5113</v>
      </c>
    </row>
    <row r="35" spans="1:16" x14ac:dyDescent="0.15">
      <c r="A35" s="12" t="s">
        <v>26</v>
      </c>
      <c r="B35" s="28">
        <f>SUM(B11:B15)</f>
        <v>8976</v>
      </c>
      <c r="C35" s="14">
        <f>SUM(C11:C15)</f>
        <v>8565</v>
      </c>
      <c r="D35" s="13">
        <f>SUM(D11:D15)</f>
        <v>17541</v>
      </c>
      <c r="E35" s="12" t="s">
        <v>25</v>
      </c>
      <c r="F35" s="14">
        <f>SUM(F15:F19)</f>
        <v>13310</v>
      </c>
      <c r="G35" s="14">
        <f>SUM(G15:G19)</f>
        <v>12534</v>
      </c>
      <c r="H35" s="13">
        <f>SUM(H15:H19)</f>
        <v>25844</v>
      </c>
      <c r="I35" s="12" t="s">
        <v>24</v>
      </c>
      <c r="J35" s="14">
        <f>SUM(J19:J23)</f>
        <v>12659</v>
      </c>
      <c r="K35" s="14">
        <f>SUM(K19:K23)</f>
        <v>13518</v>
      </c>
      <c r="L35" s="13">
        <f>SUM(L19:L23)</f>
        <v>26177</v>
      </c>
      <c r="M35" s="12" t="s">
        <v>23</v>
      </c>
      <c r="N35" s="14">
        <f>SUM(N23:N27)</f>
        <v>260</v>
      </c>
      <c r="O35" s="14">
        <f>SUM(O23:O27)</f>
        <v>1143</v>
      </c>
      <c r="P35" s="13">
        <f>SUM(P23:P27)</f>
        <v>1403</v>
      </c>
    </row>
    <row r="36" spans="1:16" x14ac:dyDescent="0.15">
      <c r="A36" s="12" t="s">
        <v>22</v>
      </c>
      <c r="B36" s="14">
        <f>SUM(B16:B20)</f>
        <v>9971</v>
      </c>
      <c r="C36" s="14">
        <f>SUM(C16:C20)</f>
        <v>9661</v>
      </c>
      <c r="D36" s="13">
        <f>SUM(D16:D20)</f>
        <v>19632</v>
      </c>
      <c r="E36" s="12" t="s">
        <v>21</v>
      </c>
      <c r="F36" s="14">
        <f>SUM(F20:F24)</f>
        <v>14768</v>
      </c>
      <c r="G36" s="14">
        <f>SUM(G20:G24)</f>
        <v>14230</v>
      </c>
      <c r="H36" s="13">
        <f>SUM(H20:H24)</f>
        <v>28998</v>
      </c>
      <c r="I36" s="12" t="s">
        <v>20</v>
      </c>
      <c r="J36" s="14">
        <f>SUM(J24:J28)</f>
        <v>17366</v>
      </c>
      <c r="K36" s="14">
        <f>SUM(K24:K28)</f>
        <v>20241</v>
      </c>
      <c r="L36" s="13">
        <f>SUM(L24:L28)</f>
        <v>37607</v>
      </c>
      <c r="M36" s="12" t="s">
        <v>19</v>
      </c>
      <c r="N36" s="14">
        <f>N28</f>
        <v>20</v>
      </c>
      <c r="O36" s="14">
        <f>O28</f>
        <v>191</v>
      </c>
      <c r="P36" s="13">
        <f>P28</f>
        <v>211</v>
      </c>
    </row>
    <row r="37" spans="1:16" x14ac:dyDescent="0.15">
      <c r="A37" s="12" t="s">
        <v>18</v>
      </c>
      <c r="B37" s="14">
        <f>SUM(B21:B25)</f>
        <v>11216</v>
      </c>
      <c r="C37" s="14">
        <f>SUM(C21:C25)</f>
        <v>10755</v>
      </c>
      <c r="D37" s="13">
        <f>SUM(D21:D25)</f>
        <v>21971</v>
      </c>
      <c r="E37" s="12" t="s">
        <v>17</v>
      </c>
      <c r="F37" s="14">
        <f>SUM(F25:F29)</f>
        <v>19966</v>
      </c>
      <c r="G37" s="14">
        <f>SUM(G25:G29)</f>
        <v>19576</v>
      </c>
      <c r="H37" s="13">
        <f>SUM(H25:H29)</f>
        <v>39542</v>
      </c>
      <c r="I37" s="12" t="s">
        <v>16</v>
      </c>
      <c r="J37" s="14">
        <f>SUM(J29:J31,N6:N7)</f>
        <v>12339</v>
      </c>
      <c r="K37" s="14">
        <f>SUM(K29:K31,O6:O7)</f>
        <v>16139</v>
      </c>
      <c r="L37" s="13">
        <f>SUM(L29:L31,P6:P7)</f>
        <v>28478</v>
      </c>
      <c r="M37" s="7"/>
      <c r="N37" s="9">
        <f>N29</f>
        <v>0</v>
      </c>
      <c r="O37" s="9">
        <f>O29</f>
        <v>0</v>
      </c>
      <c r="P37" s="8">
        <f>P29</f>
        <v>0</v>
      </c>
    </row>
    <row r="38" spans="1:16" x14ac:dyDescent="0.15">
      <c r="A38" s="12" t="s">
        <v>15</v>
      </c>
      <c r="B38" s="14">
        <f>SUM(B26:B30)</f>
        <v>13991</v>
      </c>
      <c r="C38" s="14">
        <f>SUM(C26:C30)</f>
        <v>13622</v>
      </c>
      <c r="D38" s="13">
        <f>SUM(D26:D30)</f>
        <v>27613</v>
      </c>
      <c r="E38" s="12" t="s">
        <v>14</v>
      </c>
      <c r="F38" s="14">
        <f>SUM(F30:F31,J6:J8)</f>
        <v>20676</v>
      </c>
      <c r="G38" s="14">
        <f>SUM(G30:G31,K6:K8)</f>
        <v>19981</v>
      </c>
      <c r="H38" s="13">
        <f>SUM(H30:H31,L6:L8)</f>
        <v>40657</v>
      </c>
      <c r="I38" s="12" t="s">
        <v>13</v>
      </c>
      <c r="J38" s="14">
        <f>SUM(N8:N12)</f>
        <v>9691</v>
      </c>
      <c r="K38" s="14">
        <f>SUM(O8:O12)</f>
        <v>13953</v>
      </c>
      <c r="L38" s="13">
        <f>SUM(P8:P12)</f>
        <v>23644</v>
      </c>
      <c r="M38" s="3" t="s">
        <v>0</v>
      </c>
      <c r="N38" s="2">
        <f>N30</f>
        <v>235060</v>
      </c>
      <c r="O38" s="2">
        <f>O30</f>
        <v>247943</v>
      </c>
      <c r="P38" s="1">
        <f>P30</f>
        <v>483003</v>
      </c>
    </row>
    <row r="39" spans="1:16" x14ac:dyDescent="0.15">
      <c r="A39" s="27" t="s">
        <v>12</v>
      </c>
      <c r="B39" s="26">
        <f>SUM(B31,F6:F9)</f>
        <v>13305</v>
      </c>
      <c r="C39" s="26">
        <f>SUM(C31,G6:G9)</f>
        <v>12749</v>
      </c>
      <c r="D39" s="25">
        <f>SUM(D31,H6:H9)</f>
        <v>26054</v>
      </c>
      <c r="E39" s="27" t="s">
        <v>11</v>
      </c>
      <c r="F39" s="26">
        <f>SUM(J9:J13)</f>
        <v>16208</v>
      </c>
      <c r="G39" s="26">
        <f>SUM(K9:K13)</f>
        <v>15893</v>
      </c>
      <c r="H39" s="25">
        <f>SUM(L9:L13)</f>
        <v>32101</v>
      </c>
      <c r="I39" s="27" t="s">
        <v>10</v>
      </c>
      <c r="J39" s="26">
        <f>SUM(N13:N17)</f>
        <v>5014</v>
      </c>
      <c r="K39" s="26">
        <f>SUM(O13:O17)</f>
        <v>8984</v>
      </c>
      <c r="L39" s="25">
        <f>SUM(P13:P17)</f>
        <v>13998</v>
      </c>
      <c r="M39" s="24"/>
      <c r="N39" s="23">
        <v>0</v>
      </c>
      <c r="O39" s="23">
        <v>0</v>
      </c>
      <c r="P39" s="22">
        <v>0</v>
      </c>
    </row>
    <row r="41" spans="1:16" x14ac:dyDescent="0.15">
      <c r="A41" s="3" t="s">
        <v>9</v>
      </c>
      <c r="B41" s="21" t="s">
        <v>8</v>
      </c>
      <c r="C41" s="21" t="s">
        <v>7</v>
      </c>
      <c r="D41" s="20" t="s">
        <v>6</v>
      </c>
      <c r="E41" s="3" t="s">
        <v>9</v>
      </c>
      <c r="F41" s="21" t="s">
        <v>8</v>
      </c>
      <c r="G41" s="21" t="s">
        <v>7</v>
      </c>
      <c r="H41" s="20" t="s">
        <v>6</v>
      </c>
    </row>
    <row r="42" spans="1:16" x14ac:dyDescent="0.15">
      <c r="A42" s="17" t="s">
        <v>5</v>
      </c>
      <c r="B42" s="19">
        <f>SUM(B34:B36)</f>
        <v>27122</v>
      </c>
      <c r="C42" s="19">
        <f>SUM(C34:C36)</f>
        <v>25917</v>
      </c>
      <c r="D42" s="18">
        <f>SUM(D34:D36)</f>
        <v>53039</v>
      </c>
      <c r="E42" s="17" t="s">
        <v>5</v>
      </c>
      <c r="F42" s="16">
        <f>B42*100/$B$46</f>
        <v>11.538330638985791</v>
      </c>
      <c r="G42" s="16">
        <f>C42*100/$C$46</f>
        <v>10.452805685177642</v>
      </c>
      <c r="H42" s="15">
        <f>D42*100/$D$46</f>
        <v>10.981091214754359</v>
      </c>
    </row>
    <row r="43" spans="1:16" x14ac:dyDescent="0.15">
      <c r="A43" s="12" t="s">
        <v>4</v>
      </c>
      <c r="B43" s="14">
        <f>SUM(B37:B39,F34:F39,J34)</f>
        <v>149180</v>
      </c>
      <c r="C43" s="14">
        <f>SUM(C37:C39,G34:G39,K34)</f>
        <v>144153</v>
      </c>
      <c r="D43" s="13">
        <f>SUM(D37:D39,H34:H39,L34)</f>
        <v>293333</v>
      </c>
      <c r="E43" s="12" t="s">
        <v>4</v>
      </c>
      <c r="F43" s="11">
        <f>B43*100/$B$46</f>
        <v>63.464647324087466</v>
      </c>
      <c r="G43" s="11">
        <f>C43*100/$C$46</f>
        <v>58.139572401721367</v>
      </c>
      <c r="H43" s="10">
        <f>D43*100/$D$46</f>
        <v>60.731092767539749</v>
      </c>
    </row>
    <row r="44" spans="1:16" x14ac:dyDescent="0.15">
      <c r="A44" s="12" t="s">
        <v>3</v>
      </c>
      <c r="B44" s="14">
        <f>SUM(J35:J39,N34:N36)</f>
        <v>58758</v>
      </c>
      <c r="C44" s="14">
        <f>SUM(K35:K39,O34:O36)</f>
        <v>77873</v>
      </c>
      <c r="D44" s="13">
        <f>SUM(L35:L39,P34:P36)</f>
        <v>136631</v>
      </c>
      <c r="E44" s="12" t="s">
        <v>3</v>
      </c>
      <c r="F44" s="11">
        <f>B44*100/$B$46</f>
        <v>24.997022036926744</v>
      </c>
      <c r="G44" s="11">
        <f>C44*100/$C$46</f>
        <v>31.407621913100996</v>
      </c>
      <c r="H44" s="10">
        <f>D44*100/$D$46</f>
        <v>28.287816017705893</v>
      </c>
    </row>
    <row r="45" spans="1:16" x14ac:dyDescent="0.15">
      <c r="A45" s="7"/>
      <c r="B45" s="9">
        <f>N37</f>
        <v>0</v>
      </c>
      <c r="C45" s="9">
        <f>O37</f>
        <v>0</v>
      </c>
      <c r="D45" s="8">
        <f>P37</f>
        <v>0</v>
      </c>
      <c r="E45" s="7"/>
      <c r="F45" s="6">
        <f>B45*100/$B$46</f>
        <v>0</v>
      </c>
      <c r="G45" s="6">
        <f>C45*100/$C$46</f>
        <v>0</v>
      </c>
      <c r="H45" s="5">
        <f>D45*100/$D$46</f>
        <v>0</v>
      </c>
      <c r="M45" t="s">
        <v>2</v>
      </c>
      <c r="N45" s="4">
        <v>47.36</v>
      </c>
      <c r="O45" t="s">
        <v>1</v>
      </c>
    </row>
    <row r="46" spans="1:16" x14ac:dyDescent="0.15">
      <c r="A46" s="3" t="s">
        <v>0</v>
      </c>
      <c r="B46" s="2">
        <f>N38</f>
        <v>235060</v>
      </c>
      <c r="C46" s="2">
        <f>O38</f>
        <v>247943</v>
      </c>
      <c r="D46" s="1">
        <f>P38</f>
        <v>483003</v>
      </c>
      <c r="E46" s="3" t="s">
        <v>0</v>
      </c>
      <c r="F46" s="2">
        <v>0</v>
      </c>
      <c r="G46" s="2">
        <v>0</v>
      </c>
      <c r="H46" s="1">
        <v>0</v>
      </c>
    </row>
  </sheetData>
  <mergeCells count="2">
    <mergeCell ref="N3:O3"/>
    <mergeCell ref="E1:L1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dcterms:created xsi:type="dcterms:W3CDTF">2021-10-09T03:28:35Z</dcterms:created>
  <dcterms:modified xsi:type="dcterms:W3CDTF">2021-10-09T03:30:13Z</dcterms:modified>
</cp:coreProperties>
</file>