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\\I-PRF-001\User Profiles$\0000012132\Downloads\"/>
    </mc:Choice>
  </mc:AlternateContent>
  <bookViews>
    <workbookView xWindow="0" yWindow="0" windowWidth="20490" windowHeight="6840"/>
  </bookViews>
  <sheets>
    <sheet name="人口表（住基）" sheetId="1" r:id="rId1"/>
  </sheets>
  <definedNames>
    <definedName name="_xlnm.Print_Area" localSheetId="0">'人口表（住基）'!$A$1:$P$47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C34" i="1"/>
  <c r="C42" i="1" s="1"/>
  <c r="D34" i="1"/>
  <c r="D42" i="1" s="1"/>
  <c r="F34" i="1"/>
  <c r="G34" i="1"/>
  <c r="H34" i="1"/>
  <c r="J34" i="1"/>
  <c r="K34" i="1"/>
  <c r="L34" i="1"/>
  <c r="N34" i="1"/>
  <c r="O34" i="1"/>
  <c r="P34" i="1"/>
  <c r="B35" i="1"/>
  <c r="C35" i="1"/>
  <c r="D35" i="1"/>
  <c r="F35" i="1"/>
  <c r="G35" i="1"/>
  <c r="H35" i="1"/>
  <c r="J35" i="1"/>
  <c r="K35" i="1"/>
  <c r="L35" i="1"/>
  <c r="N35" i="1"/>
  <c r="O35" i="1"/>
  <c r="P35" i="1"/>
  <c r="B36" i="1"/>
  <c r="C36" i="1"/>
  <c r="D36" i="1"/>
  <c r="F36" i="1"/>
  <c r="G36" i="1"/>
  <c r="H36" i="1"/>
  <c r="J36" i="1"/>
  <c r="K36" i="1"/>
  <c r="L36" i="1"/>
  <c r="N36" i="1"/>
  <c r="O36" i="1"/>
  <c r="P36" i="1"/>
  <c r="B37" i="1"/>
  <c r="C37" i="1"/>
  <c r="D37" i="1"/>
  <c r="F37" i="1"/>
  <c r="G37" i="1"/>
  <c r="H37" i="1"/>
  <c r="J37" i="1"/>
  <c r="K37" i="1"/>
  <c r="L37" i="1"/>
  <c r="N37" i="1"/>
  <c r="O37" i="1"/>
  <c r="C45" i="1" s="1"/>
  <c r="P37" i="1"/>
  <c r="D45" i="1" s="1"/>
  <c r="B38" i="1"/>
  <c r="C38" i="1"/>
  <c r="D38" i="1"/>
  <c r="F38" i="1"/>
  <c r="G38" i="1"/>
  <c r="H38" i="1"/>
  <c r="J38" i="1"/>
  <c r="K38" i="1"/>
  <c r="L38" i="1"/>
  <c r="N38" i="1"/>
  <c r="B46" i="1" s="1"/>
  <c r="O38" i="1"/>
  <c r="C46" i="1" s="1"/>
  <c r="P38" i="1"/>
  <c r="B39" i="1"/>
  <c r="C39" i="1"/>
  <c r="D39" i="1"/>
  <c r="F39" i="1"/>
  <c r="G39" i="1"/>
  <c r="H39" i="1"/>
  <c r="J39" i="1"/>
  <c r="K39" i="1"/>
  <c r="L39" i="1"/>
  <c r="B45" i="1"/>
  <c r="D46" i="1"/>
  <c r="G45" i="1" l="1"/>
  <c r="H45" i="1"/>
  <c r="C44" i="1"/>
  <c r="G44" i="1" s="1"/>
  <c r="G42" i="1"/>
  <c r="C43" i="1"/>
  <c r="G43" i="1" s="1"/>
  <c r="H42" i="1"/>
  <c r="D43" i="1"/>
  <c r="H43" i="1" s="1"/>
  <c r="B44" i="1"/>
  <c r="F44" i="1" s="1"/>
  <c r="F45" i="1"/>
  <c r="B43" i="1"/>
  <c r="F43" i="1" s="1"/>
  <c r="D44" i="1"/>
  <c r="H44" i="1" s="1"/>
  <c r="B42" i="1"/>
  <c r="F42" i="1" s="1"/>
</calcChain>
</file>

<file path=xl/sharedStrings.xml><?xml version="1.0" encoding="utf-8"?>
<sst xmlns="http://schemas.openxmlformats.org/spreadsheetml/2006/main" count="79" uniqueCount="37">
  <si>
    <t>総計</t>
  </si>
  <si>
    <t>歳</t>
    <rPh sb="0" eb="1">
      <t>サイ</t>
    </rPh>
    <phoneticPr fontId="2"/>
  </si>
  <si>
    <t>平均年齢</t>
    <rPh sb="0" eb="2">
      <t>ヘイキン</t>
    </rPh>
    <rPh sb="2" eb="4">
      <t>ネンレイ</t>
    </rPh>
    <phoneticPr fontId="2"/>
  </si>
  <si>
    <t>６５歳以上</t>
  </si>
  <si>
    <t>１５歳～６４歳</t>
  </si>
  <si>
    <t>０歳～１４歳</t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</si>
  <si>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</si>
  <si>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</si>
  <si>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</si>
  <si>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年齢</t>
    <rPh sb="0" eb="2">
      <t>ネンレイ</t>
    </rPh>
    <phoneticPr fontId="2"/>
  </si>
  <si>
    <t>８５歳～８９歳</t>
  </si>
  <si>
    <t>５５歳～５９歳</t>
  </si>
  <si>
    <t>２５歳～２９歳</t>
  </si>
  <si>
    <t>８０歳～８４歳</t>
  </si>
  <si>
    <t>５０歳～５４歳</t>
  </si>
  <si>
    <t>２０歳～２４歳</t>
  </si>
  <si>
    <t>７５歳～７９歳</t>
  </si>
  <si>
    <t>４５歳～４９歳</t>
  </si>
  <si>
    <t>１５歳～１９歳</t>
  </si>
  <si>
    <t>１００歳以上</t>
  </si>
  <si>
    <t>７０歳～７４歳</t>
  </si>
  <si>
    <t>４０歳～４４歳</t>
  </si>
  <si>
    <t>１０歳～１４歳</t>
  </si>
  <si>
    <t>９５歳～９９歳</t>
  </si>
  <si>
    <t>６５歳～６９歳</t>
  </si>
  <si>
    <t>３５歳～３９歳</t>
  </si>
  <si>
    <t>５歳～９歳</t>
  </si>
  <si>
    <t>９０歳～９４歳</t>
  </si>
  <si>
    <t>６０歳～６４歳</t>
  </si>
  <si>
    <t>３０歳～３４歳</t>
  </si>
  <si>
    <t>０歳～４歳</t>
  </si>
  <si>
    <t>末現在</t>
    <rPh sb="0" eb="1">
      <t>マツ</t>
    </rPh>
    <rPh sb="1" eb="3">
      <t>ゲンザイ</t>
    </rPh>
    <phoneticPr fontId="2"/>
  </si>
  <si>
    <t>（住民基本台帳）</t>
    <rPh sb="1" eb="3">
      <t>ジュウミン</t>
    </rPh>
    <rPh sb="3" eb="5">
      <t>キホン</t>
    </rPh>
    <rPh sb="5" eb="7">
      <t>ダイチョウ</t>
    </rPh>
    <phoneticPr fontId="2"/>
  </si>
  <si>
    <t>世帯数</t>
    <rPh sb="0" eb="3">
      <t>セタイスウ</t>
    </rPh>
    <phoneticPr fontId="2"/>
  </si>
  <si>
    <t>全　市</t>
  </si>
  <si>
    <t>東大阪市　　年齢、男女別人口</t>
    <rPh sb="0" eb="4">
      <t>ヒガシオオサカシ</t>
    </rPh>
    <rPh sb="6" eb="8">
      <t>ネンレイ</t>
    </rPh>
    <rPh sb="9" eb="11">
      <t>ダンジョ</t>
    </rPh>
    <rPh sb="11" eb="12">
      <t>ベツ</t>
    </rPh>
    <rPh sb="12" eb="14">
      <t>ジンコウ</t>
    </rPh>
    <phoneticPr fontId="2"/>
  </si>
  <si>
    <t>令和2年12月</t>
    <rPh sb="0" eb="2">
      <t>レイワ</t>
    </rPh>
    <rPh sb="3" eb="4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</si>
</sst>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0.00&quot;%&quot;"/>
    <numFmt numFmtId="178" formatCode="General&quot;歳&quot;"/>
    <numFmt numFmtId="179" formatCode="General&quot;歳以上&quot;"/>
    <numFmt numFmtId="180" formatCode="[$-411]ggge&quot;年&quot;m&quot;月&quot;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38" fontId="1" fillId="0" borderId="1" xfId="1" applyBorder="1">
      <alignment vertical="center"/>
    </xf>
    <xf numFmtId="38" fontId="1" fillId="0" borderId="2" xfId="1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0" xfId="0" applyNumberFormat="1">
      <alignment vertical="center"/>
    </xf>
    <xf numFmtId="177" fontId="1" fillId="0" borderId="4" xfId="1" applyNumberFormat="1" applyBorder="1">
      <alignment vertical="center"/>
    </xf>
    <xf numFmtId="177" fontId="1" fillId="0" borderId="5" xfId="1" applyNumberFormat="1" applyBorder="1">
      <alignment vertical="center"/>
    </xf>
    <xf numFmtId="0" fontId="0" fillId="0" borderId="6" xfId="0" applyBorder="1">
      <alignment vertical="center"/>
    </xf>
    <xf numFmtId="38" fontId="1" fillId="0" borderId="4" xfId="1" applyBorder="1">
      <alignment vertical="center"/>
    </xf>
    <xf numFmtId="38" fontId="1" fillId="0" borderId="5" xfId="1" applyBorder="1">
      <alignment vertical="center"/>
    </xf>
    <xf numFmtId="177" fontId="1" fillId="0" borderId="7" xfId="1" applyNumberFormat="1" applyBorder="1">
      <alignment vertical="center"/>
    </xf>
    <xf numFmtId="177" fontId="1" fillId="0" borderId="8" xfId="1" applyNumberFormat="1" applyBorder="1">
      <alignment vertical="center"/>
    </xf>
    <xf numFmtId="0" fontId="0" fillId="0" borderId="9" xfId="0" applyBorder="1">
      <alignment vertical="center"/>
    </xf>
    <xf numFmtId="38" fontId="1" fillId="0" borderId="7" xfId="1" applyBorder="1">
      <alignment vertical="center"/>
    </xf>
    <xf numFmtId="38" fontId="1" fillId="0" borderId="8" xfId="1" applyBorder="1">
      <alignment vertical="center"/>
    </xf>
    <xf numFmtId="177" fontId="1" fillId="0" borderId="10" xfId="1" applyNumberFormat="1" applyBorder="1">
      <alignment vertical="center"/>
    </xf>
    <xf numFmtId="177" fontId="1" fillId="0" borderId="11" xfId="1" applyNumberFormat="1" applyBorder="1">
      <alignment vertical="center"/>
    </xf>
    <xf numFmtId="0" fontId="0" fillId="0" borderId="12" xfId="0" applyBorder="1">
      <alignment vertical="center"/>
    </xf>
    <xf numFmtId="38" fontId="1" fillId="0" borderId="10" xfId="1" applyBorder="1">
      <alignment vertical="center"/>
    </xf>
    <xf numFmtId="38" fontId="1" fillId="0" borderId="11" xfId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1" fillId="0" borderId="13" xfId="1" applyBorder="1">
      <alignment vertical="center"/>
    </xf>
    <xf numFmtId="38" fontId="1" fillId="0" borderId="14" xfId="1" applyBorder="1">
      <alignment vertical="center"/>
    </xf>
    <xf numFmtId="0" fontId="0" fillId="0" borderId="15" xfId="0" applyBorder="1">
      <alignment vertical="center"/>
    </xf>
    <xf numFmtId="38" fontId="1" fillId="0" borderId="16" xfId="1" applyBorder="1">
      <alignment vertical="center"/>
    </xf>
    <xf numFmtId="38" fontId="1" fillId="0" borderId="17" xfId="1" applyBorder="1">
      <alignment vertical="center"/>
    </xf>
    <xf numFmtId="0" fontId="0" fillId="0" borderId="18" xfId="0" applyBorder="1">
      <alignment vertical="center"/>
    </xf>
    <xf numFmtId="38" fontId="1" fillId="0" borderId="19" xfId="1" applyBorder="1">
      <alignment vertical="center"/>
    </xf>
    <xf numFmtId="178" fontId="0" fillId="0" borderId="18" xfId="0" applyNumberFormat="1" applyBorder="1">
      <alignment vertical="center"/>
    </xf>
    <xf numFmtId="178" fontId="0" fillId="0" borderId="15" xfId="0" applyNumberFormat="1" applyBorder="1">
      <alignment vertical="center"/>
    </xf>
    <xf numFmtId="178" fontId="0" fillId="0" borderId="9" xfId="0" applyNumberFormat="1" applyBorder="1">
      <alignment vertical="center"/>
    </xf>
    <xf numFmtId="38" fontId="1" fillId="0" borderId="20" xfId="1" applyBorder="1">
      <alignment vertical="center"/>
    </xf>
    <xf numFmtId="178" fontId="0" fillId="0" borderId="21" xfId="0" applyNumberFormat="1" applyBorder="1">
      <alignment vertical="center"/>
    </xf>
    <xf numFmtId="38" fontId="1" fillId="0" borderId="22" xfId="1" applyBorder="1">
      <alignment vertical="center"/>
    </xf>
    <xf numFmtId="38" fontId="1" fillId="0" borderId="23" xfId="1" applyBorder="1">
      <alignment vertical="center"/>
    </xf>
    <xf numFmtId="178" fontId="0" fillId="0" borderId="24" xfId="0" applyNumberFormat="1" applyBorder="1">
      <alignment vertical="center"/>
    </xf>
    <xf numFmtId="179" fontId="0" fillId="0" borderId="21" xfId="0" applyNumberFormat="1" applyBorder="1">
      <alignment vertical="center"/>
    </xf>
    <xf numFmtId="178" fontId="0" fillId="0" borderId="12" xfId="0" applyNumberFormat="1" applyBorder="1">
      <alignment vertical="center"/>
    </xf>
    <xf numFmtId="38" fontId="1" fillId="0" borderId="0" xfId="1">
      <alignment vertical="center"/>
    </xf>
    <xf numFmtId="0" fontId="3" fillId="0" borderId="0" xfId="0" applyFont="1" applyAlignment="1">
      <alignment horizontal="distributed" vertical="center"/>
    </xf>
    <xf numFmtId="180" fontId="0" fillId="0" borderId="0" xfId="0" applyNumberForma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46"/>
  <sheetViews>
    <sheetView tabSelected="1" zoomScaleNormal="100" workbookViewId="0">
      <selection activeCell="N3" sqref="N3:O3"/>
    </sheetView>
  </sheetViews>
  <sheetFormatPr defaultRowHeight="13.5" x14ac:dyDescent="0.15"/>
  <cols>
    <col min="1" max="1" width="12.375" bestFit="1" customWidth="1"/>
    <col min="2" max="4" width="8.125" customWidth="1"/>
    <col min="5" max="5" width="12.375" bestFit="1" customWidth="1"/>
    <col min="6" max="8" width="8.125" customWidth="1"/>
    <col min="9" max="9" width="12.375" customWidth="1"/>
    <col min="10" max="12" width="8.125" customWidth="1"/>
    <col min="13" max="13" width="12.375" bestFit="1" customWidth="1"/>
    <col min="14" max="16" width="8.125" customWidth="1"/>
  </cols>
  <sheetData>
    <row r="1" spans="1:16" ht="17.25" customHeight="1" x14ac:dyDescent="0.15">
      <c r="E1" s="40" t="s">
        <v>35</v>
      </c>
      <c r="F1" s="40"/>
      <c r="G1" s="40"/>
      <c r="H1" s="40"/>
      <c r="I1" s="40"/>
      <c r="J1" s="40"/>
      <c r="K1" s="40"/>
      <c r="L1" s="40"/>
    </row>
    <row r="3" spans="1:16" x14ac:dyDescent="0.15">
      <c r="B3" t="s">
        <v>34</v>
      </c>
      <c r="F3" t="s">
        <v>33</v>
      </c>
      <c r="G3" s="39">
        <v>242534</v>
      </c>
      <c r="J3" t="s">
        <v>32</v>
      </c>
      <c r="N3" s="41" t="s">
        <v>36</v>
      </c>
      <c r="O3" s="41"/>
      <c r="P3" t="s">
        <v>31</v>
      </c>
    </row>
    <row r="5" spans="1:16" x14ac:dyDescent="0.15">
      <c r="A5" s="3" t="s">
        <v>9</v>
      </c>
      <c r="B5" s="21" t="s">
        <v>8</v>
      </c>
      <c r="C5" s="21" t="s">
        <v>7</v>
      </c>
      <c r="D5" s="20" t="s">
        <v>6</v>
      </c>
      <c r="E5" s="3" t="s">
        <v>9</v>
      </c>
      <c r="F5" s="21" t="s">
        <v>8</v>
      </c>
      <c r="G5" s="21" t="s">
        <v>7</v>
      </c>
      <c r="H5" s="20" t="s">
        <v>6</v>
      </c>
      <c r="I5" s="3" t="s">
        <v>9</v>
      </c>
      <c r="J5" s="21" t="s">
        <v>8</v>
      </c>
      <c r="K5" s="21" t="s">
        <v>7</v>
      </c>
      <c r="L5" s="20" t="s">
        <v>6</v>
      </c>
      <c r="M5" s="3" t="s">
        <v>9</v>
      </c>
      <c r="N5" s="21" t="s">
        <v>8</v>
      </c>
      <c r="O5" s="21" t="s">
        <v>7</v>
      </c>
      <c r="P5" s="20" t="s">
        <v>6</v>
      </c>
    </row>
    <row r="6" spans="1:16" x14ac:dyDescent="0.15">
      <c r="A6" s="38">
        <v>0</v>
      </c>
      <c r="B6" s="19">
        <v>1591</v>
      </c>
      <c r="C6" s="19">
        <v>1436</v>
      </c>
      <c r="D6" s="18">
        <v>3027</v>
      </c>
      <c r="E6" s="38">
        <v>26</v>
      </c>
      <c r="F6" s="19">
        <v>2720</v>
      </c>
      <c r="G6" s="19">
        <v>2705</v>
      </c>
      <c r="H6" s="18">
        <v>5425</v>
      </c>
      <c r="I6" s="38">
        <v>52</v>
      </c>
      <c r="J6" s="19">
        <v>4128</v>
      </c>
      <c r="K6" s="19">
        <v>3967</v>
      </c>
      <c r="L6" s="18">
        <v>8095</v>
      </c>
      <c r="M6" s="38">
        <v>78</v>
      </c>
      <c r="N6" s="19">
        <v>2689</v>
      </c>
      <c r="O6" s="19">
        <v>3475</v>
      </c>
      <c r="P6" s="18">
        <v>6164</v>
      </c>
    </row>
    <row r="7" spans="1:16" x14ac:dyDescent="0.15">
      <c r="A7" s="31">
        <v>1</v>
      </c>
      <c r="B7" s="14">
        <v>1632</v>
      </c>
      <c r="C7" s="14">
        <v>1576</v>
      </c>
      <c r="D7" s="13">
        <v>3208</v>
      </c>
      <c r="E7" s="31">
        <v>27</v>
      </c>
      <c r="F7" s="14">
        <v>2626</v>
      </c>
      <c r="G7" s="14">
        <v>2483</v>
      </c>
      <c r="H7" s="13">
        <v>5109</v>
      </c>
      <c r="I7" s="31">
        <v>53</v>
      </c>
      <c r="J7" s="14">
        <v>4012</v>
      </c>
      <c r="K7" s="14">
        <v>3931</v>
      </c>
      <c r="L7" s="13">
        <v>7943</v>
      </c>
      <c r="M7" s="36">
        <v>79</v>
      </c>
      <c r="N7" s="35">
        <v>2798</v>
      </c>
      <c r="O7" s="35">
        <v>3773</v>
      </c>
      <c r="P7" s="34">
        <v>6571</v>
      </c>
    </row>
    <row r="8" spans="1:16" x14ac:dyDescent="0.15">
      <c r="A8" s="31">
        <v>2</v>
      </c>
      <c r="B8" s="14">
        <v>1728</v>
      </c>
      <c r="C8" s="14">
        <v>1568</v>
      </c>
      <c r="D8" s="13">
        <v>3296</v>
      </c>
      <c r="E8" s="31">
        <v>28</v>
      </c>
      <c r="F8" s="14">
        <v>2695</v>
      </c>
      <c r="G8" s="14">
        <v>2447</v>
      </c>
      <c r="H8" s="13">
        <v>5142</v>
      </c>
      <c r="I8" s="36">
        <v>54</v>
      </c>
      <c r="J8" s="35">
        <v>2814</v>
      </c>
      <c r="K8" s="35">
        <v>2788</v>
      </c>
      <c r="L8" s="34">
        <v>5602</v>
      </c>
      <c r="M8" s="33">
        <v>80</v>
      </c>
      <c r="N8" s="28">
        <v>2321</v>
      </c>
      <c r="O8" s="28">
        <v>3217</v>
      </c>
      <c r="P8" s="32">
        <v>5538</v>
      </c>
    </row>
    <row r="9" spans="1:16" x14ac:dyDescent="0.15">
      <c r="A9" s="31">
        <v>3</v>
      </c>
      <c r="B9" s="14">
        <v>1684</v>
      </c>
      <c r="C9" s="14">
        <v>1589</v>
      </c>
      <c r="D9" s="13">
        <v>3273</v>
      </c>
      <c r="E9" s="36">
        <v>29</v>
      </c>
      <c r="F9" s="35">
        <v>2590</v>
      </c>
      <c r="G9" s="35">
        <v>2436</v>
      </c>
      <c r="H9" s="34">
        <v>5026</v>
      </c>
      <c r="I9" s="33">
        <v>55</v>
      </c>
      <c r="J9" s="28">
        <v>3874</v>
      </c>
      <c r="K9" s="28">
        <v>3655</v>
      </c>
      <c r="L9" s="32">
        <v>7529</v>
      </c>
      <c r="M9" s="31">
        <v>81</v>
      </c>
      <c r="N9" s="14">
        <v>1858</v>
      </c>
      <c r="O9" s="14">
        <v>2630</v>
      </c>
      <c r="P9" s="13">
        <v>4488</v>
      </c>
    </row>
    <row r="10" spans="1:16" x14ac:dyDescent="0.15">
      <c r="A10" s="36">
        <v>4</v>
      </c>
      <c r="B10" s="35">
        <v>1718</v>
      </c>
      <c r="C10" s="35">
        <v>1680</v>
      </c>
      <c r="D10" s="34">
        <v>3398</v>
      </c>
      <c r="E10" s="33">
        <v>30</v>
      </c>
      <c r="F10" s="28">
        <v>2546</v>
      </c>
      <c r="G10" s="28">
        <v>2331</v>
      </c>
      <c r="H10" s="32">
        <v>4877</v>
      </c>
      <c r="I10" s="31">
        <v>56</v>
      </c>
      <c r="J10" s="14">
        <v>3382</v>
      </c>
      <c r="K10" s="14">
        <v>3464</v>
      </c>
      <c r="L10" s="13">
        <v>6846</v>
      </c>
      <c r="M10" s="31">
        <v>82</v>
      </c>
      <c r="N10" s="14">
        <v>1766</v>
      </c>
      <c r="O10" s="14">
        <v>2454</v>
      </c>
      <c r="P10" s="13">
        <v>4220</v>
      </c>
    </row>
    <row r="11" spans="1:16" x14ac:dyDescent="0.15">
      <c r="A11" s="33">
        <v>5</v>
      </c>
      <c r="B11" s="28">
        <v>1705</v>
      </c>
      <c r="C11" s="28">
        <v>1699</v>
      </c>
      <c r="D11" s="32">
        <v>3404</v>
      </c>
      <c r="E11" s="31">
        <v>31</v>
      </c>
      <c r="F11" s="14">
        <v>2498</v>
      </c>
      <c r="G11" s="14">
        <v>2356</v>
      </c>
      <c r="H11" s="13">
        <v>4854</v>
      </c>
      <c r="I11" s="31">
        <v>57</v>
      </c>
      <c r="J11" s="14">
        <v>3152</v>
      </c>
      <c r="K11" s="14">
        <v>3141</v>
      </c>
      <c r="L11" s="13">
        <v>6293</v>
      </c>
      <c r="M11" s="31">
        <v>83</v>
      </c>
      <c r="N11" s="14">
        <v>1841</v>
      </c>
      <c r="O11" s="14">
        <v>2678</v>
      </c>
      <c r="P11" s="13">
        <v>4519</v>
      </c>
    </row>
    <row r="12" spans="1:16" x14ac:dyDescent="0.15">
      <c r="A12" s="31">
        <v>6</v>
      </c>
      <c r="B12" s="14">
        <v>1732</v>
      </c>
      <c r="C12" s="14">
        <v>1675</v>
      </c>
      <c r="D12" s="13">
        <v>3407</v>
      </c>
      <c r="E12" s="31">
        <v>32</v>
      </c>
      <c r="F12" s="14">
        <v>2577</v>
      </c>
      <c r="G12" s="14">
        <v>2391</v>
      </c>
      <c r="H12" s="13">
        <v>4968</v>
      </c>
      <c r="I12" s="31">
        <v>58</v>
      </c>
      <c r="J12" s="14">
        <v>3054</v>
      </c>
      <c r="K12" s="14">
        <v>3024</v>
      </c>
      <c r="L12" s="13">
        <v>6078</v>
      </c>
      <c r="M12" s="36">
        <v>84</v>
      </c>
      <c r="N12" s="35">
        <v>1593</v>
      </c>
      <c r="O12" s="35">
        <v>2345</v>
      </c>
      <c r="P12" s="34">
        <v>3938</v>
      </c>
    </row>
    <row r="13" spans="1:16" x14ac:dyDescent="0.15">
      <c r="A13" s="31">
        <v>7</v>
      </c>
      <c r="B13" s="14">
        <v>1851</v>
      </c>
      <c r="C13" s="14">
        <v>1717</v>
      </c>
      <c r="D13" s="13">
        <v>3568</v>
      </c>
      <c r="E13" s="31">
        <v>33</v>
      </c>
      <c r="F13" s="14">
        <v>2550</v>
      </c>
      <c r="G13" s="14">
        <v>2370</v>
      </c>
      <c r="H13" s="13">
        <v>4920</v>
      </c>
      <c r="I13" s="36">
        <v>59</v>
      </c>
      <c r="J13" s="35">
        <v>2871</v>
      </c>
      <c r="K13" s="35">
        <v>2788</v>
      </c>
      <c r="L13" s="34">
        <v>5659</v>
      </c>
      <c r="M13" s="33">
        <v>85</v>
      </c>
      <c r="N13" s="28">
        <v>1414</v>
      </c>
      <c r="O13" s="28">
        <v>2279</v>
      </c>
      <c r="P13" s="32">
        <v>3693</v>
      </c>
    </row>
    <row r="14" spans="1:16" x14ac:dyDescent="0.15">
      <c r="A14" s="31">
        <v>8</v>
      </c>
      <c r="B14" s="14">
        <v>1914</v>
      </c>
      <c r="C14" s="14">
        <v>1776</v>
      </c>
      <c r="D14" s="13">
        <v>3690</v>
      </c>
      <c r="E14" s="36">
        <v>34</v>
      </c>
      <c r="F14" s="35">
        <v>2653</v>
      </c>
      <c r="G14" s="35">
        <v>2366</v>
      </c>
      <c r="H14" s="34">
        <v>5019</v>
      </c>
      <c r="I14" s="33">
        <v>60</v>
      </c>
      <c r="J14" s="28">
        <v>2696</v>
      </c>
      <c r="K14" s="28">
        <v>2774</v>
      </c>
      <c r="L14" s="32">
        <v>5470</v>
      </c>
      <c r="M14" s="31">
        <v>86</v>
      </c>
      <c r="N14" s="14">
        <v>1051</v>
      </c>
      <c r="O14" s="14">
        <v>1847</v>
      </c>
      <c r="P14" s="13">
        <v>2898</v>
      </c>
    </row>
    <row r="15" spans="1:16" x14ac:dyDescent="0.15">
      <c r="A15" s="36">
        <v>9</v>
      </c>
      <c r="B15" s="35">
        <v>1875</v>
      </c>
      <c r="C15" s="35">
        <v>1888</v>
      </c>
      <c r="D15" s="34">
        <v>3763</v>
      </c>
      <c r="E15" s="33">
        <v>35</v>
      </c>
      <c r="F15" s="28">
        <v>2657</v>
      </c>
      <c r="G15" s="28">
        <v>2532</v>
      </c>
      <c r="H15" s="32">
        <v>5189</v>
      </c>
      <c r="I15" s="31">
        <v>61</v>
      </c>
      <c r="J15" s="14">
        <v>2645</v>
      </c>
      <c r="K15" s="14">
        <v>2619</v>
      </c>
      <c r="L15" s="13">
        <v>5264</v>
      </c>
      <c r="M15" s="31">
        <v>87</v>
      </c>
      <c r="N15" s="14">
        <v>913</v>
      </c>
      <c r="O15" s="14">
        <v>1653</v>
      </c>
      <c r="P15" s="13">
        <v>2566</v>
      </c>
    </row>
    <row r="16" spans="1:16" x14ac:dyDescent="0.15">
      <c r="A16" s="33">
        <v>10</v>
      </c>
      <c r="B16" s="28">
        <v>1956</v>
      </c>
      <c r="C16" s="28">
        <v>1836</v>
      </c>
      <c r="D16" s="32">
        <v>3792</v>
      </c>
      <c r="E16" s="31">
        <v>36</v>
      </c>
      <c r="F16" s="14">
        <v>2747</v>
      </c>
      <c r="G16" s="14">
        <v>2517</v>
      </c>
      <c r="H16" s="13">
        <v>5264</v>
      </c>
      <c r="I16" s="31">
        <v>62</v>
      </c>
      <c r="J16" s="14">
        <v>2655</v>
      </c>
      <c r="K16" s="14">
        <v>2537</v>
      </c>
      <c r="L16" s="13">
        <v>5192</v>
      </c>
      <c r="M16" s="31">
        <v>88</v>
      </c>
      <c r="N16" s="14">
        <v>718</v>
      </c>
      <c r="O16" s="14">
        <v>1516</v>
      </c>
      <c r="P16" s="13">
        <v>2234</v>
      </c>
    </row>
    <row r="17" spans="1:16" x14ac:dyDescent="0.15">
      <c r="A17" s="31">
        <v>11</v>
      </c>
      <c r="B17" s="14">
        <v>2000</v>
      </c>
      <c r="C17" s="14">
        <v>1911</v>
      </c>
      <c r="D17" s="13">
        <v>3911</v>
      </c>
      <c r="E17" s="31">
        <v>37</v>
      </c>
      <c r="F17" s="14">
        <v>2681</v>
      </c>
      <c r="G17" s="14">
        <v>2594</v>
      </c>
      <c r="H17" s="13">
        <v>5275</v>
      </c>
      <c r="I17" s="31">
        <v>63</v>
      </c>
      <c r="J17" s="14">
        <v>2369</v>
      </c>
      <c r="K17" s="14">
        <v>2325</v>
      </c>
      <c r="L17" s="13">
        <v>4694</v>
      </c>
      <c r="M17" s="36">
        <v>89</v>
      </c>
      <c r="N17" s="35">
        <v>561</v>
      </c>
      <c r="O17" s="35">
        <v>1244</v>
      </c>
      <c r="P17" s="34">
        <v>1805</v>
      </c>
    </row>
    <row r="18" spans="1:16" x14ac:dyDescent="0.15">
      <c r="A18" s="31">
        <v>12</v>
      </c>
      <c r="B18" s="14">
        <v>2050</v>
      </c>
      <c r="C18" s="14">
        <v>1906</v>
      </c>
      <c r="D18" s="13">
        <v>3956</v>
      </c>
      <c r="E18" s="31">
        <v>38</v>
      </c>
      <c r="F18" s="14">
        <v>2707</v>
      </c>
      <c r="G18" s="14">
        <v>2605</v>
      </c>
      <c r="H18" s="13">
        <v>5312</v>
      </c>
      <c r="I18" s="36">
        <v>64</v>
      </c>
      <c r="J18" s="35">
        <v>2442</v>
      </c>
      <c r="K18" s="35">
        <v>2461</v>
      </c>
      <c r="L18" s="34">
        <v>4903</v>
      </c>
      <c r="M18" s="33">
        <v>90</v>
      </c>
      <c r="N18" s="28">
        <v>428</v>
      </c>
      <c r="O18" s="28">
        <v>994</v>
      </c>
      <c r="P18" s="32">
        <v>1422</v>
      </c>
    </row>
    <row r="19" spans="1:16" x14ac:dyDescent="0.15">
      <c r="A19" s="31">
        <v>13</v>
      </c>
      <c r="B19" s="14">
        <v>2104</v>
      </c>
      <c r="C19" s="14">
        <v>2063</v>
      </c>
      <c r="D19" s="13">
        <v>4167</v>
      </c>
      <c r="E19" s="36">
        <v>39</v>
      </c>
      <c r="F19" s="35">
        <v>2673</v>
      </c>
      <c r="G19" s="35">
        <v>2457</v>
      </c>
      <c r="H19" s="34">
        <v>5130</v>
      </c>
      <c r="I19" s="33">
        <v>65</v>
      </c>
      <c r="J19" s="28">
        <v>2426</v>
      </c>
      <c r="K19" s="28">
        <v>2542</v>
      </c>
      <c r="L19" s="32">
        <v>4968</v>
      </c>
      <c r="M19" s="31">
        <v>91</v>
      </c>
      <c r="N19" s="14">
        <v>328</v>
      </c>
      <c r="O19" s="14">
        <v>872</v>
      </c>
      <c r="P19" s="13">
        <v>1200</v>
      </c>
    </row>
    <row r="20" spans="1:16" x14ac:dyDescent="0.15">
      <c r="A20" s="36">
        <v>14</v>
      </c>
      <c r="B20" s="35">
        <v>2019</v>
      </c>
      <c r="C20" s="35">
        <v>2036</v>
      </c>
      <c r="D20" s="34">
        <v>4055</v>
      </c>
      <c r="E20" s="33">
        <v>40</v>
      </c>
      <c r="F20" s="28">
        <v>2892</v>
      </c>
      <c r="G20" s="28">
        <v>2762</v>
      </c>
      <c r="H20" s="32">
        <v>5654</v>
      </c>
      <c r="I20" s="31">
        <v>66</v>
      </c>
      <c r="J20" s="14">
        <v>2460</v>
      </c>
      <c r="K20" s="14">
        <v>2586</v>
      </c>
      <c r="L20" s="13">
        <v>5046</v>
      </c>
      <c r="M20" s="31">
        <v>92</v>
      </c>
      <c r="N20" s="14">
        <v>255</v>
      </c>
      <c r="O20" s="14">
        <v>698</v>
      </c>
      <c r="P20" s="13">
        <v>953</v>
      </c>
    </row>
    <row r="21" spans="1:16" x14ac:dyDescent="0.15">
      <c r="A21" s="33">
        <v>15</v>
      </c>
      <c r="B21" s="28">
        <v>2128</v>
      </c>
      <c r="C21" s="28">
        <v>1951</v>
      </c>
      <c r="D21" s="32">
        <v>4079</v>
      </c>
      <c r="E21" s="31">
        <v>41</v>
      </c>
      <c r="F21" s="14">
        <v>2904</v>
      </c>
      <c r="G21" s="14">
        <v>2786</v>
      </c>
      <c r="H21" s="13">
        <v>5690</v>
      </c>
      <c r="I21" s="31">
        <v>67</v>
      </c>
      <c r="J21" s="14">
        <v>2691</v>
      </c>
      <c r="K21" s="14">
        <v>2827</v>
      </c>
      <c r="L21" s="13">
        <v>5518</v>
      </c>
      <c r="M21" s="31">
        <v>93</v>
      </c>
      <c r="N21" s="14">
        <v>183</v>
      </c>
      <c r="O21" s="14">
        <v>540</v>
      </c>
      <c r="P21" s="13">
        <v>723</v>
      </c>
    </row>
    <row r="22" spans="1:16" x14ac:dyDescent="0.15">
      <c r="A22" s="31">
        <v>16</v>
      </c>
      <c r="B22" s="14">
        <v>2207</v>
      </c>
      <c r="C22" s="14">
        <v>2172</v>
      </c>
      <c r="D22" s="13">
        <v>4379</v>
      </c>
      <c r="E22" s="31">
        <v>42</v>
      </c>
      <c r="F22" s="14">
        <v>2954</v>
      </c>
      <c r="G22" s="14">
        <v>3043</v>
      </c>
      <c r="H22" s="13">
        <v>5997</v>
      </c>
      <c r="I22" s="31">
        <v>68</v>
      </c>
      <c r="J22" s="14">
        <v>2732</v>
      </c>
      <c r="K22" s="14">
        <v>3009</v>
      </c>
      <c r="L22" s="13">
        <v>5741</v>
      </c>
      <c r="M22" s="36">
        <v>94</v>
      </c>
      <c r="N22" s="35">
        <v>119</v>
      </c>
      <c r="O22" s="35">
        <v>469</v>
      </c>
      <c r="P22" s="34">
        <v>588</v>
      </c>
    </row>
    <row r="23" spans="1:16" x14ac:dyDescent="0.15">
      <c r="A23" s="31">
        <v>17</v>
      </c>
      <c r="B23" s="14">
        <v>2170</v>
      </c>
      <c r="C23" s="14">
        <v>2137</v>
      </c>
      <c r="D23" s="13">
        <v>4307</v>
      </c>
      <c r="E23" s="31">
        <v>43</v>
      </c>
      <c r="F23" s="14">
        <v>3173</v>
      </c>
      <c r="G23" s="14">
        <v>3011</v>
      </c>
      <c r="H23" s="13">
        <v>6184</v>
      </c>
      <c r="I23" s="36">
        <v>69</v>
      </c>
      <c r="J23" s="35">
        <v>2951</v>
      </c>
      <c r="K23" s="35">
        <v>3323</v>
      </c>
      <c r="L23" s="34">
        <v>6274</v>
      </c>
      <c r="M23" s="33">
        <v>95</v>
      </c>
      <c r="N23" s="28">
        <v>94</v>
      </c>
      <c r="O23" s="28">
        <v>355</v>
      </c>
      <c r="P23" s="32">
        <v>449</v>
      </c>
    </row>
    <row r="24" spans="1:16" x14ac:dyDescent="0.15">
      <c r="A24" s="31">
        <v>18</v>
      </c>
      <c r="B24" s="14">
        <v>2452</v>
      </c>
      <c r="C24" s="14">
        <v>2271</v>
      </c>
      <c r="D24" s="13">
        <v>4723</v>
      </c>
      <c r="E24" s="36">
        <v>44</v>
      </c>
      <c r="F24" s="35">
        <v>3441</v>
      </c>
      <c r="G24" s="35">
        <v>3281</v>
      </c>
      <c r="H24" s="34">
        <v>6722</v>
      </c>
      <c r="I24" s="33">
        <v>70</v>
      </c>
      <c r="J24" s="28">
        <v>3304</v>
      </c>
      <c r="K24" s="28">
        <v>3628</v>
      </c>
      <c r="L24" s="32">
        <v>6932</v>
      </c>
      <c r="M24" s="31">
        <v>96</v>
      </c>
      <c r="N24" s="14">
        <v>74</v>
      </c>
      <c r="O24" s="14">
        <v>276</v>
      </c>
      <c r="P24" s="13">
        <v>350</v>
      </c>
    </row>
    <row r="25" spans="1:16" x14ac:dyDescent="0.15">
      <c r="A25" s="36">
        <v>19</v>
      </c>
      <c r="B25" s="35">
        <v>2603</v>
      </c>
      <c r="C25" s="35">
        <v>2492</v>
      </c>
      <c r="D25" s="34">
        <v>5095</v>
      </c>
      <c r="E25" s="33">
        <v>45</v>
      </c>
      <c r="F25" s="28">
        <v>3655</v>
      </c>
      <c r="G25" s="28">
        <v>3589</v>
      </c>
      <c r="H25" s="32">
        <v>7244</v>
      </c>
      <c r="I25" s="31">
        <v>71</v>
      </c>
      <c r="J25" s="14">
        <v>3735</v>
      </c>
      <c r="K25" s="14">
        <v>4344</v>
      </c>
      <c r="L25" s="13">
        <v>8079</v>
      </c>
      <c r="M25" s="31">
        <v>97</v>
      </c>
      <c r="N25" s="14">
        <v>40</v>
      </c>
      <c r="O25" s="14">
        <v>217</v>
      </c>
      <c r="P25" s="13">
        <v>257</v>
      </c>
    </row>
    <row r="26" spans="1:16" x14ac:dyDescent="0.15">
      <c r="A26" s="33">
        <v>20</v>
      </c>
      <c r="B26" s="28">
        <v>2675</v>
      </c>
      <c r="C26" s="28">
        <v>2594</v>
      </c>
      <c r="D26" s="32">
        <v>5269</v>
      </c>
      <c r="E26" s="31">
        <v>46</v>
      </c>
      <c r="F26" s="14">
        <v>4065</v>
      </c>
      <c r="G26" s="14">
        <v>3952</v>
      </c>
      <c r="H26" s="13">
        <v>8017</v>
      </c>
      <c r="I26" s="31">
        <v>72</v>
      </c>
      <c r="J26" s="14">
        <v>3917</v>
      </c>
      <c r="K26" s="14">
        <v>4443</v>
      </c>
      <c r="L26" s="13">
        <v>8360</v>
      </c>
      <c r="M26" s="31">
        <v>98</v>
      </c>
      <c r="N26" s="14">
        <v>23</v>
      </c>
      <c r="O26" s="14">
        <v>162</v>
      </c>
      <c r="P26" s="13">
        <v>185</v>
      </c>
    </row>
    <row r="27" spans="1:16" x14ac:dyDescent="0.15">
      <c r="A27" s="31">
        <v>21</v>
      </c>
      <c r="B27" s="14">
        <v>2826</v>
      </c>
      <c r="C27" s="14">
        <v>2694</v>
      </c>
      <c r="D27" s="13">
        <v>5520</v>
      </c>
      <c r="E27" s="31">
        <v>47</v>
      </c>
      <c r="F27" s="14">
        <v>4254</v>
      </c>
      <c r="G27" s="14">
        <v>4204</v>
      </c>
      <c r="H27" s="13">
        <v>8458</v>
      </c>
      <c r="I27" s="31">
        <v>73</v>
      </c>
      <c r="J27" s="14">
        <v>3770</v>
      </c>
      <c r="K27" s="14">
        <v>4513</v>
      </c>
      <c r="L27" s="13">
        <v>8283</v>
      </c>
      <c r="M27" s="36">
        <v>99</v>
      </c>
      <c r="N27" s="35">
        <v>15</v>
      </c>
      <c r="O27" s="35">
        <v>103</v>
      </c>
      <c r="P27" s="34">
        <v>118</v>
      </c>
    </row>
    <row r="28" spans="1:16" x14ac:dyDescent="0.15">
      <c r="A28" s="31">
        <v>22</v>
      </c>
      <c r="B28" s="14">
        <v>2969</v>
      </c>
      <c r="C28" s="14">
        <v>2851</v>
      </c>
      <c r="D28" s="13">
        <v>5820</v>
      </c>
      <c r="E28" s="31">
        <v>48</v>
      </c>
      <c r="F28" s="14">
        <v>4325</v>
      </c>
      <c r="G28" s="14">
        <v>4280</v>
      </c>
      <c r="H28" s="13">
        <v>8605</v>
      </c>
      <c r="I28" s="36">
        <v>74</v>
      </c>
      <c r="J28" s="35">
        <v>2401</v>
      </c>
      <c r="K28" s="35">
        <v>3064</v>
      </c>
      <c r="L28" s="34">
        <v>5465</v>
      </c>
      <c r="M28" s="37">
        <v>100</v>
      </c>
      <c r="N28" s="28">
        <v>23</v>
      </c>
      <c r="O28" s="28">
        <v>178</v>
      </c>
      <c r="P28" s="32">
        <v>201</v>
      </c>
    </row>
    <row r="29" spans="1:16" x14ac:dyDescent="0.15">
      <c r="A29" s="31">
        <v>23</v>
      </c>
      <c r="B29" s="14">
        <v>2881</v>
      </c>
      <c r="C29" s="14">
        <v>2813</v>
      </c>
      <c r="D29" s="13">
        <v>5694</v>
      </c>
      <c r="E29" s="36">
        <v>49</v>
      </c>
      <c r="F29" s="35">
        <v>4423</v>
      </c>
      <c r="G29" s="35">
        <v>4253</v>
      </c>
      <c r="H29" s="34">
        <v>8676</v>
      </c>
      <c r="I29" s="33">
        <v>75</v>
      </c>
      <c r="J29" s="28">
        <v>2193</v>
      </c>
      <c r="K29" s="28">
        <v>2742</v>
      </c>
      <c r="L29" s="32">
        <v>4935</v>
      </c>
      <c r="M29" s="7"/>
      <c r="N29" s="9">
        <v>0</v>
      </c>
      <c r="O29" s="9">
        <v>0</v>
      </c>
      <c r="P29" s="8">
        <v>0</v>
      </c>
    </row>
    <row r="30" spans="1:16" x14ac:dyDescent="0.15">
      <c r="A30" s="36">
        <v>24</v>
      </c>
      <c r="B30" s="35">
        <v>2872</v>
      </c>
      <c r="C30" s="35">
        <v>2652</v>
      </c>
      <c r="D30" s="34">
        <v>5524</v>
      </c>
      <c r="E30" s="33">
        <v>50</v>
      </c>
      <c r="F30" s="28">
        <v>4233</v>
      </c>
      <c r="G30" s="28">
        <v>4198</v>
      </c>
      <c r="H30" s="32">
        <v>8431</v>
      </c>
      <c r="I30" s="31">
        <v>76</v>
      </c>
      <c r="J30" s="14">
        <v>2687</v>
      </c>
      <c r="K30" s="14">
        <v>3454</v>
      </c>
      <c r="L30" s="13">
        <v>6141</v>
      </c>
      <c r="M30" s="3" t="s">
        <v>0</v>
      </c>
      <c r="N30" s="2">
        <v>236698</v>
      </c>
      <c r="O30" s="2">
        <v>249230</v>
      </c>
      <c r="P30" s="1">
        <v>485928</v>
      </c>
    </row>
    <row r="31" spans="1:16" x14ac:dyDescent="0.15">
      <c r="A31" s="30">
        <v>25</v>
      </c>
      <c r="B31" s="23">
        <v>2650</v>
      </c>
      <c r="C31" s="23">
        <v>2696</v>
      </c>
      <c r="D31" s="22">
        <v>5346</v>
      </c>
      <c r="E31" s="29">
        <v>51</v>
      </c>
      <c r="F31" s="26">
        <v>4237</v>
      </c>
      <c r="G31" s="26">
        <v>4000</v>
      </c>
      <c r="H31" s="25">
        <v>8237</v>
      </c>
      <c r="I31" s="29">
        <v>77</v>
      </c>
      <c r="J31" s="26">
        <v>2764</v>
      </c>
      <c r="K31" s="26">
        <v>3678</v>
      </c>
      <c r="L31" s="25">
        <v>6442</v>
      </c>
      <c r="M31" s="24"/>
      <c r="N31" s="23">
        <v>0</v>
      </c>
      <c r="O31" s="23">
        <v>0</v>
      </c>
      <c r="P31" s="22">
        <v>0</v>
      </c>
    </row>
    <row r="33" spans="1:16" x14ac:dyDescent="0.15">
      <c r="A33" s="3" t="s">
        <v>9</v>
      </c>
      <c r="B33" s="21" t="s">
        <v>8</v>
      </c>
      <c r="C33" s="21" t="s">
        <v>7</v>
      </c>
      <c r="D33" s="20" t="s">
        <v>6</v>
      </c>
      <c r="E33" s="3" t="s">
        <v>9</v>
      </c>
      <c r="F33" s="21" t="s">
        <v>8</v>
      </c>
      <c r="G33" s="21" t="s">
        <v>7</v>
      </c>
      <c r="H33" s="20" t="s">
        <v>6</v>
      </c>
      <c r="I33" s="3" t="s">
        <v>9</v>
      </c>
      <c r="J33" s="21" t="s">
        <v>8</v>
      </c>
      <c r="K33" s="21" t="s">
        <v>7</v>
      </c>
      <c r="L33" s="20" t="s">
        <v>6</v>
      </c>
      <c r="M33" s="3" t="s">
        <v>9</v>
      </c>
      <c r="N33" s="21" t="s">
        <v>8</v>
      </c>
      <c r="O33" s="21" t="s">
        <v>7</v>
      </c>
      <c r="P33" s="20" t="s">
        <v>6</v>
      </c>
    </row>
    <row r="34" spans="1:16" x14ac:dyDescent="0.15">
      <c r="A34" s="17" t="s">
        <v>30</v>
      </c>
      <c r="B34" s="19">
        <f>SUM(B6:B10)</f>
        <v>8353</v>
      </c>
      <c r="C34" s="19">
        <f>SUM(C6:C10)</f>
        <v>7849</v>
      </c>
      <c r="D34" s="18">
        <f>SUM(D6:D10)</f>
        <v>16202</v>
      </c>
      <c r="E34" s="17" t="s">
        <v>29</v>
      </c>
      <c r="F34" s="19">
        <f>SUM(F10:F14)</f>
        <v>12824</v>
      </c>
      <c r="G34" s="19">
        <f>SUM(G10:G14)</f>
        <v>11814</v>
      </c>
      <c r="H34" s="18">
        <f>SUM(H10:H14)</f>
        <v>24638</v>
      </c>
      <c r="I34" s="17" t="s">
        <v>28</v>
      </c>
      <c r="J34" s="19">
        <f>SUM(J14:J18)</f>
        <v>12807</v>
      </c>
      <c r="K34" s="19">
        <f>SUM(K14:K18)</f>
        <v>12716</v>
      </c>
      <c r="L34" s="18">
        <f>SUM(L14:L18)</f>
        <v>25523</v>
      </c>
      <c r="M34" s="17" t="s">
        <v>27</v>
      </c>
      <c r="N34" s="19">
        <f>SUM(N18:N22)</f>
        <v>1313</v>
      </c>
      <c r="O34" s="19">
        <f>SUM(O18:O22)</f>
        <v>3573</v>
      </c>
      <c r="P34" s="18">
        <f>SUM(P18:P22)</f>
        <v>4886</v>
      </c>
    </row>
    <row r="35" spans="1:16" x14ac:dyDescent="0.15">
      <c r="A35" s="12" t="s">
        <v>26</v>
      </c>
      <c r="B35" s="28">
        <f>SUM(B11:B15)</f>
        <v>9077</v>
      </c>
      <c r="C35" s="14">
        <f>SUM(C11:C15)</f>
        <v>8755</v>
      </c>
      <c r="D35" s="13">
        <f>SUM(D11:D15)</f>
        <v>17832</v>
      </c>
      <c r="E35" s="12" t="s">
        <v>25</v>
      </c>
      <c r="F35" s="14">
        <f>SUM(F15:F19)</f>
        <v>13465</v>
      </c>
      <c r="G35" s="14">
        <f>SUM(G15:G19)</f>
        <v>12705</v>
      </c>
      <c r="H35" s="13">
        <f>SUM(H15:H19)</f>
        <v>26170</v>
      </c>
      <c r="I35" s="12" t="s">
        <v>24</v>
      </c>
      <c r="J35" s="14">
        <f>SUM(J19:J23)</f>
        <v>13260</v>
      </c>
      <c r="K35" s="14">
        <f>SUM(K19:K23)</f>
        <v>14287</v>
      </c>
      <c r="L35" s="13">
        <f>SUM(L19:L23)</f>
        <v>27547</v>
      </c>
      <c r="M35" s="12" t="s">
        <v>23</v>
      </c>
      <c r="N35" s="14">
        <f>SUM(N23:N27)</f>
        <v>246</v>
      </c>
      <c r="O35" s="14">
        <f>SUM(O23:O27)</f>
        <v>1113</v>
      </c>
      <c r="P35" s="13">
        <f>SUM(P23:P27)</f>
        <v>1359</v>
      </c>
    </row>
    <row r="36" spans="1:16" x14ac:dyDescent="0.15">
      <c r="A36" s="12" t="s">
        <v>22</v>
      </c>
      <c r="B36" s="14">
        <f>SUM(B16:B20)</f>
        <v>10129</v>
      </c>
      <c r="C36" s="14">
        <f>SUM(C16:C20)</f>
        <v>9752</v>
      </c>
      <c r="D36" s="13">
        <f>SUM(D16:D20)</f>
        <v>19881</v>
      </c>
      <c r="E36" s="12" t="s">
        <v>21</v>
      </c>
      <c r="F36" s="14">
        <f>SUM(F20:F24)</f>
        <v>15364</v>
      </c>
      <c r="G36" s="14">
        <f>SUM(G20:G24)</f>
        <v>14883</v>
      </c>
      <c r="H36" s="13">
        <f>SUM(H20:H24)</f>
        <v>30247</v>
      </c>
      <c r="I36" s="12" t="s">
        <v>20</v>
      </c>
      <c r="J36" s="14">
        <f>SUM(J24:J28)</f>
        <v>17127</v>
      </c>
      <c r="K36" s="14">
        <f>SUM(K24:K28)</f>
        <v>19992</v>
      </c>
      <c r="L36" s="13">
        <f>SUM(L24:L28)</f>
        <v>37119</v>
      </c>
      <c r="M36" s="12" t="s">
        <v>19</v>
      </c>
      <c r="N36" s="14">
        <f t="shared" ref="N36:P38" si="0">N28</f>
        <v>23</v>
      </c>
      <c r="O36" s="14">
        <f t="shared" si="0"/>
        <v>178</v>
      </c>
      <c r="P36" s="13">
        <f t="shared" si="0"/>
        <v>201</v>
      </c>
    </row>
    <row r="37" spans="1:16" x14ac:dyDescent="0.15">
      <c r="A37" s="12" t="s">
        <v>18</v>
      </c>
      <c r="B37" s="14">
        <f>SUM(B21:B25)</f>
        <v>11560</v>
      </c>
      <c r="C37" s="14">
        <f>SUM(C21:C25)</f>
        <v>11023</v>
      </c>
      <c r="D37" s="13">
        <f>SUM(D21:D25)</f>
        <v>22583</v>
      </c>
      <c r="E37" s="12" t="s">
        <v>17</v>
      </c>
      <c r="F37" s="14">
        <f>SUM(F25:F29)</f>
        <v>20722</v>
      </c>
      <c r="G37" s="14">
        <f>SUM(G25:G29)</f>
        <v>20278</v>
      </c>
      <c r="H37" s="13">
        <f>SUM(H25:H29)</f>
        <v>41000</v>
      </c>
      <c r="I37" s="12" t="s">
        <v>16</v>
      </c>
      <c r="J37" s="14">
        <f>SUM(J29:J31,N6:N7)</f>
        <v>13131</v>
      </c>
      <c r="K37" s="14">
        <f>SUM(K29:K31,O6:O7)</f>
        <v>17122</v>
      </c>
      <c r="L37" s="13">
        <f>SUM(L29:L31,P6:P7)</f>
        <v>30253</v>
      </c>
      <c r="M37" s="7"/>
      <c r="N37" s="9">
        <f t="shared" si="0"/>
        <v>0</v>
      </c>
      <c r="O37" s="9">
        <f t="shared" si="0"/>
        <v>0</v>
      </c>
      <c r="P37" s="8">
        <f t="shared" si="0"/>
        <v>0</v>
      </c>
    </row>
    <row r="38" spans="1:16" x14ac:dyDescent="0.15">
      <c r="A38" s="12" t="s">
        <v>15</v>
      </c>
      <c r="B38" s="14">
        <f>SUM(B26:B30)</f>
        <v>14223</v>
      </c>
      <c r="C38" s="14">
        <f>SUM(C26:C30)</f>
        <v>13604</v>
      </c>
      <c r="D38" s="13">
        <f>SUM(D26:D30)</f>
        <v>27827</v>
      </c>
      <c r="E38" s="12" t="s">
        <v>14</v>
      </c>
      <c r="F38" s="14">
        <f>SUM(F30:F31,J6:J8)</f>
        <v>19424</v>
      </c>
      <c r="G38" s="14">
        <f>SUM(G30:G31,K6:K8)</f>
        <v>18884</v>
      </c>
      <c r="H38" s="13">
        <f>SUM(H30:H31,L6:L8)</f>
        <v>38308</v>
      </c>
      <c r="I38" s="12" t="s">
        <v>13</v>
      </c>
      <c r="J38" s="14">
        <f>SUM(N8:N12)</f>
        <v>9379</v>
      </c>
      <c r="K38" s="14">
        <f>SUM(O8:O12)</f>
        <v>13324</v>
      </c>
      <c r="L38" s="13">
        <f>SUM(P8:P12)</f>
        <v>22703</v>
      </c>
      <c r="M38" s="3" t="s">
        <v>0</v>
      </c>
      <c r="N38" s="2">
        <f t="shared" si="0"/>
        <v>236698</v>
      </c>
      <c r="O38" s="2">
        <f t="shared" si="0"/>
        <v>249230</v>
      </c>
      <c r="P38" s="1">
        <f t="shared" si="0"/>
        <v>485928</v>
      </c>
    </row>
    <row r="39" spans="1:16" x14ac:dyDescent="0.15">
      <c r="A39" s="27" t="s">
        <v>12</v>
      </c>
      <c r="B39" s="26">
        <f>SUM(B31,F6:F9)</f>
        <v>13281</v>
      </c>
      <c r="C39" s="26">
        <f>SUM(C31,G6:G9)</f>
        <v>12767</v>
      </c>
      <c r="D39" s="25">
        <f>SUM(D31,H6:H9)</f>
        <v>26048</v>
      </c>
      <c r="E39" s="27" t="s">
        <v>11</v>
      </c>
      <c r="F39" s="26">
        <f>SUM(J9:J13)</f>
        <v>16333</v>
      </c>
      <c r="G39" s="26">
        <f>SUM(K9:K13)</f>
        <v>16072</v>
      </c>
      <c r="H39" s="25">
        <f>SUM(L9:L13)</f>
        <v>32405</v>
      </c>
      <c r="I39" s="27" t="s">
        <v>10</v>
      </c>
      <c r="J39" s="26">
        <f>SUM(N13:N17)</f>
        <v>4657</v>
      </c>
      <c r="K39" s="26">
        <f>SUM(O13:O17)</f>
        <v>8539</v>
      </c>
      <c r="L39" s="25">
        <f>SUM(P13:P17)</f>
        <v>13196</v>
      </c>
      <c r="M39" s="24"/>
      <c r="N39" s="23">
        <v>0</v>
      </c>
      <c r="O39" s="23">
        <v>0</v>
      </c>
      <c r="P39" s="22">
        <v>0</v>
      </c>
    </row>
    <row r="41" spans="1:16" x14ac:dyDescent="0.15">
      <c r="A41" s="3" t="s">
        <v>9</v>
      </c>
      <c r="B41" s="21" t="s">
        <v>8</v>
      </c>
      <c r="C41" s="21" t="s">
        <v>7</v>
      </c>
      <c r="D41" s="20" t="s">
        <v>6</v>
      </c>
      <c r="E41" s="3" t="s">
        <v>9</v>
      </c>
      <c r="F41" s="21" t="s">
        <v>8</v>
      </c>
      <c r="G41" s="21" t="s">
        <v>7</v>
      </c>
      <c r="H41" s="20" t="s">
        <v>6</v>
      </c>
    </row>
    <row r="42" spans="1:16" x14ac:dyDescent="0.15">
      <c r="A42" s="17" t="s">
        <v>5</v>
      </c>
      <c r="B42" s="19">
        <f>SUM(B34:B36)</f>
        <v>27559</v>
      </c>
      <c r="C42" s="19">
        <f>SUM(C34:C36)</f>
        <v>26356</v>
      </c>
      <c r="D42" s="18">
        <f>SUM(D34:D36)</f>
        <v>53915</v>
      </c>
      <c r="E42" s="17" t="s">
        <v>5</v>
      </c>
      <c r="F42" s="16">
        <f>B42*100/$B$46</f>
        <v>11.643106405630803</v>
      </c>
      <c r="G42" s="16">
        <f>C42*100/$C$46</f>
        <v>10.574970910404044</v>
      </c>
      <c r="H42" s="15">
        <f>D42*100/$D$46</f>
        <v>11.095265142160979</v>
      </c>
    </row>
    <row r="43" spans="1:16" x14ac:dyDescent="0.15">
      <c r="A43" s="12" t="s">
        <v>4</v>
      </c>
      <c r="B43" s="14">
        <f>SUM(B37:B39,F34:F39,J34)</f>
        <v>150003</v>
      </c>
      <c r="C43" s="14">
        <f>SUM(C37:C39,G34:G39,K34)</f>
        <v>144746</v>
      </c>
      <c r="D43" s="13">
        <f>SUM(D37:D39,H34:H39,L34)</f>
        <v>294749</v>
      </c>
      <c r="E43" s="12" t="s">
        <v>4</v>
      </c>
      <c r="F43" s="11">
        <f>B43*100/$B$46</f>
        <v>63.373159046548764</v>
      </c>
      <c r="G43" s="11">
        <f>C43*100/$C$46</f>
        <v>58.077278016290173</v>
      </c>
      <c r="H43" s="10">
        <f>D43*100/$D$46</f>
        <v>60.656928598475496</v>
      </c>
    </row>
    <row r="44" spans="1:16" x14ac:dyDescent="0.15">
      <c r="A44" s="12" t="s">
        <v>3</v>
      </c>
      <c r="B44" s="14">
        <f>SUM(J35:J39,N34:N36)</f>
        <v>59136</v>
      </c>
      <c r="C44" s="14">
        <f>SUM(K35:K39,O34:O36)</f>
        <v>78128</v>
      </c>
      <c r="D44" s="13">
        <f>SUM(L35:L39,P34:P36)</f>
        <v>137264</v>
      </c>
      <c r="E44" s="12" t="s">
        <v>3</v>
      </c>
      <c r="F44" s="11">
        <f>B44*100/$B$46</f>
        <v>24.983734547820429</v>
      </c>
      <c r="G44" s="11">
        <f>C44*100/$C$46</f>
        <v>31.347751073305783</v>
      </c>
      <c r="H44" s="10">
        <f>D44*100/$D$46</f>
        <v>28.247806259363529</v>
      </c>
    </row>
    <row r="45" spans="1:16" x14ac:dyDescent="0.15">
      <c r="A45" s="7"/>
      <c r="B45" s="9">
        <f t="shared" ref="B45:D46" si="1">N37</f>
        <v>0</v>
      </c>
      <c r="C45" s="9">
        <f t="shared" si="1"/>
        <v>0</v>
      </c>
      <c r="D45" s="8">
        <f t="shared" si="1"/>
        <v>0</v>
      </c>
      <c r="E45" s="7"/>
      <c r="F45" s="6">
        <f>B45*100/$B$46</f>
        <v>0</v>
      </c>
      <c r="G45" s="6">
        <f>C45*100/$C$46</f>
        <v>0</v>
      </c>
      <c r="H45" s="5">
        <f>D45*100/$D$46</f>
        <v>0</v>
      </c>
      <c r="M45" t="s">
        <v>2</v>
      </c>
      <c r="N45" s="4">
        <v>47.19</v>
      </c>
      <c r="O45" t="s">
        <v>1</v>
      </c>
    </row>
    <row r="46" spans="1:16" x14ac:dyDescent="0.15">
      <c r="A46" s="3" t="s">
        <v>0</v>
      </c>
      <c r="B46" s="2">
        <f t="shared" si="1"/>
        <v>236698</v>
      </c>
      <c r="C46" s="2">
        <f t="shared" si="1"/>
        <v>249230</v>
      </c>
      <c r="D46" s="1">
        <f t="shared" si="1"/>
        <v>485928</v>
      </c>
      <c r="E46" s="3" t="s">
        <v>0</v>
      </c>
      <c r="F46" s="2">
        <v>0</v>
      </c>
      <c r="G46" s="2">
        <v>0</v>
      </c>
      <c r="H46" s="1">
        <v>0</v>
      </c>
    </row>
  </sheetData>
  <mergeCells count="2">
    <mergeCell ref="N3:O3"/>
    <mergeCell ref="E1:L1"/>
  </mergeCells>
  <phoneticPr fontId="2"/>
  <pageMargins left="0.59055118110236227" right="0.59055118110236227" top="0.59055118110236227" bottom="0.39370078740157483" header="0.31496062992125984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人口表（住基）</vt:lpstr>
      <vt:lpstr>'人口表（住基）'!Print_Area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2021-01-08T02:26:42Z</dcterms:created>
  <dcterms:modified xsi:type="dcterms:W3CDTF">2021-01-08T06:36:10Z</dcterms:modified>
</cp:coreProperties>
</file>