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rv1\ファイルサーバリンク\行政管理部情報化推進室\旧統計課ファイルサーバ\人口\①集計関係\②人口統計表\H31年.R1年\年齢別\"/>
    </mc:Choice>
  </mc:AlternateContent>
  <bookViews>
    <workbookView xWindow="0" yWindow="0" windowWidth="20490" windowHeight="7440"/>
  </bookViews>
  <sheets>
    <sheet name="人口表（住基）" sheetId="1" r:id="rId1"/>
  </sheets>
  <definedNames>
    <definedName name="_xlnm.Print_Area" localSheetId="0">'人口表（住基）'!$A$1:$P$47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C34" i="1"/>
  <c r="D34" i="1"/>
  <c r="F34" i="1"/>
  <c r="B43" i="1" s="1"/>
  <c r="F43" i="1" s="1"/>
  <c r="G34" i="1"/>
  <c r="H34" i="1"/>
  <c r="J34" i="1"/>
  <c r="K34" i="1"/>
  <c r="C43" i="1" s="1"/>
  <c r="L34" i="1"/>
  <c r="N34" i="1"/>
  <c r="O34" i="1"/>
  <c r="P34" i="1"/>
  <c r="D44" i="1" s="1"/>
  <c r="B35" i="1"/>
  <c r="C35" i="1"/>
  <c r="D35" i="1"/>
  <c r="F35" i="1"/>
  <c r="G35" i="1"/>
  <c r="H35" i="1"/>
  <c r="J35" i="1"/>
  <c r="K35" i="1"/>
  <c r="L35" i="1"/>
  <c r="N35" i="1"/>
  <c r="O35" i="1"/>
  <c r="P35" i="1"/>
  <c r="B36" i="1"/>
  <c r="C36" i="1"/>
  <c r="D36" i="1"/>
  <c r="F36" i="1"/>
  <c r="G36" i="1"/>
  <c r="H36" i="1"/>
  <c r="J36" i="1"/>
  <c r="K36" i="1"/>
  <c r="L36" i="1"/>
  <c r="N36" i="1"/>
  <c r="O36" i="1"/>
  <c r="P36" i="1"/>
  <c r="B37" i="1"/>
  <c r="C37" i="1"/>
  <c r="D37" i="1"/>
  <c r="F37" i="1"/>
  <c r="G37" i="1"/>
  <c r="H37" i="1"/>
  <c r="J37" i="1"/>
  <c r="K37" i="1"/>
  <c r="L37" i="1"/>
  <c r="N37" i="1"/>
  <c r="O37" i="1"/>
  <c r="C45" i="1" s="1"/>
  <c r="P37" i="1"/>
  <c r="D45" i="1" s="1"/>
  <c r="B38" i="1"/>
  <c r="C38" i="1"/>
  <c r="D38" i="1"/>
  <c r="F38" i="1"/>
  <c r="G38" i="1"/>
  <c r="H38" i="1"/>
  <c r="J38" i="1"/>
  <c r="K38" i="1"/>
  <c r="L38" i="1"/>
  <c r="N38" i="1"/>
  <c r="O38" i="1"/>
  <c r="C46" i="1" s="1"/>
  <c r="P38" i="1"/>
  <c r="D46" i="1" s="1"/>
  <c r="B39" i="1"/>
  <c r="C39" i="1"/>
  <c r="D39" i="1"/>
  <c r="F39" i="1"/>
  <c r="G39" i="1"/>
  <c r="H39" i="1"/>
  <c r="J39" i="1"/>
  <c r="K39" i="1"/>
  <c r="L39" i="1"/>
  <c r="B42" i="1"/>
  <c r="C42" i="1"/>
  <c r="D42" i="1"/>
  <c r="B45" i="1"/>
  <c r="B46" i="1"/>
  <c r="F42" i="1" s="1"/>
  <c r="H44" i="1" l="1"/>
  <c r="H42" i="1"/>
  <c r="H45" i="1"/>
  <c r="C44" i="1"/>
  <c r="G44" i="1" s="1"/>
  <c r="G43" i="1"/>
  <c r="F45" i="1"/>
  <c r="G42" i="1"/>
  <c r="G45" i="1"/>
  <c r="D43" i="1"/>
  <c r="H43" i="1" s="1"/>
  <c r="B44" i="1"/>
  <c r="F44" i="1" s="1"/>
</calcChain>
</file>

<file path=xl/sharedStrings.xml><?xml version="1.0" encoding="utf-8"?>
<sst xmlns="http://schemas.openxmlformats.org/spreadsheetml/2006/main" count="79" uniqueCount="37">
  <si>
    <t>総計</t>
  </si>
  <si>
    <t>歳</t>
    <rPh sb="0" eb="1">
      <t>サイ</t>
    </rPh>
    <phoneticPr fontId="2"/>
  </si>
  <si>
    <t>平均年齢</t>
    <rPh sb="0" eb="2">
      <t>ヘイキン</t>
    </rPh>
    <rPh sb="2" eb="4">
      <t>ネンレイ</t>
    </rPh>
    <phoneticPr fontId="2"/>
  </si>
  <si>
    <t>６５歳以上</t>
  </si>
  <si>
    <t>１５歳～６４歳</t>
  </si>
  <si>
    <t>０歳～１４歳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</si>
  <si>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</si>
  <si>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</si>
  <si>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</si>
  <si>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</si>
  <si>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８５歳～８９歳</t>
  </si>
  <si>
    <t>５５歳～５９歳</t>
  </si>
  <si>
    <t>２５歳～２９歳</t>
  </si>
  <si>
    <t>８０歳～８４歳</t>
  </si>
  <si>
    <t>５０歳～５４歳</t>
  </si>
  <si>
    <t>２０歳～２４歳</t>
  </si>
  <si>
    <t>７５歳～７９歳</t>
  </si>
  <si>
    <t>４５歳～４９歳</t>
  </si>
  <si>
    <t>１５歳～１９歳</t>
  </si>
  <si>
    <t>１００歳以上</t>
  </si>
  <si>
    <t>７０歳～７４歳</t>
  </si>
  <si>
    <t>４０歳～４４歳</t>
  </si>
  <si>
    <t>１０歳～１４歳</t>
  </si>
  <si>
    <t>９５歳～９９歳</t>
  </si>
  <si>
    <t>６５歳～６９歳</t>
  </si>
  <si>
    <t>３５歳～３９歳</t>
  </si>
  <si>
    <t>５歳～９歳</t>
  </si>
  <si>
    <t>９０歳～９４歳</t>
  </si>
  <si>
    <t>６０歳～６４歳</t>
  </si>
  <si>
    <t>３０歳～３４歳</t>
  </si>
  <si>
    <t>０歳～４歳</t>
  </si>
  <si>
    <t>末現在</t>
    <rPh sb="0" eb="1">
      <t>マツ</t>
    </rPh>
    <rPh sb="1" eb="3">
      <t>ゲンザイ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</si>
  <si>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</si>
  <si>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世帯数</t>
    <rPh sb="0" eb="3">
      <t>セタイスウ</t>
    </rPh>
    <phoneticPr fontId="2"/>
  </si>
  <si>
    <t>全　市</t>
  </si>
  <si>
    <t>東大阪市　　年齢、男女別人口</t>
    <rPh sb="0" eb="4">
      <t>ヒガシオオサカシ</t>
    </rPh>
    <rPh sb="6" eb="8">
      <t>ネンレイ</t>
    </rPh>
    <rPh sb="9" eb="11">
      <t>ダンジョ</t>
    </rPh>
    <rPh sb="11" eb="12">
      <t>ベツ</t>
    </rPh>
    <rPh sb="12" eb="14">
      <t>ジンコウ</t>
    </rPh>
    <phoneticPr fontId="2"/>
  </si>
  <si>
    <t>令和元年6月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</si>
</sst>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.00&quot;%&quot;"/>
    <numFmt numFmtId="178" formatCode="General&quot;歳&quot;"/>
    <numFmt numFmtId="179" formatCode="General&quot;歳以上&quot;"/>
    <numFmt numFmtId="180" formatCode="[$-411]ggge&quot;年&quot;m&quot;月&quot;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1" fillId="0" borderId="1" xfId="1" applyBorder="1">
      <alignment vertical="center"/>
    </xf>
    <xf numFmtId="38" fontId="1" fillId="0" borderId="2" xfId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4" xfId="1" applyNumberFormat="1" applyBorder="1">
      <alignment vertical="center"/>
    </xf>
    <xf numFmtId="177" fontId="1" fillId="0" borderId="5" xfId="1" applyNumberFormat="1" applyBorder="1">
      <alignment vertical="center"/>
    </xf>
    <xf numFmtId="0" fontId="0" fillId="0" borderId="6" xfId="0" applyBorder="1">
      <alignment vertical="center"/>
    </xf>
    <xf numFmtId="38" fontId="1" fillId="0" borderId="4" xfId="1" applyBorder="1">
      <alignment vertical="center"/>
    </xf>
    <xf numFmtId="38" fontId="1" fillId="0" borderId="5" xfId="1" applyBorder="1">
      <alignment vertical="center"/>
    </xf>
    <xf numFmtId="177" fontId="1" fillId="0" borderId="7" xfId="1" applyNumberFormat="1" applyBorder="1">
      <alignment vertical="center"/>
    </xf>
    <xf numFmtId="177" fontId="1" fillId="0" borderId="8" xfId="1" applyNumberFormat="1" applyBorder="1">
      <alignment vertical="center"/>
    </xf>
    <xf numFmtId="0" fontId="0" fillId="0" borderId="9" xfId="0" applyBorder="1">
      <alignment vertical="center"/>
    </xf>
    <xf numFmtId="38" fontId="1" fillId="0" borderId="7" xfId="1" applyBorder="1">
      <alignment vertical="center"/>
    </xf>
    <xf numFmtId="38" fontId="1" fillId="0" borderId="8" xfId="1" applyBorder="1">
      <alignment vertical="center"/>
    </xf>
    <xf numFmtId="177" fontId="1" fillId="0" borderId="10" xfId="1" applyNumberFormat="1" applyBorder="1">
      <alignment vertical="center"/>
    </xf>
    <xf numFmtId="177" fontId="1" fillId="0" borderId="11" xfId="1" applyNumberFormat="1" applyBorder="1">
      <alignment vertical="center"/>
    </xf>
    <xf numFmtId="0" fontId="0" fillId="0" borderId="12" xfId="0" applyBorder="1">
      <alignment vertical="center"/>
    </xf>
    <xf numFmtId="38" fontId="1" fillId="0" borderId="10" xfId="1" applyBorder="1">
      <alignment vertical="center"/>
    </xf>
    <xf numFmtId="38" fontId="1" fillId="0" borderId="1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0" borderId="13" xfId="1" applyBorder="1">
      <alignment vertical="center"/>
    </xf>
    <xf numFmtId="38" fontId="1" fillId="0" borderId="14" xfId="1" applyBorder="1">
      <alignment vertical="center"/>
    </xf>
    <xf numFmtId="0" fontId="0" fillId="0" borderId="15" xfId="0" applyBorder="1">
      <alignment vertical="center"/>
    </xf>
    <xf numFmtId="38" fontId="1" fillId="0" borderId="16" xfId="1" applyBorder="1">
      <alignment vertical="center"/>
    </xf>
    <xf numFmtId="38" fontId="1" fillId="0" borderId="17" xfId="1" applyBorder="1">
      <alignment vertical="center"/>
    </xf>
    <xf numFmtId="0" fontId="0" fillId="0" borderId="18" xfId="0" applyBorder="1">
      <alignment vertical="center"/>
    </xf>
    <xf numFmtId="38" fontId="1" fillId="0" borderId="19" xfId="1" applyBorder="1">
      <alignment vertical="center"/>
    </xf>
    <xf numFmtId="178" fontId="0" fillId="0" borderId="18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9" xfId="0" applyNumberFormat="1" applyBorder="1">
      <alignment vertical="center"/>
    </xf>
    <xf numFmtId="38" fontId="1" fillId="0" borderId="20" xfId="1" applyBorder="1">
      <alignment vertical="center"/>
    </xf>
    <xf numFmtId="178" fontId="0" fillId="0" borderId="21" xfId="0" applyNumberFormat="1" applyBorder="1">
      <alignment vertical="center"/>
    </xf>
    <xf numFmtId="38" fontId="1" fillId="0" borderId="22" xfId="1" applyBorder="1">
      <alignment vertical="center"/>
    </xf>
    <xf numFmtId="38" fontId="1" fillId="0" borderId="23" xfId="1" applyBorder="1">
      <alignment vertical="center"/>
    </xf>
    <xf numFmtId="178" fontId="0" fillId="0" borderId="24" xfId="0" applyNumberFormat="1" applyBorder="1">
      <alignment vertical="center"/>
    </xf>
    <xf numFmtId="179" fontId="0" fillId="0" borderId="21" xfId="0" applyNumberFormat="1" applyBorder="1">
      <alignment vertical="center"/>
    </xf>
    <xf numFmtId="178" fontId="0" fillId="0" borderId="12" xfId="0" applyNumberFormat="1" applyBorder="1">
      <alignment vertical="center"/>
    </xf>
    <xf numFmtId="38" fontId="1" fillId="0" borderId="0" xfId="1">
      <alignment vertical="center"/>
    </xf>
    <xf numFmtId="0" fontId="3" fillId="0" borderId="0" xfId="0" applyFont="1" applyAlignment="1">
      <alignment horizontal="distributed" vertical="center"/>
    </xf>
    <xf numFmtId="180" fontId="0" fillId="0" borderId="0" xfId="0" applyNumberForma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46"/>
  <sheetViews>
    <sheetView tabSelected="1" zoomScaleNormal="100" workbookViewId="0"/>
  </sheetViews>
  <sheetFormatPr defaultRowHeight="13.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</cols>
  <sheetData>
    <row r="1" spans="1:16" ht="17.25" customHeight="1">
      <c r="E1" s="40" t="s">
        <v>35</v>
      </c>
      <c r="F1" s="40"/>
      <c r="G1" s="40"/>
      <c r="H1" s="40"/>
      <c r="I1" s="40"/>
      <c r="J1" s="40"/>
      <c r="K1" s="40"/>
      <c r="L1" s="40"/>
    </row>
    <row r="3" spans="1:16">
      <c r="B3" t="s">
        <v>34</v>
      </c>
      <c r="F3" t="s">
        <v>33</v>
      </c>
      <c r="G3" s="39">
        <v>239858</v>
      </c>
      <c r="J3" t="s">
        <v>32</v>
      </c>
      <c r="N3" s="41" t="s">
        <v>36</v>
      </c>
      <c r="O3" s="41"/>
      <c r="P3" t="s">
        <v>31</v>
      </c>
    </row>
    <row r="5" spans="1:16">
      <c r="A5" s="3" t="s">
        <v>9</v>
      </c>
      <c r="B5" s="21" t="s">
        <v>8</v>
      </c>
      <c r="C5" s="21" t="s">
        <v>7</v>
      </c>
      <c r="D5" s="20" t="s">
        <v>6</v>
      </c>
      <c r="E5" s="3" t="s">
        <v>9</v>
      </c>
      <c r="F5" s="21" t="s">
        <v>8</v>
      </c>
      <c r="G5" s="21" t="s">
        <v>7</v>
      </c>
      <c r="H5" s="20" t="s">
        <v>6</v>
      </c>
      <c r="I5" s="3" t="s">
        <v>9</v>
      </c>
      <c r="J5" s="21" t="s">
        <v>8</v>
      </c>
      <c r="K5" s="21" t="s">
        <v>7</v>
      </c>
      <c r="L5" s="20" t="s">
        <v>6</v>
      </c>
      <c r="M5" s="3" t="s">
        <v>9</v>
      </c>
      <c r="N5" s="21" t="s">
        <v>8</v>
      </c>
      <c r="O5" s="21" t="s">
        <v>7</v>
      </c>
      <c r="P5" s="20" t="s">
        <v>6</v>
      </c>
    </row>
    <row r="6" spans="1:16">
      <c r="A6" s="38">
        <v>0</v>
      </c>
      <c r="B6" s="19">
        <v>1643</v>
      </c>
      <c r="C6" s="19">
        <v>1578</v>
      </c>
      <c r="D6" s="18">
        <v>3221</v>
      </c>
      <c r="E6" s="38">
        <v>26</v>
      </c>
      <c r="F6" s="19">
        <v>2527</v>
      </c>
      <c r="G6" s="19">
        <v>2567</v>
      </c>
      <c r="H6" s="18">
        <v>5094</v>
      </c>
      <c r="I6" s="38">
        <v>52</v>
      </c>
      <c r="J6" s="19">
        <v>3578</v>
      </c>
      <c r="K6" s="19">
        <v>3507</v>
      </c>
      <c r="L6" s="18">
        <v>7085</v>
      </c>
      <c r="M6" s="38">
        <v>78</v>
      </c>
      <c r="N6" s="19">
        <v>2722</v>
      </c>
      <c r="O6" s="19">
        <v>3600</v>
      </c>
      <c r="P6" s="18">
        <v>6322</v>
      </c>
    </row>
    <row r="7" spans="1:16">
      <c r="A7" s="31">
        <v>1</v>
      </c>
      <c r="B7" s="14">
        <v>1720</v>
      </c>
      <c r="C7" s="14">
        <v>1585</v>
      </c>
      <c r="D7" s="13">
        <v>3305</v>
      </c>
      <c r="E7" s="31">
        <v>27</v>
      </c>
      <c r="F7" s="14">
        <v>2570</v>
      </c>
      <c r="G7" s="14">
        <v>2464</v>
      </c>
      <c r="H7" s="13">
        <v>5034</v>
      </c>
      <c r="I7" s="31">
        <v>53</v>
      </c>
      <c r="J7" s="14">
        <v>3306</v>
      </c>
      <c r="K7" s="14">
        <v>3182</v>
      </c>
      <c r="L7" s="13">
        <v>6488</v>
      </c>
      <c r="M7" s="36">
        <v>79</v>
      </c>
      <c r="N7" s="35">
        <v>2229</v>
      </c>
      <c r="O7" s="35">
        <v>2975</v>
      </c>
      <c r="P7" s="34">
        <v>5204</v>
      </c>
    </row>
    <row r="8" spans="1:16">
      <c r="A8" s="31">
        <v>2</v>
      </c>
      <c r="B8" s="14">
        <v>1692</v>
      </c>
      <c r="C8" s="14">
        <v>1650</v>
      </c>
      <c r="D8" s="13">
        <v>3342</v>
      </c>
      <c r="E8" s="31">
        <v>28</v>
      </c>
      <c r="F8" s="14">
        <v>2577</v>
      </c>
      <c r="G8" s="14">
        <v>2422</v>
      </c>
      <c r="H8" s="13">
        <v>4999</v>
      </c>
      <c r="I8" s="36">
        <v>54</v>
      </c>
      <c r="J8" s="35">
        <v>3631</v>
      </c>
      <c r="K8" s="35">
        <v>3594</v>
      </c>
      <c r="L8" s="34">
        <v>7225</v>
      </c>
      <c r="M8" s="33">
        <v>80</v>
      </c>
      <c r="N8" s="28">
        <v>1908</v>
      </c>
      <c r="O8" s="28">
        <v>2606</v>
      </c>
      <c r="P8" s="32">
        <v>4514</v>
      </c>
    </row>
    <row r="9" spans="1:16">
      <c r="A9" s="31">
        <v>3</v>
      </c>
      <c r="B9" s="14">
        <v>1732</v>
      </c>
      <c r="C9" s="14">
        <v>1689</v>
      </c>
      <c r="D9" s="13">
        <v>3421</v>
      </c>
      <c r="E9" s="36">
        <v>29</v>
      </c>
      <c r="F9" s="35">
        <v>2489</v>
      </c>
      <c r="G9" s="35">
        <v>2416</v>
      </c>
      <c r="H9" s="34">
        <v>4905</v>
      </c>
      <c r="I9" s="33">
        <v>55</v>
      </c>
      <c r="J9" s="28">
        <v>3259</v>
      </c>
      <c r="K9" s="28">
        <v>3229</v>
      </c>
      <c r="L9" s="32">
        <v>6488</v>
      </c>
      <c r="M9" s="31">
        <v>81</v>
      </c>
      <c r="N9" s="14">
        <v>2044</v>
      </c>
      <c r="O9" s="14">
        <v>2788</v>
      </c>
      <c r="P9" s="13">
        <v>4832</v>
      </c>
    </row>
    <row r="10" spans="1:16">
      <c r="A10" s="36">
        <v>4</v>
      </c>
      <c r="B10" s="35">
        <v>1756</v>
      </c>
      <c r="C10" s="35">
        <v>1751</v>
      </c>
      <c r="D10" s="34">
        <v>3507</v>
      </c>
      <c r="E10" s="33">
        <v>30</v>
      </c>
      <c r="F10" s="28">
        <v>2596</v>
      </c>
      <c r="G10" s="28">
        <v>2364</v>
      </c>
      <c r="H10" s="32">
        <v>4960</v>
      </c>
      <c r="I10" s="31">
        <v>56</v>
      </c>
      <c r="J10" s="14">
        <v>3107</v>
      </c>
      <c r="K10" s="14">
        <v>3150</v>
      </c>
      <c r="L10" s="13">
        <v>6257</v>
      </c>
      <c r="M10" s="31">
        <v>82</v>
      </c>
      <c r="N10" s="14">
        <v>1873</v>
      </c>
      <c r="O10" s="14">
        <v>2602</v>
      </c>
      <c r="P10" s="13">
        <v>4475</v>
      </c>
    </row>
    <row r="11" spans="1:16">
      <c r="A11" s="33">
        <v>5</v>
      </c>
      <c r="B11" s="28">
        <v>1812</v>
      </c>
      <c r="C11" s="28">
        <v>1665</v>
      </c>
      <c r="D11" s="32">
        <v>3477</v>
      </c>
      <c r="E11" s="31">
        <v>31</v>
      </c>
      <c r="F11" s="14">
        <v>2549</v>
      </c>
      <c r="G11" s="14">
        <v>2360</v>
      </c>
      <c r="H11" s="13">
        <v>4909</v>
      </c>
      <c r="I11" s="31">
        <v>57</v>
      </c>
      <c r="J11" s="14">
        <v>3032</v>
      </c>
      <c r="K11" s="14">
        <v>2852</v>
      </c>
      <c r="L11" s="13">
        <v>5884</v>
      </c>
      <c r="M11" s="31">
        <v>83</v>
      </c>
      <c r="N11" s="14">
        <v>1752</v>
      </c>
      <c r="O11" s="14">
        <v>2577</v>
      </c>
      <c r="P11" s="13">
        <v>4329</v>
      </c>
    </row>
    <row r="12" spans="1:16">
      <c r="A12" s="31">
        <v>6</v>
      </c>
      <c r="B12" s="14">
        <v>1865</v>
      </c>
      <c r="C12" s="14">
        <v>1822</v>
      </c>
      <c r="D12" s="13">
        <v>3687</v>
      </c>
      <c r="E12" s="31">
        <v>32</v>
      </c>
      <c r="F12" s="14">
        <v>2710</v>
      </c>
      <c r="G12" s="14">
        <v>2430</v>
      </c>
      <c r="H12" s="13">
        <v>5140</v>
      </c>
      <c r="I12" s="31">
        <v>58</v>
      </c>
      <c r="J12" s="14">
        <v>2727</v>
      </c>
      <c r="K12" s="14">
        <v>2780</v>
      </c>
      <c r="L12" s="13">
        <v>5507</v>
      </c>
      <c r="M12" s="36">
        <v>84</v>
      </c>
      <c r="N12" s="35">
        <v>1400</v>
      </c>
      <c r="O12" s="35">
        <v>2185</v>
      </c>
      <c r="P12" s="34">
        <v>3585</v>
      </c>
    </row>
    <row r="13" spans="1:16">
      <c r="A13" s="31">
        <v>7</v>
      </c>
      <c r="B13" s="14">
        <v>1917</v>
      </c>
      <c r="C13" s="14">
        <v>1795</v>
      </c>
      <c r="D13" s="13">
        <v>3712</v>
      </c>
      <c r="E13" s="31">
        <v>33</v>
      </c>
      <c r="F13" s="14">
        <v>2655</v>
      </c>
      <c r="G13" s="14">
        <v>2466</v>
      </c>
      <c r="H13" s="13">
        <v>5121</v>
      </c>
      <c r="I13" s="36">
        <v>59</v>
      </c>
      <c r="J13" s="35">
        <v>2772</v>
      </c>
      <c r="K13" s="35">
        <v>2676</v>
      </c>
      <c r="L13" s="34">
        <v>5448</v>
      </c>
      <c r="M13" s="33">
        <v>85</v>
      </c>
      <c r="N13" s="28">
        <v>1161</v>
      </c>
      <c r="O13" s="28">
        <v>1900</v>
      </c>
      <c r="P13" s="32">
        <v>3061</v>
      </c>
    </row>
    <row r="14" spans="1:16">
      <c r="A14" s="31">
        <v>8</v>
      </c>
      <c r="B14" s="14">
        <v>1882</v>
      </c>
      <c r="C14" s="14">
        <v>1832</v>
      </c>
      <c r="D14" s="13">
        <v>3714</v>
      </c>
      <c r="E14" s="36">
        <v>34</v>
      </c>
      <c r="F14" s="35">
        <v>2603</v>
      </c>
      <c r="G14" s="35">
        <v>2528</v>
      </c>
      <c r="H14" s="34">
        <v>5131</v>
      </c>
      <c r="I14" s="33">
        <v>60</v>
      </c>
      <c r="J14" s="28">
        <v>2645</v>
      </c>
      <c r="K14" s="28">
        <v>2683</v>
      </c>
      <c r="L14" s="32">
        <v>5328</v>
      </c>
      <c r="M14" s="31">
        <v>86</v>
      </c>
      <c r="N14" s="14">
        <v>950</v>
      </c>
      <c r="O14" s="14">
        <v>1856</v>
      </c>
      <c r="P14" s="13">
        <v>2806</v>
      </c>
    </row>
    <row r="15" spans="1:16">
      <c r="A15" s="36">
        <v>9</v>
      </c>
      <c r="B15" s="35">
        <v>1992</v>
      </c>
      <c r="C15" s="35">
        <v>1936</v>
      </c>
      <c r="D15" s="34">
        <v>3928</v>
      </c>
      <c r="E15" s="33">
        <v>35</v>
      </c>
      <c r="F15" s="28">
        <v>2769</v>
      </c>
      <c r="G15" s="28">
        <v>2517</v>
      </c>
      <c r="H15" s="32">
        <v>5286</v>
      </c>
      <c r="I15" s="31">
        <v>61</v>
      </c>
      <c r="J15" s="14">
        <v>2577</v>
      </c>
      <c r="K15" s="14">
        <v>2442</v>
      </c>
      <c r="L15" s="13">
        <v>5019</v>
      </c>
      <c r="M15" s="31">
        <v>87</v>
      </c>
      <c r="N15" s="14">
        <v>779</v>
      </c>
      <c r="O15" s="14">
        <v>1466</v>
      </c>
      <c r="P15" s="13">
        <v>2245</v>
      </c>
    </row>
    <row r="16" spans="1:16">
      <c r="A16" s="33">
        <v>10</v>
      </c>
      <c r="B16" s="28">
        <v>2050</v>
      </c>
      <c r="C16" s="28">
        <v>1816</v>
      </c>
      <c r="D16" s="32">
        <v>3866</v>
      </c>
      <c r="E16" s="31">
        <v>36</v>
      </c>
      <c r="F16" s="14">
        <v>2836</v>
      </c>
      <c r="G16" s="14">
        <v>2700</v>
      </c>
      <c r="H16" s="13">
        <v>5536</v>
      </c>
      <c r="I16" s="31">
        <v>62</v>
      </c>
      <c r="J16" s="14">
        <v>2376</v>
      </c>
      <c r="K16" s="14">
        <v>2359</v>
      </c>
      <c r="L16" s="13">
        <v>4735</v>
      </c>
      <c r="M16" s="31">
        <v>88</v>
      </c>
      <c r="N16" s="14">
        <v>634</v>
      </c>
      <c r="O16" s="14">
        <v>1261</v>
      </c>
      <c r="P16" s="13">
        <v>1895</v>
      </c>
    </row>
    <row r="17" spans="1:16">
      <c r="A17" s="31">
        <v>11</v>
      </c>
      <c r="B17" s="14">
        <v>2059</v>
      </c>
      <c r="C17" s="14">
        <v>1994</v>
      </c>
      <c r="D17" s="13">
        <v>4053</v>
      </c>
      <c r="E17" s="31">
        <v>37</v>
      </c>
      <c r="F17" s="14">
        <v>2634</v>
      </c>
      <c r="G17" s="14">
        <v>2441</v>
      </c>
      <c r="H17" s="13">
        <v>5075</v>
      </c>
      <c r="I17" s="31">
        <v>63</v>
      </c>
      <c r="J17" s="14">
        <v>2477</v>
      </c>
      <c r="K17" s="14">
        <v>2481</v>
      </c>
      <c r="L17" s="13">
        <v>4958</v>
      </c>
      <c r="M17" s="36">
        <v>89</v>
      </c>
      <c r="N17" s="35">
        <v>496</v>
      </c>
      <c r="O17" s="35">
        <v>1081</v>
      </c>
      <c r="P17" s="34">
        <v>1577</v>
      </c>
    </row>
    <row r="18" spans="1:16">
      <c r="A18" s="31">
        <v>12</v>
      </c>
      <c r="B18" s="14">
        <v>2045</v>
      </c>
      <c r="C18" s="14">
        <v>2128</v>
      </c>
      <c r="D18" s="13">
        <v>4173</v>
      </c>
      <c r="E18" s="31">
        <v>38</v>
      </c>
      <c r="F18" s="14">
        <v>2777</v>
      </c>
      <c r="G18" s="14">
        <v>2695</v>
      </c>
      <c r="H18" s="13">
        <v>5472</v>
      </c>
      <c r="I18" s="36">
        <v>64</v>
      </c>
      <c r="J18" s="35">
        <v>2517</v>
      </c>
      <c r="K18" s="35">
        <v>2658</v>
      </c>
      <c r="L18" s="34">
        <v>5175</v>
      </c>
      <c r="M18" s="33">
        <v>90</v>
      </c>
      <c r="N18" s="28">
        <v>412</v>
      </c>
      <c r="O18" s="28">
        <v>966</v>
      </c>
      <c r="P18" s="32">
        <v>1378</v>
      </c>
    </row>
    <row r="19" spans="1:16">
      <c r="A19" s="31">
        <v>13</v>
      </c>
      <c r="B19" s="14">
        <v>2046</v>
      </c>
      <c r="C19" s="14">
        <v>1987</v>
      </c>
      <c r="D19" s="13">
        <v>4033</v>
      </c>
      <c r="E19" s="36">
        <v>39</v>
      </c>
      <c r="F19" s="35">
        <v>2925</v>
      </c>
      <c r="G19" s="35">
        <v>2759</v>
      </c>
      <c r="H19" s="34">
        <v>5684</v>
      </c>
      <c r="I19" s="33">
        <v>65</v>
      </c>
      <c r="J19" s="28">
        <v>2592</v>
      </c>
      <c r="K19" s="28">
        <v>2694</v>
      </c>
      <c r="L19" s="32">
        <v>5286</v>
      </c>
      <c r="M19" s="31">
        <v>91</v>
      </c>
      <c r="N19" s="14">
        <v>278</v>
      </c>
      <c r="O19" s="14">
        <v>780</v>
      </c>
      <c r="P19" s="13">
        <v>1058</v>
      </c>
    </row>
    <row r="20" spans="1:16">
      <c r="A20" s="36">
        <v>14</v>
      </c>
      <c r="B20" s="35">
        <v>2187</v>
      </c>
      <c r="C20" s="35">
        <v>2079</v>
      </c>
      <c r="D20" s="34">
        <v>4266</v>
      </c>
      <c r="E20" s="33">
        <v>40</v>
      </c>
      <c r="F20" s="28">
        <v>2905</v>
      </c>
      <c r="G20" s="28">
        <v>2922</v>
      </c>
      <c r="H20" s="32">
        <v>5827</v>
      </c>
      <c r="I20" s="31">
        <v>66</v>
      </c>
      <c r="J20" s="14">
        <v>2685</v>
      </c>
      <c r="K20" s="14">
        <v>2888</v>
      </c>
      <c r="L20" s="13">
        <v>5573</v>
      </c>
      <c r="M20" s="31">
        <v>92</v>
      </c>
      <c r="N20" s="14">
        <v>224</v>
      </c>
      <c r="O20" s="14">
        <v>667</v>
      </c>
      <c r="P20" s="13">
        <v>891</v>
      </c>
    </row>
    <row r="21" spans="1:16">
      <c r="A21" s="33">
        <v>15</v>
      </c>
      <c r="B21" s="28">
        <v>2238</v>
      </c>
      <c r="C21" s="28">
        <v>2072</v>
      </c>
      <c r="D21" s="32">
        <v>4310</v>
      </c>
      <c r="E21" s="31">
        <v>41</v>
      </c>
      <c r="F21" s="14">
        <v>3070</v>
      </c>
      <c r="G21" s="14">
        <v>3038</v>
      </c>
      <c r="H21" s="13">
        <v>6108</v>
      </c>
      <c r="I21" s="31">
        <v>67</v>
      </c>
      <c r="J21" s="14">
        <v>2935</v>
      </c>
      <c r="K21" s="14">
        <v>3186</v>
      </c>
      <c r="L21" s="13">
        <v>6121</v>
      </c>
      <c r="M21" s="31">
        <v>93</v>
      </c>
      <c r="N21" s="14">
        <v>171</v>
      </c>
      <c r="O21" s="14">
        <v>552</v>
      </c>
      <c r="P21" s="13">
        <v>723</v>
      </c>
    </row>
    <row r="22" spans="1:16">
      <c r="A22" s="31">
        <v>16</v>
      </c>
      <c r="B22" s="14">
        <v>2291</v>
      </c>
      <c r="C22" s="14">
        <v>2234</v>
      </c>
      <c r="D22" s="13">
        <v>4525</v>
      </c>
      <c r="E22" s="31">
        <v>42</v>
      </c>
      <c r="F22" s="14">
        <v>3272</v>
      </c>
      <c r="G22" s="14">
        <v>3118</v>
      </c>
      <c r="H22" s="13">
        <v>6390</v>
      </c>
      <c r="I22" s="31">
        <v>68</v>
      </c>
      <c r="J22" s="14">
        <v>3323</v>
      </c>
      <c r="K22" s="14">
        <v>3604</v>
      </c>
      <c r="L22" s="13">
        <v>6927</v>
      </c>
      <c r="M22" s="36">
        <v>94</v>
      </c>
      <c r="N22" s="35">
        <v>127</v>
      </c>
      <c r="O22" s="35">
        <v>446</v>
      </c>
      <c r="P22" s="34">
        <v>573</v>
      </c>
    </row>
    <row r="23" spans="1:16">
      <c r="A23" s="31">
        <v>17</v>
      </c>
      <c r="B23" s="14">
        <v>2440</v>
      </c>
      <c r="C23" s="14">
        <v>2335</v>
      </c>
      <c r="D23" s="13">
        <v>4775</v>
      </c>
      <c r="E23" s="31">
        <v>43</v>
      </c>
      <c r="F23" s="14">
        <v>3647</v>
      </c>
      <c r="G23" s="14">
        <v>3382</v>
      </c>
      <c r="H23" s="13">
        <v>7029</v>
      </c>
      <c r="I23" s="36">
        <v>69</v>
      </c>
      <c r="J23" s="35">
        <v>3577</v>
      </c>
      <c r="K23" s="35">
        <v>3929</v>
      </c>
      <c r="L23" s="34">
        <v>7506</v>
      </c>
      <c r="M23" s="33">
        <v>95</v>
      </c>
      <c r="N23" s="28">
        <v>90</v>
      </c>
      <c r="O23" s="28">
        <v>314</v>
      </c>
      <c r="P23" s="32">
        <v>404</v>
      </c>
    </row>
    <row r="24" spans="1:16">
      <c r="A24" s="31">
        <v>18</v>
      </c>
      <c r="B24" s="14">
        <v>2524</v>
      </c>
      <c r="C24" s="14">
        <v>2484</v>
      </c>
      <c r="D24" s="13">
        <v>5008</v>
      </c>
      <c r="E24" s="36">
        <v>44</v>
      </c>
      <c r="F24" s="35">
        <v>3938</v>
      </c>
      <c r="G24" s="35">
        <v>3885</v>
      </c>
      <c r="H24" s="34">
        <v>7823</v>
      </c>
      <c r="I24" s="33">
        <v>70</v>
      </c>
      <c r="J24" s="28">
        <v>3914</v>
      </c>
      <c r="K24" s="28">
        <v>4502</v>
      </c>
      <c r="L24" s="32">
        <v>8416</v>
      </c>
      <c r="M24" s="31">
        <v>96</v>
      </c>
      <c r="N24" s="14">
        <v>35</v>
      </c>
      <c r="O24" s="14">
        <v>288</v>
      </c>
      <c r="P24" s="13">
        <v>323</v>
      </c>
    </row>
    <row r="25" spans="1:16">
      <c r="A25" s="36">
        <v>19</v>
      </c>
      <c r="B25" s="35">
        <v>2669</v>
      </c>
      <c r="C25" s="35">
        <v>2547</v>
      </c>
      <c r="D25" s="34">
        <v>5216</v>
      </c>
      <c r="E25" s="33">
        <v>45</v>
      </c>
      <c r="F25" s="28">
        <v>4118</v>
      </c>
      <c r="G25" s="28">
        <v>4135</v>
      </c>
      <c r="H25" s="32">
        <v>8253</v>
      </c>
      <c r="I25" s="31">
        <v>71</v>
      </c>
      <c r="J25" s="14">
        <v>4118</v>
      </c>
      <c r="K25" s="14">
        <v>4650</v>
      </c>
      <c r="L25" s="13">
        <v>8768</v>
      </c>
      <c r="M25" s="31">
        <v>97</v>
      </c>
      <c r="N25" s="14">
        <v>35</v>
      </c>
      <c r="O25" s="14">
        <v>203</v>
      </c>
      <c r="P25" s="13">
        <v>238</v>
      </c>
    </row>
    <row r="26" spans="1:16">
      <c r="A26" s="33">
        <v>20</v>
      </c>
      <c r="B26" s="28">
        <v>2811</v>
      </c>
      <c r="C26" s="28">
        <v>2717</v>
      </c>
      <c r="D26" s="32">
        <v>5528</v>
      </c>
      <c r="E26" s="31">
        <v>46</v>
      </c>
      <c r="F26" s="14">
        <v>4312</v>
      </c>
      <c r="G26" s="14">
        <v>4227</v>
      </c>
      <c r="H26" s="13">
        <v>8539</v>
      </c>
      <c r="I26" s="31">
        <v>72</v>
      </c>
      <c r="J26" s="14">
        <v>3434</v>
      </c>
      <c r="K26" s="14">
        <v>4208</v>
      </c>
      <c r="L26" s="13">
        <v>7642</v>
      </c>
      <c r="M26" s="31">
        <v>98</v>
      </c>
      <c r="N26" s="14">
        <v>17</v>
      </c>
      <c r="O26" s="14">
        <v>129</v>
      </c>
      <c r="P26" s="13">
        <v>146</v>
      </c>
    </row>
    <row r="27" spans="1:16">
      <c r="A27" s="31">
        <v>21</v>
      </c>
      <c r="B27" s="14">
        <v>2897</v>
      </c>
      <c r="C27" s="14">
        <v>2831</v>
      </c>
      <c r="D27" s="13">
        <v>5728</v>
      </c>
      <c r="E27" s="31">
        <v>47</v>
      </c>
      <c r="F27" s="14">
        <v>4349</v>
      </c>
      <c r="G27" s="14">
        <v>4307</v>
      </c>
      <c r="H27" s="13">
        <v>8656</v>
      </c>
      <c r="I27" s="31">
        <v>73</v>
      </c>
      <c r="J27" s="14">
        <v>2035</v>
      </c>
      <c r="K27" s="14">
        <v>2423</v>
      </c>
      <c r="L27" s="13">
        <v>4458</v>
      </c>
      <c r="M27" s="36">
        <v>99</v>
      </c>
      <c r="N27" s="35">
        <v>15</v>
      </c>
      <c r="O27" s="35">
        <v>100</v>
      </c>
      <c r="P27" s="34">
        <v>115</v>
      </c>
    </row>
    <row r="28" spans="1:16">
      <c r="A28" s="31">
        <v>22</v>
      </c>
      <c r="B28" s="14">
        <v>2888</v>
      </c>
      <c r="C28" s="14">
        <v>2706</v>
      </c>
      <c r="D28" s="13">
        <v>5594</v>
      </c>
      <c r="E28" s="31">
        <v>48</v>
      </c>
      <c r="F28" s="14">
        <v>4352</v>
      </c>
      <c r="G28" s="14">
        <v>4139</v>
      </c>
      <c r="H28" s="13">
        <v>8491</v>
      </c>
      <c r="I28" s="36">
        <v>74</v>
      </c>
      <c r="J28" s="35">
        <v>2577</v>
      </c>
      <c r="K28" s="35">
        <v>3185</v>
      </c>
      <c r="L28" s="34">
        <v>5762</v>
      </c>
      <c r="M28" s="37">
        <v>100</v>
      </c>
      <c r="N28" s="28">
        <v>17</v>
      </c>
      <c r="O28" s="28">
        <v>186</v>
      </c>
      <c r="P28" s="32">
        <v>203</v>
      </c>
    </row>
    <row r="29" spans="1:16">
      <c r="A29" s="31">
        <v>23</v>
      </c>
      <c r="B29" s="14">
        <v>2763</v>
      </c>
      <c r="C29" s="14">
        <v>2669</v>
      </c>
      <c r="D29" s="13">
        <v>5432</v>
      </c>
      <c r="E29" s="36">
        <v>49</v>
      </c>
      <c r="F29" s="35">
        <v>4177</v>
      </c>
      <c r="G29" s="35">
        <v>4148</v>
      </c>
      <c r="H29" s="34">
        <v>8325</v>
      </c>
      <c r="I29" s="33">
        <v>75</v>
      </c>
      <c r="J29" s="28">
        <v>3052</v>
      </c>
      <c r="K29" s="28">
        <v>3871</v>
      </c>
      <c r="L29" s="32">
        <v>6923</v>
      </c>
      <c r="M29" s="7"/>
      <c r="N29" s="9">
        <v>0</v>
      </c>
      <c r="O29" s="9">
        <v>0</v>
      </c>
      <c r="P29" s="8">
        <v>0</v>
      </c>
    </row>
    <row r="30" spans="1:16">
      <c r="A30" s="36">
        <v>24</v>
      </c>
      <c r="B30" s="35">
        <v>2744</v>
      </c>
      <c r="C30" s="35">
        <v>2719</v>
      </c>
      <c r="D30" s="34">
        <v>5463</v>
      </c>
      <c r="E30" s="33">
        <v>50</v>
      </c>
      <c r="F30" s="28">
        <v>4205</v>
      </c>
      <c r="G30" s="28">
        <v>3985</v>
      </c>
      <c r="H30" s="32">
        <v>8190</v>
      </c>
      <c r="I30" s="31">
        <v>76</v>
      </c>
      <c r="J30" s="14">
        <v>2687</v>
      </c>
      <c r="K30" s="14">
        <v>3493</v>
      </c>
      <c r="L30" s="13">
        <v>6180</v>
      </c>
      <c r="M30" s="3" t="s">
        <v>0</v>
      </c>
      <c r="N30" s="2">
        <v>238192</v>
      </c>
      <c r="O30" s="2">
        <v>251101</v>
      </c>
      <c r="P30" s="1">
        <v>489293</v>
      </c>
    </row>
    <row r="31" spans="1:16">
      <c r="A31" s="30">
        <v>25</v>
      </c>
      <c r="B31" s="23">
        <v>2617</v>
      </c>
      <c r="C31" s="23">
        <v>2577</v>
      </c>
      <c r="D31" s="22">
        <v>5194</v>
      </c>
      <c r="E31" s="29">
        <v>51</v>
      </c>
      <c r="F31" s="26">
        <v>3980</v>
      </c>
      <c r="G31" s="26">
        <v>3853</v>
      </c>
      <c r="H31" s="25">
        <v>7833</v>
      </c>
      <c r="I31" s="29">
        <v>77</v>
      </c>
      <c r="J31" s="26">
        <v>3068</v>
      </c>
      <c r="K31" s="26">
        <v>3881</v>
      </c>
      <c r="L31" s="25">
        <v>6949</v>
      </c>
      <c r="M31" s="24"/>
      <c r="N31" s="23">
        <v>0</v>
      </c>
      <c r="O31" s="23">
        <v>0</v>
      </c>
      <c r="P31" s="22">
        <v>0</v>
      </c>
    </row>
    <row r="33" spans="1:16">
      <c r="A33" s="3" t="s">
        <v>9</v>
      </c>
      <c r="B33" s="21" t="s">
        <v>8</v>
      </c>
      <c r="C33" s="21" t="s">
        <v>7</v>
      </c>
      <c r="D33" s="20" t="s">
        <v>6</v>
      </c>
      <c r="E33" s="3" t="s">
        <v>9</v>
      </c>
      <c r="F33" s="21" t="s">
        <v>8</v>
      </c>
      <c r="G33" s="21" t="s">
        <v>7</v>
      </c>
      <c r="H33" s="20" t="s">
        <v>6</v>
      </c>
      <c r="I33" s="3" t="s">
        <v>9</v>
      </c>
      <c r="J33" s="21" t="s">
        <v>8</v>
      </c>
      <c r="K33" s="21" t="s">
        <v>7</v>
      </c>
      <c r="L33" s="20" t="s">
        <v>6</v>
      </c>
      <c r="M33" s="3" t="s">
        <v>9</v>
      </c>
      <c r="N33" s="21" t="s">
        <v>8</v>
      </c>
      <c r="O33" s="21" t="s">
        <v>7</v>
      </c>
      <c r="P33" s="20" t="s">
        <v>6</v>
      </c>
    </row>
    <row r="34" spans="1:16">
      <c r="A34" s="17" t="s">
        <v>30</v>
      </c>
      <c r="B34" s="19">
        <f>SUM(B6:B10)</f>
        <v>8543</v>
      </c>
      <c r="C34" s="19">
        <f>SUM(C6:C10)</f>
        <v>8253</v>
      </c>
      <c r="D34" s="18">
        <f>SUM(D6:D10)</f>
        <v>16796</v>
      </c>
      <c r="E34" s="17" t="s">
        <v>29</v>
      </c>
      <c r="F34" s="19">
        <f>SUM(F10:F14)</f>
        <v>13113</v>
      </c>
      <c r="G34" s="19">
        <f>SUM(G10:G14)</f>
        <v>12148</v>
      </c>
      <c r="H34" s="18">
        <f>SUM(H10:H14)</f>
        <v>25261</v>
      </c>
      <c r="I34" s="17" t="s">
        <v>28</v>
      </c>
      <c r="J34" s="19">
        <f>SUM(J14:J18)</f>
        <v>12592</v>
      </c>
      <c r="K34" s="19">
        <f>SUM(K14:K18)</f>
        <v>12623</v>
      </c>
      <c r="L34" s="18">
        <f>SUM(L14:L18)</f>
        <v>25215</v>
      </c>
      <c r="M34" s="17" t="s">
        <v>27</v>
      </c>
      <c r="N34" s="19">
        <f>SUM(N18:N22)</f>
        <v>1212</v>
      </c>
      <c r="O34" s="19">
        <f>SUM(O18:O22)</f>
        <v>3411</v>
      </c>
      <c r="P34" s="18">
        <f>SUM(P18:P22)</f>
        <v>4623</v>
      </c>
    </row>
    <row r="35" spans="1:16">
      <c r="A35" s="12" t="s">
        <v>26</v>
      </c>
      <c r="B35" s="28">
        <f>SUM(B11:B15)</f>
        <v>9468</v>
      </c>
      <c r="C35" s="14">
        <f>SUM(C11:C15)</f>
        <v>9050</v>
      </c>
      <c r="D35" s="13">
        <f>SUM(D11:D15)</f>
        <v>18518</v>
      </c>
      <c r="E35" s="12" t="s">
        <v>25</v>
      </c>
      <c r="F35" s="14">
        <f>SUM(F15:F19)</f>
        <v>13941</v>
      </c>
      <c r="G35" s="14">
        <f>SUM(G15:G19)</f>
        <v>13112</v>
      </c>
      <c r="H35" s="13">
        <f>SUM(H15:H19)</f>
        <v>27053</v>
      </c>
      <c r="I35" s="12" t="s">
        <v>24</v>
      </c>
      <c r="J35" s="14">
        <f>SUM(J19:J23)</f>
        <v>15112</v>
      </c>
      <c r="K35" s="14">
        <f>SUM(K19:K23)</f>
        <v>16301</v>
      </c>
      <c r="L35" s="13">
        <f>SUM(L19:L23)</f>
        <v>31413</v>
      </c>
      <c r="M35" s="12" t="s">
        <v>23</v>
      </c>
      <c r="N35" s="14">
        <f>SUM(N23:N27)</f>
        <v>192</v>
      </c>
      <c r="O35" s="14">
        <f>SUM(O23:O27)</f>
        <v>1034</v>
      </c>
      <c r="P35" s="13">
        <f>SUM(P23:P27)</f>
        <v>1226</v>
      </c>
    </row>
    <row r="36" spans="1:16">
      <c r="A36" s="12" t="s">
        <v>22</v>
      </c>
      <c r="B36" s="14">
        <f>SUM(B16:B20)</f>
        <v>10387</v>
      </c>
      <c r="C36" s="14">
        <f>SUM(C16:C20)</f>
        <v>10004</v>
      </c>
      <c r="D36" s="13">
        <f>SUM(D16:D20)</f>
        <v>20391</v>
      </c>
      <c r="E36" s="12" t="s">
        <v>21</v>
      </c>
      <c r="F36" s="14">
        <f>SUM(F20:F24)</f>
        <v>16832</v>
      </c>
      <c r="G36" s="14">
        <f>SUM(G20:G24)</f>
        <v>16345</v>
      </c>
      <c r="H36" s="13">
        <f>SUM(H20:H24)</f>
        <v>33177</v>
      </c>
      <c r="I36" s="12" t="s">
        <v>20</v>
      </c>
      <c r="J36" s="14">
        <f>SUM(J24:J28)</f>
        <v>16078</v>
      </c>
      <c r="K36" s="14">
        <f>SUM(K24:K28)</f>
        <v>18968</v>
      </c>
      <c r="L36" s="13">
        <f>SUM(L24:L28)</f>
        <v>35046</v>
      </c>
      <c r="M36" s="12" t="s">
        <v>19</v>
      </c>
      <c r="N36" s="14">
        <f t="shared" ref="N36:P38" si="0">N28</f>
        <v>17</v>
      </c>
      <c r="O36" s="14">
        <f t="shared" si="0"/>
        <v>186</v>
      </c>
      <c r="P36" s="13">
        <f t="shared" si="0"/>
        <v>203</v>
      </c>
    </row>
    <row r="37" spans="1:16">
      <c r="A37" s="12" t="s">
        <v>18</v>
      </c>
      <c r="B37" s="14">
        <f>SUM(B21:B25)</f>
        <v>12162</v>
      </c>
      <c r="C37" s="14">
        <f>SUM(C21:C25)</f>
        <v>11672</v>
      </c>
      <c r="D37" s="13">
        <f>SUM(D21:D25)</f>
        <v>23834</v>
      </c>
      <c r="E37" s="12" t="s">
        <v>17</v>
      </c>
      <c r="F37" s="14">
        <f>SUM(F25:F29)</f>
        <v>21308</v>
      </c>
      <c r="G37" s="14">
        <f>SUM(G25:G29)</f>
        <v>20956</v>
      </c>
      <c r="H37" s="13">
        <f>SUM(H25:H29)</f>
        <v>42264</v>
      </c>
      <c r="I37" s="12" t="s">
        <v>16</v>
      </c>
      <c r="J37" s="14">
        <f>SUM(J29:J31,N6:N7)</f>
        <v>13758</v>
      </c>
      <c r="K37" s="14">
        <f>SUM(K29:K31,O6:O7)</f>
        <v>17820</v>
      </c>
      <c r="L37" s="13">
        <f>SUM(L29:L31,P6:P7)</f>
        <v>31578</v>
      </c>
      <c r="M37" s="7"/>
      <c r="N37" s="9">
        <f t="shared" si="0"/>
        <v>0</v>
      </c>
      <c r="O37" s="9">
        <f t="shared" si="0"/>
        <v>0</v>
      </c>
      <c r="P37" s="8">
        <f t="shared" si="0"/>
        <v>0</v>
      </c>
    </row>
    <row r="38" spans="1:16">
      <c r="A38" s="12" t="s">
        <v>15</v>
      </c>
      <c r="B38" s="14">
        <f>SUM(B26:B30)</f>
        <v>14103</v>
      </c>
      <c r="C38" s="14">
        <f>SUM(C26:C30)</f>
        <v>13642</v>
      </c>
      <c r="D38" s="13">
        <f>SUM(D26:D30)</f>
        <v>27745</v>
      </c>
      <c r="E38" s="12" t="s">
        <v>14</v>
      </c>
      <c r="F38" s="14">
        <f>SUM(F30:F31,J6:J8)</f>
        <v>18700</v>
      </c>
      <c r="G38" s="14">
        <f>SUM(G30:G31,K6:K8)</f>
        <v>18121</v>
      </c>
      <c r="H38" s="13">
        <f>SUM(H30:H31,L6:L8)</f>
        <v>36821</v>
      </c>
      <c r="I38" s="12" t="s">
        <v>13</v>
      </c>
      <c r="J38" s="14">
        <f>SUM(N8:N12)</f>
        <v>8977</v>
      </c>
      <c r="K38" s="14">
        <f>SUM(O8:O12)</f>
        <v>12758</v>
      </c>
      <c r="L38" s="13">
        <f>SUM(P8:P12)</f>
        <v>21735</v>
      </c>
      <c r="M38" s="3" t="s">
        <v>0</v>
      </c>
      <c r="N38" s="2">
        <f t="shared" si="0"/>
        <v>238192</v>
      </c>
      <c r="O38" s="2">
        <f t="shared" si="0"/>
        <v>251101</v>
      </c>
      <c r="P38" s="1">
        <f t="shared" si="0"/>
        <v>489293</v>
      </c>
    </row>
    <row r="39" spans="1:16">
      <c r="A39" s="27" t="s">
        <v>12</v>
      </c>
      <c r="B39" s="26">
        <f>SUM(B31,F6:F9)</f>
        <v>12780</v>
      </c>
      <c r="C39" s="26">
        <f>SUM(C31,G6:G9)</f>
        <v>12446</v>
      </c>
      <c r="D39" s="25">
        <f>SUM(D31,H6:H9)</f>
        <v>25226</v>
      </c>
      <c r="E39" s="27" t="s">
        <v>11</v>
      </c>
      <c r="F39" s="26">
        <f>SUM(J9:J13)</f>
        <v>14897</v>
      </c>
      <c r="G39" s="26">
        <f>SUM(K9:K13)</f>
        <v>14687</v>
      </c>
      <c r="H39" s="25">
        <f>SUM(L9:L13)</f>
        <v>29584</v>
      </c>
      <c r="I39" s="27" t="s">
        <v>10</v>
      </c>
      <c r="J39" s="26">
        <f>SUM(N13:N17)</f>
        <v>4020</v>
      </c>
      <c r="K39" s="26">
        <f>SUM(O13:O17)</f>
        <v>7564</v>
      </c>
      <c r="L39" s="25">
        <f>SUM(P13:P17)</f>
        <v>11584</v>
      </c>
      <c r="M39" s="24"/>
      <c r="N39" s="23">
        <v>0</v>
      </c>
      <c r="O39" s="23">
        <v>0</v>
      </c>
      <c r="P39" s="22">
        <v>0</v>
      </c>
    </row>
    <row r="41" spans="1:16">
      <c r="A41" s="3" t="s">
        <v>9</v>
      </c>
      <c r="B41" s="21" t="s">
        <v>8</v>
      </c>
      <c r="C41" s="21" t="s">
        <v>7</v>
      </c>
      <c r="D41" s="20" t="s">
        <v>6</v>
      </c>
      <c r="E41" s="3" t="s">
        <v>9</v>
      </c>
      <c r="F41" s="21" t="s">
        <v>8</v>
      </c>
      <c r="G41" s="21" t="s">
        <v>7</v>
      </c>
      <c r="H41" s="20" t="s">
        <v>6</v>
      </c>
    </row>
    <row r="42" spans="1:16">
      <c r="A42" s="17" t="s">
        <v>5</v>
      </c>
      <c r="B42" s="19">
        <f>SUM(B34:B36)</f>
        <v>28398</v>
      </c>
      <c r="C42" s="19">
        <f>SUM(C34:C36)</f>
        <v>27307</v>
      </c>
      <c r="D42" s="18">
        <f>SUM(D34:D36)</f>
        <v>55705</v>
      </c>
      <c r="E42" s="17" t="s">
        <v>5</v>
      </c>
      <c r="F42" s="16">
        <f>B42*100/$B$46</f>
        <v>11.922314771276953</v>
      </c>
      <c r="G42" s="16">
        <f>C42*100/$C$46</f>
        <v>10.874906909968498</v>
      </c>
      <c r="H42" s="15">
        <f>D42*100/$D$46</f>
        <v>11.384793978250251</v>
      </c>
    </row>
    <row r="43" spans="1:16">
      <c r="A43" s="12" t="s">
        <v>4</v>
      </c>
      <c r="B43" s="14">
        <f>SUM(B37:B39,F34:F39,J34)</f>
        <v>150428</v>
      </c>
      <c r="C43" s="14">
        <f>SUM(C37:C39,G34:G39,K34)</f>
        <v>145752</v>
      </c>
      <c r="D43" s="13">
        <f>SUM(D37:D39,H34:H39,L34)</f>
        <v>296180</v>
      </c>
      <c r="E43" s="12" t="s">
        <v>4</v>
      </c>
      <c r="F43" s="11">
        <f>B43*100/$B$46</f>
        <v>63.154094176126819</v>
      </c>
      <c r="G43" s="11">
        <f>C43*100/$C$46</f>
        <v>58.045169075391975</v>
      </c>
      <c r="H43" s="10">
        <f>D43*100/$D$46</f>
        <v>60.532237330188657</v>
      </c>
    </row>
    <row r="44" spans="1:16">
      <c r="A44" s="12" t="s">
        <v>3</v>
      </c>
      <c r="B44" s="14">
        <f>SUM(J35:J39,N34:N36)</f>
        <v>59366</v>
      </c>
      <c r="C44" s="14">
        <f>SUM(K35:K39,O34:O36)</f>
        <v>78042</v>
      </c>
      <c r="D44" s="13">
        <f>SUM(L35:L39,P34:P36)</f>
        <v>137408</v>
      </c>
      <c r="E44" s="12" t="s">
        <v>3</v>
      </c>
      <c r="F44" s="11">
        <f>B44*100/$B$46</f>
        <v>24.923591052596226</v>
      </c>
      <c r="G44" s="11">
        <f>C44*100/$C$46</f>
        <v>31.079924014639527</v>
      </c>
      <c r="H44" s="10">
        <f>D44*100/$D$46</f>
        <v>28.082968691561089</v>
      </c>
    </row>
    <row r="45" spans="1:16">
      <c r="A45" s="7"/>
      <c r="B45" s="9">
        <f t="shared" ref="B45:D46" si="1">N37</f>
        <v>0</v>
      </c>
      <c r="C45" s="9">
        <f t="shared" si="1"/>
        <v>0</v>
      </c>
      <c r="D45" s="8">
        <f t="shared" si="1"/>
        <v>0</v>
      </c>
      <c r="E45" s="7"/>
      <c r="F45" s="6">
        <f>B45*100/$B$46</f>
        <v>0</v>
      </c>
      <c r="G45" s="6">
        <f>C45*100/$C$46</f>
        <v>0</v>
      </c>
      <c r="H45" s="5">
        <f>D45*100/$D$46</f>
        <v>0</v>
      </c>
      <c r="M45" t="s">
        <v>2</v>
      </c>
      <c r="N45" s="4">
        <v>46.72</v>
      </c>
      <c r="O45" t="s">
        <v>1</v>
      </c>
    </row>
    <row r="46" spans="1:16">
      <c r="A46" s="3" t="s">
        <v>0</v>
      </c>
      <c r="B46" s="2">
        <f t="shared" si="1"/>
        <v>238192</v>
      </c>
      <c r="C46" s="2">
        <f t="shared" si="1"/>
        <v>251101</v>
      </c>
      <c r="D46" s="1">
        <f t="shared" si="1"/>
        <v>489293</v>
      </c>
      <c r="E46" s="3" t="s">
        <v>0</v>
      </c>
      <c r="F46" s="2">
        <v>0</v>
      </c>
      <c r="G46" s="2">
        <v>0</v>
      </c>
      <c r="H46" s="1">
        <v>0</v>
      </c>
    </row>
  </sheetData>
  <mergeCells count="2">
    <mergeCell ref="N3:O3"/>
    <mergeCell ref="E1:L1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>hosaka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hosaka</dc:creator>
  <cp:lastModifiedBy>hosaka</cp:lastModifiedBy>
  <dcterms:created xsi:type="dcterms:W3CDTF">2019-07-04T04:35:11Z</dcterms:created>
  <dcterms:modified xsi:type="dcterms:W3CDTF">2019-07-04T06:47:46Z</dcterms:modified>
</cp:coreProperties>
</file>