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rv1\ファイルサーバリンク\行政管理部情報化推進室\旧統計課ファイルサーバ\人口\①集計関係\②人口統計表\H30年\年齢別\"/>
    </mc:Choice>
  </mc:AlternateContent>
  <bookViews>
    <workbookView xWindow="0" yWindow="0" windowWidth="20490" windowHeight="7170"/>
  </bookViews>
  <sheets>
    <sheet name="人口表（住基）" sheetId="1" r:id="rId1"/>
  </sheets>
  <definedNames>
    <definedName name="_xlnm.Print_Area" localSheetId="0">'人口表（住基）'!$A$1:$P$47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C34" i="1"/>
  <c r="D34" i="1"/>
  <c r="F34" i="1"/>
  <c r="G34" i="1"/>
  <c r="H34" i="1"/>
  <c r="J34" i="1"/>
  <c r="K34" i="1"/>
  <c r="L34" i="1"/>
  <c r="N34" i="1"/>
  <c r="O34" i="1"/>
  <c r="P34" i="1"/>
  <c r="D44" i="1" s="1"/>
  <c r="B35" i="1"/>
  <c r="C35" i="1"/>
  <c r="D35" i="1"/>
  <c r="F35" i="1"/>
  <c r="G35" i="1"/>
  <c r="H35" i="1"/>
  <c r="J35" i="1"/>
  <c r="B44" i="1" s="1"/>
  <c r="F44" i="1" s="1"/>
  <c r="K35" i="1"/>
  <c r="L35" i="1"/>
  <c r="N35" i="1"/>
  <c r="O35" i="1"/>
  <c r="P35" i="1"/>
  <c r="B36" i="1"/>
  <c r="C36" i="1"/>
  <c r="D36" i="1"/>
  <c r="F36" i="1"/>
  <c r="G36" i="1"/>
  <c r="H36" i="1"/>
  <c r="J36" i="1"/>
  <c r="K36" i="1"/>
  <c r="L36" i="1"/>
  <c r="N36" i="1"/>
  <c r="O36" i="1"/>
  <c r="P36" i="1"/>
  <c r="B37" i="1"/>
  <c r="C37" i="1"/>
  <c r="D37" i="1"/>
  <c r="D43" i="1" s="1"/>
  <c r="H43" i="1" s="1"/>
  <c r="F37" i="1"/>
  <c r="G37" i="1"/>
  <c r="H37" i="1"/>
  <c r="J37" i="1"/>
  <c r="K37" i="1"/>
  <c r="L37" i="1"/>
  <c r="N37" i="1"/>
  <c r="O37" i="1"/>
  <c r="C45" i="1" s="1"/>
  <c r="P37" i="1"/>
  <c r="D45" i="1" s="1"/>
  <c r="B38" i="1"/>
  <c r="C38" i="1"/>
  <c r="D38" i="1"/>
  <c r="F38" i="1"/>
  <c r="G38" i="1"/>
  <c r="H38" i="1"/>
  <c r="J38" i="1"/>
  <c r="K38" i="1"/>
  <c r="L38" i="1"/>
  <c r="N38" i="1"/>
  <c r="O38" i="1"/>
  <c r="C46" i="1" s="1"/>
  <c r="P38" i="1"/>
  <c r="D46" i="1" s="1"/>
  <c r="B39" i="1"/>
  <c r="C39" i="1"/>
  <c r="D39" i="1"/>
  <c r="F39" i="1"/>
  <c r="G39" i="1"/>
  <c r="H39" i="1"/>
  <c r="J39" i="1"/>
  <c r="K39" i="1"/>
  <c r="L39" i="1"/>
  <c r="B42" i="1"/>
  <c r="D42" i="1"/>
  <c r="B43" i="1"/>
  <c r="B45" i="1"/>
  <c r="B46" i="1"/>
  <c r="G45" i="1" l="1"/>
  <c r="H45" i="1"/>
  <c r="H44" i="1"/>
  <c r="F45" i="1"/>
  <c r="F43" i="1"/>
  <c r="C44" i="1"/>
  <c r="G44" i="1" s="1"/>
  <c r="H42" i="1"/>
  <c r="F42" i="1"/>
  <c r="C43" i="1"/>
  <c r="G43" i="1" s="1"/>
  <c r="C42" i="1"/>
  <c r="G42" i="1" s="1"/>
</calcChain>
</file>

<file path=xl/sharedStrings.xml><?xml version="1.0" encoding="utf-8"?>
<sst xmlns="http://schemas.openxmlformats.org/spreadsheetml/2006/main" count="78" uniqueCount="36">
  <si>
    <t>総計</t>
  </si>
  <si>
    <t>歳</t>
    <rPh sb="0" eb="1">
      <t>サイ</t>
    </rPh>
    <phoneticPr fontId="2"/>
  </si>
  <si>
    <t>平均年齢</t>
    <rPh sb="0" eb="2">
      <t>ヘイキン</t>
    </rPh>
    <rPh sb="2" eb="4">
      <t>ネンレイ</t>
    </rPh>
    <phoneticPr fontId="2"/>
  </si>
  <si>
    <t>６５歳以上</t>
  </si>
  <si>
    <t>１５歳～６４歳</t>
  </si>
  <si>
    <t>０歳～１４歳</t>
  </si>
  <si>
    <t>計</t>
    <rPh sb="0" eb="1">
      <t>ケイ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</si>
  <si>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</si>
  <si>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</si>
  <si>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年齢</t>
    <rPh sb="0" eb="2">
      <t>ネンレイ</t>
    </rPh>
    <phoneticPr fontId="2"/>
  </si>
  <si>
    <t>８５歳～８９歳</t>
  </si>
  <si>
    <t>５５歳～５９歳</t>
  </si>
  <si>
    <t>２５歳～２９歳</t>
  </si>
  <si>
    <t>８０歳～８４歳</t>
  </si>
  <si>
    <t>５０歳～５４歳</t>
  </si>
  <si>
    <t>２０歳～２４歳</t>
  </si>
  <si>
    <t>７５歳～７９歳</t>
  </si>
  <si>
    <t>４５歳～４９歳</t>
  </si>
  <si>
    <t>１５歳～１９歳</t>
  </si>
  <si>
    <t>１００歳以上</t>
  </si>
  <si>
    <t>７０歳～７４歳</t>
  </si>
  <si>
    <t>４０歳～４４歳</t>
  </si>
  <si>
    <t>１０歳～１４歳</t>
  </si>
  <si>
    <t>９５歳～９９歳</t>
  </si>
  <si>
    <t>６５歳～６９歳</t>
  </si>
  <si>
    <t>３５歳～３９歳</t>
  </si>
  <si>
    <t>５歳～９歳</t>
  </si>
  <si>
    <t>９０歳～９４歳</t>
  </si>
  <si>
    <t>６０歳～６４歳</t>
  </si>
  <si>
    <t>３０歳～３４歳</t>
  </si>
  <si>
    <t>０歳～４歳</t>
  </si>
  <si>
    <t>末現在</t>
    <rPh sb="0" eb="1">
      <t>マツ</t>
    </rPh>
    <rPh sb="1" eb="3">
      <t>ゲンザイ</t>
    </rPh>
    <phoneticPr fontId="2"/>
  </si>
  <si>
    <t>（住民基本台帳）</t>
    <rPh sb="1" eb="3">
      <t>ジュウミン</t>
    </rPh>
    <rPh sb="3" eb="5">
      <t>キホン</t>
    </rPh>
    <rPh sb="5" eb="7">
      <t>ダイチョウ</t>
    </rPh>
    <phoneticPr fontId="2"/>
  </si>
  <si>
    <t>世帯数</t>
    <rPh sb="0" eb="3">
      <t>セタイスウ</t>
    </rPh>
    <phoneticPr fontId="2"/>
  </si>
  <si>
    <t>全　市</t>
  </si>
  <si>
    <t>東大阪市　　年齢、男女別人口</t>
    <rPh sb="0" eb="4">
      <t>ヒガシオオサカシ</t>
    </rPh>
    <rPh sb="6" eb="8">
      <t>ネンレイ</t>
    </rPh>
    <rPh sb="9" eb="11">
      <t>ダンジョ</t>
    </rPh>
    <rPh sb="11" eb="12">
      <t>ベツ</t>
    </rPh>
    <rPh sb="12" eb="1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</si>
</sst>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_ "/>
    <numFmt numFmtId="177" formatCode="0.00&quot;%&quot;"/>
    <numFmt numFmtId="178" formatCode="General&quot;歳&quot;"/>
    <numFmt numFmtId="179" formatCode="General&quot;歳以上&quot;"/>
    <numFmt numFmtId="180" formatCode="[$-411]ggge&quot;年&quot;m&quot;月&quot;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38" fontId="1" fillId="0" borderId="1" xfId="1" applyBorder="1">
      <alignment vertical="center"/>
    </xf>
    <xf numFmtId="38" fontId="1" fillId="0" borderId="2" xfId="1" applyBorder="1">
      <alignment vertical="center"/>
    </xf>
    <xf numFmtId="0" fontId="0" fillId="0" borderId="3" xfId="0" applyBorder="1" applyAlignment="1">
      <alignment horizontal="center" vertical="center"/>
    </xf>
    <xf numFmtId="176" fontId="0" fillId="0" borderId="0" xfId="0" applyNumberFormat="1">
      <alignment vertical="center"/>
    </xf>
    <xf numFmtId="177" fontId="1" fillId="0" borderId="4" xfId="1" applyNumberFormat="1" applyBorder="1">
      <alignment vertical="center"/>
    </xf>
    <xf numFmtId="177" fontId="1" fillId="0" borderId="5" xfId="1" applyNumberFormat="1" applyBorder="1">
      <alignment vertical="center"/>
    </xf>
    <xf numFmtId="0" fontId="0" fillId="0" borderId="6" xfId="0" applyBorder="1">
      <alignment vertical="center"/>
    </xf>
    <xf numFmtId="38" fontId="1" fillId="0" borderId="4" xfId="1" applyBorder="1">
      <alignment vertical="center"/>
    </xf>
    <xf numFmtId="38" fontId="1" fillId="0" borderId="5" xfId="1" applyBorder="1">
      <alignment vertical="center"/>
    </xf>
    <xf numFmtId="177" fontId="1" fillId="0" borderId="7" xfId="1" applyNumberFormat="1" applyBorder="1">
      <alignment vertical="center"/>
    </xf>
    <xf numFmtId="177" fontId="1" fillId="0" borderId="8" xfId="1" applyNumberFormat="1" applyBorder="1">
      <alignment vertical="center"/>
    </xf>
    <xf numFmtId="0" fontId="0" fillId="0" borderId="9" xfId="0" applyBorder="1">
      <alignment vertical="center"/>
    </xf>
    <xf numFmtId="38" fontId="1" fillId="0" borderId="7" xfId="1" applyBorder="1">
      <alignment vertical="center"/>
    </xf>
    <xf numFmtId="38" fontId="1" fillId="0" borderId="8" xfId="1" applyBorder="1">
      <alignment vertical="center"/>
    </xf>
    <xf numFmtId="177" fontId="1" fillId="0" borderId="10" xfId="1" applyNumberFormat="1" applyBorder="1">
      <alignment vertical="center"/>
    </xf>
    <xf numFmtId="177" fontId="1" fillId="0" borderId="11" xfId="1" applyNumberFormat="1" applyBorder="1">
      <alignment vertical="center"/>
    </xf>
    <xf numFmtId="0" fontId="0" fillId="0" borderId="12" xfId="0" applyBorder="1">
      <alignment vertical="center"/>
    </xf>
    <xf numFmtId="38" fontId="1" fillId="0" borderId="10" xfId="1" applyBorder="1">
      <alignment vertical="center"/>
    </xf>
    <xf numFmtId="38" fontId="1" fillId="0" borderId="11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1" fillId="0" borderId="13" xfId="1" applyBorder="1">
      <alignment vertical="center"/>
    </xf>
    <xf numFmtId="38" fontId="1" fillId="0" borderId="14" xfId="1" applyBorder="1">
      <alignment vertical="center"/>
    </xf>
    <xf numFmtId="0" fontId="0" fillId="0" borderId="15" xfId="0" applyBorder="1">
      <alignment vertical="center"/>
    </xf>
    <xf numFmtId="38" fontId="1" fillId="0" borderId="16" xfId="1" applyBorder="1">
      <alignment vertical="center"/>
    </xf>
    <xf numFmtId="38" fontId="1" fillId="0" borderId="17" xfId="1" applyBorder="1">
      <alignment vertical="center"/>
    </xf>
    <xf numFmtId="0" fontId="0" fillId="0" borderId="18" xfId="0" applyBorder="1">
      <alignment vertical="center"/>
    </xf>
    <xf numFmtId="38" fontId="1" fillId="0" borderId="19" xfId="1" applyBorder="1">
      <alignment vertical="center"/>
    </xf>
    <xf numFmtId="178" fontId="0" fillId="0" borderId="18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9" xfId="0" applyNumberFormat="1" applyBorder="1">
      <alignment vertical="center"/>
    </xf>
    <xf numFmtId="38" fontId="1" fillId="0" borderId="20" xfId="1" applyBorder="1">
      <alignment vertical="center"/>
    </xf>
    <xf numFmtId="178" fontId="0" fillId="0" borderId="21" xfId="0" applyNumberFormat="1" applyBorder="1">
      <alignment vertical="center"/>
    </xf>
    <xf numFmtId="38" fontId="1" fillId="0" borderId="22" xfId="1" applyBorder="1">
      <alignment vertical="center"/>
    </xf>
    <xf numFmtId="38" fontId="1" fillId="0" borderId="23" xfId="1" applyBorder="1">
      <alignment vertical="center"/>
    </xf>
    <xf numFmtId="178" fontId="0" fillId="0" borderId="24" xfId="0" applyNumberFormat="1" applyBorder="1">
      <alignment vertical="center"/>
    </xf>
    <xf numFmtId="179" fontId="0" fillId="0" borderId="21" xfId="0" applyNumberFormat="1" applyBorder="1">
      <alignment vertical="center"/>
    </xf>
    <xf numFmtId="178" fontId="0" fillId="0" borderId="12" xfId="0" applyNumberFormat="1" applyBorder="1">
      <alignment vertical="center"/>
    </xf>
    <xf numFmtId="180" fontId="0" fillId="0" borderId="0" xfId="0" applyNumberFormat="1" applyFill="1">
      <alignment vertical="center"/>
    </xf>
    <xf numFmtId="38" fontId="1" fillId="0" borderId="0" xfId="1">
      <alignment vertical="center"/>
    </xf>
    <xf numFmtId="0" fontId="3" fillId="0" borderId="0" xfId="0" applyFont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46"/>
  <sheetViews>
    <sheetView tabSelected="1" zoomScaleNormal="100" workbookViewId="0">
      <selection activeCell="R1" sqref="R1:W65536"/>
    </sheetView>
  </sheetViews>
  <sheetFormatPr defaultRowHeight="13.5"/>
  <cols>
    <col min="1" max="1" width="12.375" bestFit="1" customWidth="1"/>
    <col min="2" max="4" width="8.125" customWidth="1"/>
    <col min="5" max="5" width="12.375" bestFit="1" customWidth="1"/>
    <col min="6" max="8" width="8.125" customWidth="1"/>
    <col min="9" max="9" width="12.375" customWidth="1"/>
    <col min="10" max="12" width="8.125" customWidth="1"/>
    <col min="13" max="13" width="12.375" bestFit="1" customWidth="1"/>
    <col min="14" max="16" width="8.125" customWidth="1"/>
  </cols>
  <sheetData>
    <row r="1" spans="1:16" ht="17.25" customHeight="1">
      <c r="E1" s="41" t="s">
        <v>35</v>
      </c>
      <c r="F1" s="41"/>
      <c r="G1" s="41"/>
      <c r="H1" s="41"/>
      <c r="I1" s="41"/>
      <c r="J1" s="41"/>
      <c r="K1" s="41"/>
      <c r="L1" s="41"/>
    </row>
    <row r="3" spans="1:16">
      <c r="B3" t="s">
        <v>34</v>
      </c>
      <c r="F3" t="s">
        <v>33</v>
      </c>
      <c r="G3" s="40">
        <v>236979</v>
      </c>
      <c r="J3" t="s">
        <v>32</v>
      </c>
      <c r="N3" s="39">
        <v>43190</v>
      </c>
      <c r="O3" s="39"/>
      <c r="P3" t="s">
        <v>31</v>
      </c>
    </row>
    <row r="5" spans="1:16">
      <c r="A5" s="3" t="s">
        <v>9</v>
      </c>
      <c r="B5" s="21" t="s">
        <v>8</v>
      </c>
      <c r="C5" s="21" t="s">
        <v>7</v>
      </c>
      <c r="D5" s="20" t="s">
        <v>6</v>
      </c>
      <c r="E5" s="3" t="s">
        <v>9</v>
      </c>
      <c r="F5" s="21" t="s">
        <v>8</v>
      </c>
      <c r="G5" s="21" t="s">
        <v>7</v>
      </c>
      <c r="H5" s="20" t="s">
        <v>6</v>
      </c>
      <c r="I5" s="3" t="s">
        <v>9</v>
      </c>
      <c r="J5" s="21" t="s">
        <v>8</v>
      </c>
      <c r="K5" s="21" t="s">
        <v>7</v>
      </c>
      <c r="L5" s="20" t="s">
        <v>6</v>
      </c>
      <c r="M5" s="3" t="s">
        <v>9</v>
      </c>
      <c r="N5" s="21" t="s">
        <v>8</v>
      </c>
      <c r="O5" s="21" t="s">
        <v>7</v>
      </c>
      <c r="P5" s="20" t="s">
        <v>6</v>
      </c>
    </row>
    <row r="6" spans="1:16">
      <c r="A6" s="38">
        <v>0</v>
      </c>
      <c r="B6" s="19">
        <v>1679</v>
      </c>
      <c r="C6" s="19">
        <v>1594</v>
      </c>
      <c r="D6" s="18">
        <v>3273</v>
      </c>
      <c r="E6" s="38">
        <v>26</v>
      </c>
      <c r="F6" s="19">
        <v>2551</v>
      </c>
      <c r="G6" s="19">
        <v>2476</v>
      </c>
      <c r="H6" s="18">
        <v>5027</v>
      </c>
      <c r="I6" s="38">
        <v>52</v>
      </c>
      <c r="J6" s="19">
        <v>3609</v>
      </c>
      <c r="K6" s="19">
        <v>3415</v>
      </c>
      <c r="L6" s="18">
        <v>7024</v>
      </c>
      <c r="M6" s="38">
        <v>78</v>
      </c>
      <c r="N6" s="19">
        <v>2256</v>
      </c>
      <c r="O6" s="19">
        <v>2907</v>
      </c>
      <c r="P6" s="18">
        <v>5163</v>
      </c>
    </row>
    <row r="7" spans="1:16">
      <c r="A7" s="31">
        <v>1</v>
      </c>
      <c r="B7" s="14">
        <v>1720</v>
      </c>
      <c r="C7" s="14">
        <v>1666</v>
      </c>
      <c r="D7" s="13">
        <v>3386</v>
      </c>
      <c r="E7" s="31">
        <v>27</v>
      </c>
      <c r="F7" s="14">
        <v>2512</v>
      </c>
      <c r="G7" s="14">
        <v>2490</v>
      </c>
      <c r="H7" s="13">
        <v>5002</v>
      </c>
      <c r="I7" s="31">
        <v>53</v>
      </c>
      <c r="J7" s="14">
        <v>3518</v>
      </c>
      <c r="K7" s="14">
        <v>3519</v>
      </c>
      <c r="L7" s="13">
        <v>7037</v>
      </c>
      <c r="M7" s="36">
        <v>79</v>
      </c>
      <c r="N7" s="35">
        <v>2013</v>
      </c>
      <c r="O7" s="35">
        <v>2639</v>
      </c>
      <c r="P7" s="34">
        <v>4652</v>
      </c>
    </row>
    <row r="8" spans="1:16">
      <c r="A8" s="31">
        <v>2</v>
      </c>
      <c r="B8" s="14">
        <v>1717</v>
      </c>
      <c r="C8" s="14">
        <v>1703</v>
      </c>
      <c r="D8" s="13">
        <v>3420</v>
      </c>
      <c r="E8" s="31">
        <v>28</v>
      </c>
      <c r="F8" s="14">
        <v>2477</v>
      </c>
      <c r="G8" s="14">
        <v>2443</v>
      </c>
      <c r="H8" s="13">
        <v>4920</v>
      </c>
      <c r="I8" s="36">
        <v>54</v>
      </c>
      <c r="J8" s="35">
        <v>3203</v>
      </c>
      <c r="K8" s="35">
        <v>3159</v>
      </c>
      <c r="L8" s="34">
        <v>6362</v>
      </c>
      <c r="M8" s="33">
        <v>80</v>
      </c>
      <c r="N8" s="28">
        <v>2203</v>
      </c>
      <c r="O8" s="28">
        <v>2944</v>
      </c>
      <c r="P8" s="32">
        <v>5147</v>
      </c>
    </row>
    <row r="9" spans="1:16">
      <c r="A9" s="31">
        <v>3</v>
      </c>
      <c r="B9" s="14">
        <v>1785</v>
      </c>
      <c r="C9" s="14">
        <v>1713</v>
      </c>
      <c r="D9" s="13">
        <v>3498</v>
      </c>
      <c r="E9" s="36">
        <v>29</v>
      </c>
      <c r="F9" s="35">
        <v>2595</v>
      </c>
      <c r="G9" s="35">
        <v>2388</v>
      </c>
      <c r="H9" s="34">
        <v>4983</v>
      </c>
      <c r="I9" s="33">
        <v>55</v>
      </c>
      <c r="J9" s="28">
        <v>3169</v>
      </c>
      <c r="K9" s="28">
        <v>3099</v>
      </c>
      <c r="L9" s="32">
        <v>6268</v>
      </c>
      <c r="M9" s="31">
        <v>81</v>
      </c>
      <c r="N9" s="14">
        <v>1998</v>
      </c>
      <c r="O9" s="14">
        <v>2686</v>
      </c>
      <c r="P9" s="13">
        <v>4684</v>
      </c>
    </row>
    <row r="10" spans="1:16">
      <c r="A10" s="36">
        <v>4</v>
      </c>
      <c r="B10" s="35">
        <v>1836</v>
      </c>
      <c r="C10" s="35">
        <v>1713</v>
      </c>
      <c r="D10" s="34">
        <v>3549</v>
      </c>
      <c r="E10" s="33">
        <v>30</v>
      </c>
      <c r="F10" s="28">
        <v>2591</v>
      </c>
      <c r="G10" s="28">
        <v>2399</v>
      </c>
      <c r="H10" s="32">
        <v>4990</v>
      </c>
      <c r="I10" s="31">
        <v>56</v>
      </c>
      <c r="J10" s="14">
        <v>2955</v>
      </c>
      <c r="K10" s="14">
        <v>2826</v>
      </c>
      <c r="L10" s="13">
        <v>5781</v>
      </c>
      <c r="M10" s="31">
        <v>82</v>
      </c>
      <c r="N10" s="14">
        <v>1845</v>
      </c>
      <c r="O10" s="14">
        <v>2575</v>
      </c>
      <c r="P10" s="13">
        <v>4420</v>
      </c>
    </row>
    <row r="11" spans="1:16">
      <c r="A11" s="33">
        <v>5</v>
      </c>
      <c r="B11" s="28">
        <v>1910</v>
      </c>
      <c r="C11" s="28">
        <v>1819</v>
      </c>
      <c r="D11" s="32">
        <v>3729</v>
      </c>
      <c r="E11" s="31">
        <v>31</v>
      </c>
      <c r="F11" s="14">
        <v>2717</v>
      </c>
      <c r="G11" s="14">
        <v>2429</v>
      </c>
      <c r="H11" s="13">
        <v>5146</v>
      </c>
      <c r="I11" s="31">
        <v>57</v>
      </c>
      <c r="J11" s="14">
        <v>2746</v>
      </c>
      <c r="K11" s="14">
        <v>2794</v>
      </c>
      <c r="L11" s="13">
        <v>5540</v>
      </c>
      <c r="M11" s="31">
        <v>83</v>
      </c>
      <c r="N11" s="14">
        <v>1483</v>
      </c>
      <c r="O11" s="14">
        <v>2223</v>
      </c>
      <c r="P11" s="13">
        <v>3706</v>
      </c>
    </row>
    <row r="12" spans="1:16">
      <c r="A12" s="31">
        <v>6</v>
      </c>
      <c r="B12" s="14">
        <v>1857</v>
      </c>
      <c r="C12" s="14">
        <v>1870</v>
      </c>
      <c r="D12" s="13">
        <v>3727</v>
      </c>
      <c r="E12" s="31">
        <v>32</v>
      </c>
      <c r="F12" s="14">
        <v>2691</v>
      </c>
      <c r="G12" s="14">
        <v>2531</v>
      </c>
      <c r="H12" s="13">
        <v>5222</v>
      </c>
      <c r="I12" s="31">
        <v>58</v>
      </c>
      <c r="J12" s="14">
        <v>2733</v>
      </c>
      <c r="K12" s="14">
        <v>2645</v>
      </c>
      <c r="L12" s="13">
        <v>5378</v>
      </c>
      <c r="M12" s="36">
        <v>84</v>
      </c>
      <c r="N12" s="35">
        <v>1294</v>
      </c>
      <c r="O12" s="35">
        <v>1997</v>
      </c>
      <c r="P12" s="34">
        <v>3291</v>
      </c>
    </row>
    <row r="13" spans="1:16">
      <c r="A13" s="31">
        <v>7</v>
      </c>
      <c r="B13" s="14">
        <v>1945</v>
      </c>
      <c r="C13" s="14">
        <v>1826</v>
      </c>
      <c r="D13" s="13">
        <v>3771</v>
      </c>
      <c r="E13" s="31">
        <v>33</v>
      </c>
      <c r="F13" s="14">
        <v>2662</v>
      </c>
      <c r="G13" s="14">
        <v>2515</v>
      </c>
      <c r="H13" s="13">
        <v>5177</v>
      </c>
      <c r="I13" s="36">
        <v>59</v>
      </c>
      <c r="J13" s="35">
        <v>2680</v>
      </c>
      <c r="K13" s="35">
        <v>2658</v>
      </c>
      <c r="L13" s="34">
        <v>5338</v>
      </c>
      <c r="M13" s="33">
        <v>85</v>
      </c>
      <c r="N13" s="28">
        <v>1065</v>
      </c>
      <c r="O13" s="28">
        <v>1956</v>
      </c>
      <c r="P13" s="32">
        <v>3021</v>
      </c>
    </row>
    <row r="14" spans="1:16">
      <c r="A14" s="31">
        <v>8</v>
      </c>
      <c r="B14" s="14">
        <v>1976</v>
      </c>
      <c r="C14" s="14">
        <v>1931</v>
      </c>
      <c r="D14" s="13">
        <v>3907</v>
      </c>
      <c r="E14" s="36">
        <v>34</v>
      </c>
      <c r="F14" s="35">
        <v>2733</v>
      </c>
      <c r="G14" s="35">
        <v>2602</v>
      </c>
      <c r="H14" s="34">
        <v>5335</v>
      </c>
      <c r="I14" s="33">
        <v>60</v>
      </c>
      <c r="J14" s="28">
        <v>2541</v>
      </c>
      <c r="K14" s="28">
        <v>2391</v>
      </c>
      <c r="L14" s="32">
        <v>4932</v>
      </c>
      <c r="M14" s="31">
        <v>86</v>
      </c>
      <c r="N14" s="14">
        <v>844</v>
      </c>
      <c r="O14" s="14">
        <v>1545</v>
      </c>
      <c r="P14" s="13">
        <v>2389</v>
      </c>
    </row>
    <row r="15" spans="1:16">
      <c r="A15" s="36">
        <v>9</v>
      </c>
      <c r="B15" s="35">
        <v>2052</v>
      </c>
      <c r="C15" s="35">
        <v>1874</v>
      </c>
      <c r="D15" s="34">
        <v>3926</v>
      </c>
      <c r="E15" s="33">
        <v>35</v>
      </c>
      <c r="F15" s="28">
        <v>2816</v>
      </c>
      <c r="G15" s="28">
        <v>2618</v>
      </c>
      <c r="H15" s="32">
        <v>5434</v>
      </c>
      <c r="I15" s="31">
        <v>61</v>
      </c>
      <c r="J15" s="14">
        <v>2426</v>
      </c>
      <c r="K15" s="14">
        <v>2421</v>
      </c>
      <c r="L15" s="13">
        <v>4847</v>
      </c>
      <c r="M15" s="31">
        <v>87</v>
      </c>
      <c r="N15" s="14">
        <v>701</v>
      </c>
      <c r="O15" s="14">
        <v>1324</v>
      </c>
      <c r="P15" s="13">
        <v>2025</v>
      </c>
    </row>
    <row r="16" spans="1:16">
      <c r="A16" s="33">
        <v>10</v>
      </c>
      <c r="B16" s="28">
        <v>2141</v>
      </c>
      <c r="C16" s="28">
        <v>2023</v>
      </c>
      <c r="D16" s="32">
        <v>4164</v>
      </c>
      <c r="E16" s="31">
        <v>36</v>
      </c>
      <c r="F16" s="14">
        <v>2671</v>
      </c>
      <c r="G16" s="14">
        <v>2494</v>
      </c>
      <c r="H16" s="13">
        <v>5165</v>
      </c>
      <c r="I16" s="31">
        <v>62</v>
      </c>
      <c r="J16" s="14">
        <v>2489</v>
      </c>
      <c r="K16" s="14">
        <v>2458</v>
      </c>
      <c r="L16" s="13">
        <v>4947</v>
      </c>
      <c r="M16" s="31">
        <v>88</v>
      </c>
      <c r="N16" s="14">
        <v>567</v>
      </c>
      <c r="O16" s="14">
        <v>1196</v>
      </c>
      <c r="P16" s="13">
        <v>1763</v>
      </c>
    </row>
    <row r="17" spans="1:16">
      <c r="A17" s="31">
        <v>11</v>
      </c>
      <c r="B17" s="14">
        <v>2016</v>
      </c>
      <c r="C17" s="14">
        <v>2097</v>
      </c>
      <c r="D17" s="13">
        <v>4113</v>
      </c>
      <c r="E17" s="31">
        <v>37</v>
      </c>
      <c r="F17" s="14">
        <v>2822</v>
      </c>
      <c r="G17" s="14">
        <v>2742</v>
      </c>
      <c r="H17" s="13">
        <v>5564</v>
      </c>
      <c r="I17" s="31">
        <v>63</v>
      </c>
      <c r="J17" s="14">
        <v>2525</v>
      </c>
      <c r="K17" s="14">
        <v>2674</v>
      </c>
      <c r="L17" s="13">
        <v>5199</v>
      </c>
      <c r="M17" s="36">
        <v>89</v>
      </c>
      <c r="N17" s="35">
        <v>472</v>
      </c>
      <c r="O17" s="35">
        <v>1079</v>
      </c>
      <c r="P17" s="34">
        <v>1551</v>
      </c>
    </row>
    <row r="18" spans="1:16">
      <c r="A18" s="31">
        <v>12</v>
      </c>
      <c r="B18" s="14">
        <v>2076</v>
      </c>
      <c r="C18" s="14">
        <v>1939</v>
      </c>
      <c r="D18" s="13">
        <v>4015</v>
      </c>
      <c r="E18" s="31">
        <v>38</v>
      </c>
      <c r="F18" s="14">
        <v>2932</v>
      </c>
      <c r="G18" s="14">
        <v>2761</v>
      </c>
      <c r="H18" s="13">
        <v>5693</v>
      </c>
      <c r="I18" s="36">
        <v>64</v>
      </c>
      <c r="J18" s="35">
        <v>2725</v>
      </c>
      <c r="K18" s="35">
        <v>2825</v>
      </c>
      <c r="L18" s="34">
        <v>5550</v>
      </c>
      <c r="M18" s="33">
        <v>90</v>
      </c>
      <c r="N18" s="28">
        <v>341</v>
      </c>
      <c r="O18" s="28">
        <v>881</v>
      </c>
      <c r="P18" s="32">
        <v>1222</v>
      </c>
    </row>
    <row r="19" spans="1:16">
      <c r="A19" s="31">
        <v>13</v>
      </c>
      <c r="B19" s="14">
        <v>2183</v>
      </c>
      <c r="C19" s="14">
        <v>2142</v>
      </c>
      <c r="D19" s="13">
        <v>4325</v>
      </c>
      <c r="E19" s="36">
        <v>39</v>
      </c>
      <c r="F19" s="35">
        <v>2996</v>
      </c>
      <c r="G19" s="35">
        <v>3027</v>
      </c>
      <c r="H19" s="34">
        <v>6023</v>
      </c>
      <c r="I19" s="33">
        <v>65</v>
      </c>
      <c r="J19" s="28">
        <v>2746</v>
      </c>
      <c r="K19" s="28">
        <v>2925</v>
      </c>
      <c r="L19" s="32">
        <v>5671</v>
      </c>
      <c r="M19" s="31">
        <v>91</v>
      </c>
      <c r="N19" s="14">
        <v>275</v>
      </c>
      <c r="O19" s="14">
        <v>775</v>
      </c>
      <c r="P19" s="13">
        <v>1050</v>
      </c>
    </row>
    <row r="20" spans="1:16">
      <c r="A20" s="36">
        <v>14</v>
      </c>
      <c r="B20" s="35">
        <v>2237</v>
      </c>
      <c r="C20" s="35">
        <v>2095</v>
      </c>
      <c r="D20" s="34">
        <v>4332</v>
      </c>
      <c r="E20" s="33">
        <v>40</v>
      </c>
      <c r="F20" s="28">
        <v>3132</v>
      </c>
      <c r="G20" s="28">
        <v>3038</v>
      </c>
      <c r="H20" s="32">
        <v>6170</v>
      </c>
      <c r="I20" s="31">
        <v>66</v>
      </c>
      <c r="J20" s="14">
        <v>3033</v>
      </c>
      <c r="K20" s="14">
        <v>3296</v>
      </c>
      <c r="L20" s="13">
        <v>6329</v>
      </c>
      <c r="M20" s="31">
        <v>92</v>
      </c>
      <c r="N20" s="14">
        <v>208</v>
      </c>
      <c r="O20" s="14">
        <v>607</v>
      </c>
      <c r="P20" s="13">
        <v>815</v>
      </c>
    </row>
    <row r="21" spans="1:16">
      <c r="A21" s="33">
        <v>15</v>
      </c>
      <c r="B21" s="28">
        <v>2354</v>
      </c>
      <c r="C21" s="28">
        <v>2235</v>
      </c>
      <c r="D21" s="32">
        <v>4589</v>
      </c>
      <c r="E21" s="31">
        <v>41</v>
      </c>
      <c r="F21" s="14">
        <v>3333</v>
      </c>
      <c r="G21" s="14">
        <v>3150</v>
      </c>
      <c r="H21" s="13">
        <v>6483</v>
      </c>
      <c r="I21" s="31">
        <v>67</v>
      </c>
      <c r="J21" s="14">
        <v>3473</v>
      </c>
      <c r="K21" s="14">
        <v>3740</v>
      </c>
      <c r="L21" s="13">
        <v>7213</v>
      </c>
      <c r="M21" s="31">
        <v>93</v>
      </c>
      <c r="N21" s="14">
        <v>161</v>
      </c>
      <c r="O21" s="14">
        <v>513</v>
      </c>
      <c r="P21" s="13">
        <v>674</v>
      </c>
    </row>
    <row r="22" spans="1:16">
      <c r="A22" s="31">
        <v>16</v>
      </c>
      <c r="B22" s="14">
        <v>2466</v>
      </c>
      <c r="C22" s="14">
        <v>2321</v>
      </c>
      <c r="D22" s="13">
        <v>4787</v>
      </c>
      <c r="E22" s="31">
        <v>42</v>
      </c>
      <c r="F22" s="14">
        <v>3634</v>
      </c>
      <c r="G22" s="14">
        <v>3474</v>
      </c>
      <c r="H22" s="13">
        <v>7108</v>
      </c>
      <c r="I22" s="31">
        <v>68</v>
      </c>
      <c r="J22" s="14">
        <v>3862</v>
      </c>
      <c r="K22" s="14">
        <v>4143</v>
      </c>
      <c r="L22" s="13">
        <v>8005</v>
      </c>
      <c r="M22" s="36">
        <v>94</v>
      </c>
      <c r="N22" s="35">
        <v>102</v>
      </c>
      <c r="O22" s="35">
        <v>396</v>
      </c>
      <c r="P22" s="34">
        <v>498</v>
      </c>
    </row>
    <row r="23" spans="1:16">
      <c r="A23" s="31">
        <v>17</v>
      </c>
      <c r="B23" s="14">
        <v>2434</v>
      </c>
      <c r="C23" s="14">
        <v>2372</v>
      </c>
      <c r="D23" s="13">
        <v>4806</v>
      </c>
      <c r="E23" s="31">
        <v>43</v>
      </c>
      <c r="F23" s="14">
        <v>4005</v>
      </c>
      <c r="G23" s="14">
        <v>4009</v>
      </c>
      <c r="H23" s="13">
        <v>8014</v>
      </c>
      <c r="I23" s="36">
        <v>69</v>
      </c>
      <c r="J23" s="35">
        <v>4084</v>
      </c>
      <c r="K23" s="35">
        <v>4548</v>
      </c>
      <c r="L23" s="34">
        <v>8632</v>
      </c>
      <c r="M23" s="33">
        <v>95</v>
      </c>
      <c r="N23" s="28">
        <v>51</v>
      </c>
      <c r="O23" s="28">
        <v>323</v>
      </c>
      <c r="P23" s="32">
        <v>374</v>
      </c>
    </row>
    <row r="24" spans="1:16">
      <c r="A24" s="31">
        <v>18</v>
      </c>
      <c r="B24" s="14">
        <v>2547</v>
      </c>
      <c r="C24" s="14">
        <v>2511</v>
      </c>
      <c r="D24" s="13">
        <v>5058</v>
      </c>
      <c r="E24" s="36">
        <v>44</v>
      </c>
      <c r="F24" s="35">
        <v>4219</v>
      </c>
      <c r="G24" s="35">
        <v>4163</v>
      </c>
      <c r="H24" s="34">
        <v>8382</v>
      </c>
      <c r="I24" s="33">
        <v>70</v>
      </c>
      <c r="J24" s="28">
        <v>4177</v>
      </c>
      <c r="K24" s="28">
        <v>4736</v>
      </c>
      <c r="L24" s="32">
        <v>8913</v>
      </c>
      <c r="M24" s="31">
        <v>96</v>
      </c>
      <c r="N24" s="14">
        <v>39</v>
      </c>
      <c r="O24" s="14">
        <v>244</v>
      </c>
      <c r="P24" s="13">
        <v>283</v>
      </c>
    </row>
    <row r="25" spans="1:16">
      <c r="A25" s="36">
        <v>19</v>
      </c>
      <c r="B25" s="35">
        <v>2713</v>
      </c>
      <c r="C25" s="35">
        <v>2610</v>
      </c>
      <c r="D25" s="34">
        <v>5323</v>
      </c>
      <c r="E25" s="33">
        <v>45</v>
      </c>
      <c r="F25" s="28">
        <v>4375</v>
      </c>
      <c r="G25" s="28">
        <v>4321</v>
      </c>
      <c r="H25" s="32">
        <v>8696</v>
      </c>
      <c r="I25" s="31">
        <v>71</v>
      </c>
      <c r="J25" s="14">
        <v>3061</v>
      </c>
      <c r="K25" s="14">
        <v>3795</v>
      </c>
      <c r="L25" s="13">
        <v>6856</v>
      </c>
      <c r="M25" s="31">
        <v>97</v>
      </c>
      <c r="N25" s="14">
        <v>30</v>
      </c>
      <c r="O25" s="14">
        <v>193</v>
      </c>
      <c r="P25" s="13">
        <v>223</v>
      </c>
    </row>
    <row r="26" spans="1:16">
      <c r="A26" s="33">
        <v>20</v>
      </c>
      <c r="B26" s="28">
        <v>2791</v>
      </c>
      <c r="C26" s="28">
        <v>2692</v>
      </c>
      <c r="D26" s="32">
        <v>5483</v>
      </c>
      <c r="E26" s="31">
        <v>46</v>
      </c>
      <c r="F26" s="14">
        <v>4395</v>
      </c>
      <c r="G26" s="14">
        <v>4230</v>
      </c>
      <c r="H26" s="13">
        <v>8625</v>
      </c>
      <c r="I26" s="31">
        <v>72</v>
      </c>
      <c r="J26" s="14">
        <v>2161</v>
      </c>
      <c r="K26" s="14">
        <v>2568</v>
      </c>
      <c r="L26" s="13">
        <v>4729</v>
      </c>
      <c r="M26" s="31">
        <v>98</v>
      </c>
      <c r="N26" s="14">
        <v>21</v>
      </c>
      <c r="O26" s="14">
        <v>126</v>
      </c>
      <c r="P26" s="13">
        <v>147</v>
      </c>
    </row>
    <row r="27" spans="1:16">
      <c r="A27" s="31">
        <v>21</v>
      </c>
      <c r="B27" s="14">
        <v>2871</v>
      </c>
      <c r="C27" s="14">
        <v>2674</v>
      </c>
      <c r="D27" s="13">
        <v>5545</v>
      </c>
      <c r="E27" s="31">
        <v>47</v>
      </c>
      <c r="F27" s="14">
        <v>4318</v>
      </c>
      <c r="G27" s="14">
        <v>4167</v>
      </c>
      <c r="H27" s="13">
        <v>8485</v>
      </c>
      <c r="I27" s="31">
        <v>73</v>
      </c>
      <c r="J27" s="14">
        <v>2753</v>
      </c>
      <c r="K27" s="14">
        <v>3346</v>
      </c>
      <c r="L27" s="13">
        <v>6099</v>
      </c>
      <c r="M27" s="36">
        <v>99</v>
      </c>
      <c r="N27" s="35">
        <v>9</v>
      </c>
      <c r="O27" s="35">
        <v>88</v>
      </c>
      <c r="P27" s="34">
        <v>97</v>
      </c>
    </row>
    <row r="28" spans="1:16">
      <c r="A28" s="31">
        <v>22</v>
      </c>
      <c r="B28" s="14">
        <v>2619</v>
      </c>
      <c r="C28" s="14">
        <v>2668</v>
      </c>
      <c r="D28" s="13">
        <v>5287</v>
      </c>
      <c r="E28" s="31">
        <v>48</v>
      </c>
      <c r="F28" s="14">
        <v>4224</v>
      </c>
      <c r="G28" s="14">
        <v>4017</v>
      </c>
      <c r="H28" s="13">
        <v>8241</v>
      </c>
      <c r="I28" s="36">
        <v>74</v>
      </c>
      <c r="J28" s="35">
        <v>3150</v>
      </c>
      <c r="K28" s="35">
        <v>3873</v>
      </c>
      <c r="L28" s="34">
        <v>7023</v>
      </c>
      <c r="M28" s="37">
        <v>100</v>
      </c>
      <c r="N28" s="28">
        <v>17</v>
      </c>
      <c r="O28" s="28">
        <v>176</v>
      </c>
      <c r="P28" s="32">
        <v>193</v>
      </c>
    </row>
    <row r="29" spans="1:16">
      <c r="A29" s="31">
        <v>23</v>
      </c>
      <c r="B29" s="14">
        <v>2694</v>
      </c>
      <c r="C29" s="14">
        <v>2734</v>
      </c>
      <c r="D29" s="13">
        <v>5428</v>
      </c>
      <c r="E29" s="36">
        <v>49</v>
      </c>
      <c r="F29" s="35">
        <v>4146</v>
      </c>
      <c r="G29" s="35">
        <v>4019</v>
      </c>
      <c r="H29" s="34">
        <v>8165</v>
      </c>
      <c r="I29" s="33">
        <v>75</v>
      </c>
      <c r="J29" s="28">
        <v>2819</v>
      </c>
      <c r="K29" s="28">
        <v>3618</v>
      </c>
      <c r="L29" s="32">
        <v>6437</v>
      </c>
      <c r="M29" s="7"/>
      <c r="N29" s="9">
        <v>0</v>
      </c>
      <c r="O29" s="9">
        <v>0</v>
      </c>
      <c r="P29" s="8">
        <v>0</v>
      </c>
    </row>
    <row r="30" spans="1:16">
      <c r="A30" s="36">
        <v>24</v>
      </c>
      <c r="B30" s="35">
        <v>2614</v>
      </c>
      <c r="C30" s="35">
        <v>2581</v>
      </c>
      <c r="D30" s="34">
        <v>5195</v>
      </c>
      <c r="E30" s="33">
        <v>50</v>
      </c>
      <c r="F30" s="28">
        <v>3941</v>
      </c>
      <c r="G30" s="28">
        <v>3807</v>
      </c>
      <c r="H30" s="32">
        <v>7748</v>
      </c>
      <c r="I30" s="31">
        <v>76</v>
      </c>
      <c r="J30" s="14">
        <v>3212</v>
      </c>
      <c r="K30" s="14">
        <v>3937</v>
      </c>
      <c r="L30" s="13">
        <v>7149</v>
      </c>
      <c r="M30" s="3" t="s">
        <v>0</v>
      </c>
      <c r="N30" s="2">
        <v>239094</v>
      </c>
      <c r="O30" s="2">
        <v>251908</v>
      </c>
      <c r="P30" s="1">
        <v>491002</v>
      </c>
    </row>
    <row r="31" spans="1:16">
      <c r="A31" s="30">
        <v>25</v>
      </c>
      <c r="B31" s="23">
        <v>2546</v>
      </c>
      <c r="C31" s="23">
        <v>2567</v>
      </c>
      <c r="D31" s="22">
        <v>5113</v>
      </c>
      <c r="E31" s="29">
        <v>51</v>
      </c>
      <c r="F31" s="26">
        <v>3199</v>
      </c>
      <c r="G31" s="26">
        <v>3266</v>
      </c>
      <c r="H31" s="25">
        <v>6465</v>
      </c>
      <c r="I31" s="29">
        <v>77</v>
      </c>
      <c r="J31" s="26">
        <v>2783</v>
      </c>
      <c r="K31" s="26">
        <v>3560</v>
      </c>
      <c r="L31" s="25">
        <v>6343</v>
      </c>
      <c r="M31" s="24"/>
      <c r="N31" s="23">
        <v>0</v>
      </c>
      <c r="O31" s="23">
        <v>0</v>
      </c>
      <c r="P31" s="22">
        <v>0</v>
      </c>
    </row>
    <row r="33" spans="1:16">
      <c r="A33" s="3" t="s">
        <v>9</v>
      </c>
      <c r="B33" s="21" t="s">
        <v>8</v>
      </c>
      <c r="C33" s="21" t="s">
        <v>7</v>
      </c>
      <c r="D33" s="20" t="s">
        <v>6</v>
      </c>
      <c r="E33" s="3" t="s">
        <v>9</v>
      </c>
      <c r="F33" s="21" t="s">
        <v>8</v>
      </c>
      <c r="G33" s="21" t="s">
        <v>7</v>
      </c>
      <c r="H33" s="20" t="s">
        <v>6</v>
      </c>
      <c r="I33" s="3" t="s">
        <v>9</v>
      </c>
      <c r="J33" s="21" t="s">
        <v>8</v>
      </c>
      <c r="K33" s="21" t="s">
        <v>7</v>
      </c>
      <c r="L33" s="20" t="s">
        <v>6</v>
      </c>
      <c r="M33" s="3" t="s">
        <v>9</v>
      </c>
      <c r="N33" s="21" t="s">
        <v>8</v>
      </c>
      <c r="O33" s="21" t="s">
        <v>7</v>
      </c>
      <c r="P33" s="20" t="s">
        <v>6</v>
      </c>
    </row>
    <row r="34" spans="1:16">
      <c r="A34" s="17" t="s">
        <v>30</v>
      </c>
      <c r="B34" s="19">
        <f>SUM(B6:B10)</f>
        <v>8737</v>
      </c>
      <c r="C34" s="19">
        <f>SUM(C6:C10)</f>
        <v>8389</v>
      </c>
      <c r="D34" s="18">
        <f>SUM(D6:D10)</f>
        <v>17126</v>
      </c>
      <c r="E34" s="17" t="s">
        <v>29</v>
      </c>
      <c r="F34" s="19">
        <f>SUM(F10:F14)</f>
        <v>13394</v>
      </c>
      <c r="G34" s="19">
        <f>SUM(G10:G14)</f>
        <v>12476</v>
      </c>
      <c r="H34" s="18">
        <f>SUM(H10:H14)</f>
        <v>25870</v>
      </c>
      <c r="I34" s="17" t="s">
        <v>28</v>
      </c>
      <c r="J34" s="19">
        <f>SUM(J14:J18)</f>
        <v>12706</v>
      </c>
      <c r="K34" s="19">
        <f>SUM(K14:K18)</f>
        <v>12769</v>
      </c>
      <c r="L34" s="18">
        <f>SUM(L14:L18)</f>
        <v>25475</v>
      </c>
      <c r="M34" s="17" t="s">
        <v>27</v>
      </c>
      <c r="N34" s="19">
        <f>SUM(N18:N22)</f>
        <v>1087</v>
      </c>
      <c r="O34" s="19">
        <f>SUM(O18:O22)</f>
        <v>3172</v>
      </c>
      <c r="P34" s="18">
        <f>SUM(P18:P22)</f>
        <v>4259</v>
      </c>
    </row>
    <row r="35" spans="1:16">
      <c r="A35" s="12" t="s">
        <v>26</v>
      </c>
      <c r="B35" s="28">
        <f>SUM(B11:B15)</f>
        <v>9740</v>
      </c>
      <c r="C35" s="14">
        <f>SUM(C11:C15)</f>
        <v>9320</v>
      </c>
      <c r="D35" s="13">
        <f>SUM(D11:D15)</f>
        <v>19060</v>
      </c>
      <c r="E35" s="12" t="s">
        <v>25</v>
      </c>
      <c r="F35" s="14">
        <f>SUM(F15:F19)</f>
        <v>14237</v>
      </c>
      <c r="G35" s="14">
        <f>SUM(G15:G19)</f>
        <v>13642</v>
      </c>
      <c r="H35" s="13">
        <f>SUM(H15:H19)</f>
        <v>27879</v>
      </c>
      <c r="I35" s="12" t="s">
        <v>24</v>
      </c>
      <c r="J35" s="14">
        <f>SUM(J19:J23)</f>
        <v>17198</v>
      </c>
      <c r="K35" s="14">
        <f>SUM(K19:K23)</f>
        <v>18652</v>
      </c>
      <c r="L35" s="13">
        <f>SUM(L19:L23)</f>
        <v>35850</v>
      </c>
      <c r="M35" s="12" t="s">
        <v>23</v>
      </c>
      <c r="N35" s="14">
        <f>SUM(N23:N27)</f>
        <v>150</v>
      </c>
      <c r="O35" s="14">
        <f>SUM(O23:O27)</f>
        <v>974</v>
      </c>
      <c r="P35" s="13">
        <f>SUM(P23:P27)</f>
        <v>1124</v>
      </c>
    </row>
    <row r="36" spans="1:16">
      <c r="A36" s="12" t="s">
        <v>22</v>
      </c>
      <c r="B36" s="14">
        <f>SUM(B16:B20)</f>
        <v>10653</v>
      </c>
      <c r="C36" s="14">
        <f>SUM(C16:C20)</f>
        <v>10296</v>
      </c>
      <c r="D36" s="13">
        <f>SUM(D16:D20)</f>
        <v>20949</v>
      </c>
      <c r="E36" s="12" t="s">
        <v>21</v>
      </c>
      <c r="F36" s="14">
        <f>SUM(F20:F24)</f>
        <v>18323</v>
      </c>
      <c r="G36" s="14">
        <f>SUM(G20:G24)</f>
        <v>17834</v>
      </c>
      <c r="H36" s="13">
        <f>SUM(H20:H24)</f>
        <v>36157</v>
      </c>
      <c r="I36" s="12" t="s">
        <v>20</v>
      </c>
      <c r="J36" s="14">
        <f>SUM(J24:J28)</f>
        <v>15302</v>
      </c>
      <c r="K36" s="14">
        <f>SUM(K24:K28)</f>
        <v>18318</v>
      </c>
      <c r="L36" s="13">
        <f>SUM(L24:L28)</f>
        <v>33620</v>
      </c>
      <c r="M36" s="12" t="s">
        <v>19</v>
      </c>
      <c r="N36" s="14">
        <f>N28</f>
        <v>17</v>
      </c>
      <c r="O36" s="14">
        <f>O28</f>
        <v>176</v>
      </c>
      <c r="P36" s="13">
        <f>P28</f>
        <v>193</v>
      </c>
    </row>
    <row r="37" spans="1:16">
      <c r="A37" s="12" t="s">
        <v>18</v>
      </c>
      <c r="B37" s="14">
        <f>SUM(B21:B25)</f>
        <v>12514</v>
      </c>
      <c r="C37" s="14">
        <f>SUM(C21:C25)</f>
        <v>12049</v>
      </c>
      <c r="D37" s="13">
        <f>SUM(D21:D25)</f>
        <v>24563</v>
      </c>
      <c r="E37" s="12" t="s">
        <v>17</v>
      </c>
      <c r="F37" s="14">
        <f>SUM(F25:F29)</f>
        <v>21458</v>
      </c>
      <c r="G37" s="14">
        <f>SUM(G25:G29)</f>
        <v>20754</v>
      </c>
      <c r="H37" s="13">
        <f>SUM(H25:H29)</f>
        <v>42212</v>
      </c>
      <c r="I37" s="12" t="s">
        <v>16</v>
      </c>
      <c r="J37" s="14">
        <f>SUM(J29:J31,N6:N7)</f>
        <v>13083</v>
      </c>
      <c r="K37" s="14">
        <f>SUM(K29:K31,O6:O7)</f>
        <v>16661</v>
      </c>
      <c r="L37" s="13">
        <f>SUM(L29:L31,P6:P7)</f>
        <v>29744</v>
      </c>
      <c r="M37" s="7"/>
      <c r="N37" s="9">
        <f>N29</f>
        <v>0</v>
      </c>
      <c r="O37" s="9">
        <f>O29</f>
        <v>0</v>
      </c>
      <c r="P37" s="8">
        <f>P29</f>
        <v>0</v>
      </c>
    </row>
    <row r="38" spans="1:16">
      <c r="A38" s="12" t="s">
        <v>15</v>
      </c>
      <c r="B38" s="14">
        <f>SUM(B26:B30)</f>
        <v>13589</v>
      </c>
      <c r="C38" s="14">
        <f>SUM(C26:C30)</f>
        <v>13349</v>
      </c>
      <c r="D38" s="13">
        <f>SUM(D26:D30)</f>
        <v>26938</v>
      </c>
      <c r="E38" s="12" t="s">
        <v>14</v>
      </c>
      <c r="F38" s="14">
        <f>SUM(F30:F31,J6:J8)</f>
        <v>17470</v>
      </c>
      <c r="G38" s="14">
        <f>SUM(G30:G31,K6:K8)</f>
        <v>17166</v>
      </c>
      <c r="H38" s="13">
        <f>SUM(H30:H31,L6:L8)</f>
        <v>34636</v>
      </c>
      <c r="I38" s="12" t="s">
        <v>13</v>
      </c>
      <c r="J38" s="14">
        <f>SUM(N8:N12)</f>
        <v>8823</v>
      </c>
      <c r="K38" s="14">
        <f>SUM(O8:O12)</f>
        <v>12425</v>
      </c>
      <c r="L38" s="13">
        <f>SUM(P8:P12)</f>
        <v>21248</v>
      </c>
      <c r="M38" s="3" t="s">
        <v>0</v>
      </c>
      <c r="N38" s="2">
        <f>N30</f>
        <v>239094</v>
      </c>
      <c r="O38" s="2">
        <f>O30</f>
        <v>251908</v>
      </c>
      <c r="P38" s="1">
        <f>P30</f>
        <v>491002</v>
      </c>
    </row>
    <row r="39" spans="1:16">
      <c r="A39" s="27" t="s">
        <v>12</v>
      </c>
      <c r="B39" s="26">
        <f>SUM(B31,F6:F9)</f>
        <v>12681</v>
      </c>
      <c r="C39" s="26">
        <f>SUM(C31,G6:G9)</f>
        <v>12364</v>
      </c>
      <c r="D39" s="25">
        <f>SUM(D31,H6:H9)</f>
        <v>25045</v>
      </c>
      <c r="E39" s="27" t="s">
        <v>11</v>
      </c>
      <c r="F39" s="26">
        <f>SUM(J9:J13)</f>
        <v>14283</v>
      </c>
      <c r="G39" s="26">
        <f>SUM(K9:K13)</f>
        <v>14022</v>
      </c>
      <c r="H39" s="25">
        <f>SUM(L9:L13)</f>
        <v>28305</v>
      </c>
      <c r="I39" s="27" t="s">
        <v>10</v>
      </c>
      <c r="J39" s="26">
        <f>SUM(N13:N17)</f>
        <v>3649</v>
      </c>
      <c r="K39" s="26">
        <f>SUM(O13:O17)</f>
        <v>7100</v>
      </c>
      <c r="L39" s="25">
        <f>SUM(P13:P17)</f>
        <v>10749</v>
      </c>
      <c r="M39" s="24"/>
      <c r="N39" s="23">
        <v>0</v>
      </c>
      <c r="O39" s="23">
        <v>0</v>
      </c>
      <c r="P39" s="22">
        <v>0</v>
      </c>
    </row>
    <row r="41" spans="1:16">
      <c r="A41" s="3" t="s">
        <v>9</v>
      </c>
      <c r="B41" s="21" t="s">
        <v>8</v>
      </c>
      <c r="C41" s="21" t="s">
        <v>7</v>
      </c>
      <c r="D41" s="20" t="s">
        <v>6</v>
      </c>
      <c r="E41" s="3" t="s">
        <v>9</v>
      </c>
      <c r="F41" s="21" t="s">
        <v>8</v>
      </c>
      <c r="G41" s="21" t="s">
        <v>7</v>
      </c>
      <c r="H41" s="20" t="s">
        <v>6</v>
      </c>
    </row>
    <row r="42" spans="1:16">
      <c r="A42" s="17" t="s">
        <v>5</v>
      </c>
      <c r="B42" s="19">
        <f>SUM(B34:B36)</f>
        <v>29130</v>
      </c>
      <c r="C42" s="19">
        <f>SUM(C34:C36)</f>
        <v>28005</v>
      </c>
      <c r="D42" s="18">
        <f>SUM(D34:D36)</f>
        <v>57135</v>
      </c>
      <c r="E42" s="17" t="s">
        <v>5</v>
      </c>
      <c r="F42" s="16">
        <f>B42*100/$B$46</f>
        <v>12.183492684885442</v>
      </c>
      <c r="G42" s="16">
        <f>C42*100/$C$46</f>
        <v>11.117153881575813</v>
      </c>
      <c r="H42" s="15">
        <f>D42*100/$D$46</f>
        <v>11.636408812998726</v>
      </c>
    </row>
    <row r="43" spans="1:16">
      <c r="A43" s="12" t="s">
        <v>4</v>
      </c>
      <c r="B43" s="14">
        <f>SUM(B37:B39,F34:F39,J34)</f>
        <v>150655</v>
      </c>
      <c r="C43" s="14">
        <f>SUM(C37:C39,G34:G39,K34)</f>
        <v>146425</v>
      </c>
      <c r="D43" s="13">
        <f>SUM(D37:D39,H34:H39,L34)</f>
        <v>297080</v>
      </c>
      <c r="E43" s="12" t="s">
        <v>4</v>
      </c>
      <c r="F43" s="11">
        <f>B43*100/$B$46</f>
        <v>63.010782370113844</v>
      </c>
      <c r="G43" s="11">
        <f>C43*100/$C$46</f>
        <v>58.126379471870685</v>
      </c>
      <c r="H43" s="10">
        <f>D43*100/$D$46</f>
        <v>60.504845194113265</v>
      </c>
    </row>
    <row r="44" spans="1:16">
      <c r="A44" s="12" t="s">
        <v>3</v>
      </c>
      <c r="B44" s="14">
        <f>SUM(J35:J39,N34:N36)</f>
        <v>59309</v>
      </c>
      <c r="C44" s="14">
        <f>SUM(K35:K39,O34:O36)</f>
        <v>77478</v>
      </c>
      <c r="D44" s="13">
        <f>SUM(L35:L39,P34:P36)</f>
        <v>136787</v>
      </c>
      <c r="E44" s="12" t="s">
        <v>3</v>
      </c>
      <c r="F44" s="11">
        <f>B44*100/$B$46</f>
        <v>24.805724945000712</v>
      </c>
      <c r="G44" s="11">
        <f>C44*100/$C$46</f>
        <v>30.756466646553502</v>
      </c>
      <c r="H44" s="10">
        <f>D44*100/$D$46</f>
        <v>27.858745992888014</v>
      </c>
    </row>
    <row r="45" spans="1:16">
      <c r="A45" s="7"/>
      <c r="B45" s="9">
        <f>N37</f>
        <v>0</v>
      </c>
      <c r="C45" s="9">
        <f>O37</f>
        <v>0</v>
      </c>
      <c r="D45" s="8">
        <f>P37</f>
        <v>0</v>
      </c>
      <c r="E45" s="7"/>
      <c r="F45" s="6">
        <f>B45*100/$B$46</f>
        <v>0</v>
      </c>
      <c r="G45" s="6">
        <f>C45*100/$C$46</f>
        <v>0</v>
      </c>
      <c r="H45" s="5">
        <f>D45*100/$D$46</f>
        <v>0</v>
      </c>
      <c r="M45" t="s">
        <v>2</v>
      </c>
      <c r="N45" s="4">
        <v>46.37</v>
      </c>
      <c r="O45" t="s">
        <v>1</v>
      </c>
    </row>
    <row r="46" spans="1:16">
      <c r="A46" s="3" t="s">
        <v>0</v>
      </c>
      <c r="B46" s="2">
        <f>N38</f>
        <v>239094</v>
      </c>
      <c r="C46" s="2">
        <f>O38</f>
        <v>251908</v>
      </c>
      <c r="D46" s="1">
        <f>P38</f>
        <v>491002</v>
      </c>
      <c r="E46" s="3" t="s">
        <v>0</v>
      </c>
      <c r="F46" s="2">
        <v>0</v>
      </c>
      <c r="G46" s="2">
        <v>0</v>
      </c>
      <c r="H46" s="1">
        <v>0</v>
      </c>
    </row>
  </sheetData>
  <mergeCells count="2">
    <mergeCell ref="N3:O3"/>
    <mergeCell ref="E1:L1"/>
  </mergeCells>
  <phoneticPr fontId="2"/>
  <pageMargins left="0.59055118110236227" right="0.59055118110236227" top="0.59055118110236227" bottom="0.39370078740157483" header="0.31496062992125984" footer="0.1968503937007874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人口表（住基）</vt:lpstr>
      <vt:lpstr>'人口表（住基）'!Print_Area</vt:lpstr>
    </vt:vector>
  </TitlesOfParts>
  <Company>hosaka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hosaka</dc:creator>
  <cp:lastModifiedBy>hosaka</cp:lastModifiedBy>
  <dcterms:created xsi:type="dcterms:W3CDTF">2018-04-10T04:19:23Z</dcterms:created>
  <dcterms:modified xsi:type="dcterms:W3CDTF">2018-04-10T04:20:59Z</dcterms:modified>
</cp:coreProperties>
</file>