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C:\Users\0000011510\Downloads\"/>
    </mc:Choice>
  </mc:AlternateContent>
  <xr:revisionPtr revIDLastSave="0" documentId="13_ncr:1_{590BF9AE-FF29-46D9-B5F1-C307DEA83018}" xr6:coauthVersionLast="47" xr6:coauthVersionMax="47" xr10:uidLastSave="{00000000-0000-0000-0000-000000000000}"/>
  <bookViews>
    <workbookView xWindow="-120" yWindow="-120" windowWidth="20730" windowHeight="11160" tabRatio="665" activeTab="1" xr2:uid="{00000000-000D-0000-FFFF-FFFF00000000}"/>
  </bookViews>
  <sheets>
    <sheet name="【記載例】居宅介護支援" sheetId="10" r:id="rId1"/>
    <sheet name="居宅介護支援（１枚版）" sheetId="1" r:id="rId2"/>
    <sheet name="記入方法" sheetId="5" r:id="rId3"/>
    <sheet name="プルダウン・リスト" sheetId="2" r:id="rId4"/>
    <sheet name="居宅介護支援（100名）" sheetId="9" r:id="rId5"/>
  </sheets>
  <definedNames>
    <definedName name="_xlnm.Print_Area" localSheetId="0">【記載例】居宅介護支援!$A$1:$BD$51</definedName>
    <definedName name="_xlnm.Print_Area" localSheetId="2">記入方法!$A$1:$O$77</definedName>
    <definedName name="_xlnm.Print_Area" localSheetId="4">'居宅介護支援（100名）'!$A$1:$BD$133</definedName>
    <definedName name="_xlnm.Print_Area" localSheetId="1">'居宅介護支援（１枚版）'!$A$1:$BD$51</definedName>
    <definedName name="_xlnm.Print_Titles" localSheetId="0">【記載例】居宅介護支援!$1:$13</definedName>
    <definedName name="_xlnm.Print_Titles" localSheetId="4">'居宅介護支援（100名）'!$1:$13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<sst xmlns="http://schemas.openxmlformats.org/spreadsheetml/2006/main" count="390" uniqueCount="148">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</sst>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110</v>
      </c>
      <c r="AN1" s="130"/>
      <c r="AO1" s="130"/>
      <c r="AP1" s="130"/>
      <c r="AQ1" s="130"/>
      <c r="AR1" s="130"/>
      <c r="AS1" s="130"/>
      <c r="AT1" s="130"/>
      <c r="AU1" s="130"/>
      <c r="AV1" s="130"/>
      <c r="AW1" s="130"/>
      <c r="AX1" s="130"/>
      <c r="AY1" s="130"/>
      <c r="AZ1" s="130"/>
      <c r="BA1" s="130"/>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109</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133" t="s">
        <v>99</v>
      </c>
      <c r="BA3" s="133"/>
      <c r="BB3" s="133"/>
      <c r="BC3" s="133"/>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133" t="s">
        <v>94</v>
      </c>
      <c r="BA4" s="133"/>
      <c r="BB4" s="133"/>
      <c r="BC4" s="133"/>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124">
        <v>40</v>
      </c>
      <c r="AW5" s="125"/>
      <c r="AX5" s="47" t="s">
        <v>23</v>
      </c>
      <c r="AY5" s="8"/>
      <c r="AZ5" s="126">
        <v>160</v>
      </c>
      <c r="BA5" s="127"/>
      <c r="BB5" s="47" t="s">
        <v>84</v>
      </c>
      <c r="BC5" s="8"/>
      <c r="BD5" s="3"/>
      <c r="BE5" s="27"/>
    </row>
    <row r="6" spans="1:57" s="26" customFormat="1" ht="20.25" customHeight="1" x14ac:dyDescent="0.4">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124">
        <v>100</v>
      </c>
      <c r="BA6" s="125"/>
      <c r="BB6" s="47" t="s">
        <v>124</v>
      </c>
      <c r="BC6" s="8"/>
      <c r="BD6" s="3"/>
      <c r="BE6" s="27"/>
    </row>
    <row r="7" spans="1:57" s="26" customFormat="1" ht="20.25" customHeight="1" x14ac:dyDescent="0.4">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128">
        <f>DAY(EOMONTH(DATE(X2,AB2,1),0))</f>
        <v>30</v>
      </c>
      <c r="BA7" s="129"/>
      <c r="BB7" s="47" t="s">
        <v>25</v>
      </c>
      <c r="BC7" s="3"/>
      <c r="BD7" s="3"/>
      <c r="BE7" s="27"/>
    </row>
    <row r="8" spans="1:57" ht="5.0999999999999996" customHeight="1" thickBot="1" x14ac:dyDescent="0.45">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x14ac:dyDescent="0.45">
      <c r="A9" s="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1:57" ht="20.25" customHeight="1" thickBot="1" x14ac:dyDescent="0.45">
      <c r="A10" s="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1:57" ht="20.25" customHeight="1" thickBot="1" x14ac:dyDescent="0.45">
      <c r="A11" s="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1:57" ht="20.25" hidden="1" customHeight="1" thickBot="1" x14ac:dyDescent="0.45">
      <c r="A12" s="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1:57" ht="20.25" customHeight="1" thickBot="1" x14ac:dyDescent="0.45">
      <c r="A13" s="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3"/>
      <c r="AZ13" s="143"/>
      <c r="BA13" s="143"/>
      <c r="BB13" s="143"/>
      <c r="BC13" s="143"/>
      <c r="BD13" s="143"/>
    </row>
    <row r="14" spans="1:57" ht="39.950000000000003" customHeight="1" x14ac:dyDescent="0.4">
      <c r="A14" s="1"/>
      <c r="B14" s="64">
        <v>1</v>
      </c>
      <c r="C14" s="184" t="s">
        <v>2</v>
      </c>
      <c r="D14" s="185"/>
      <c r="E14" s="186" t="s">
        <v>66</v>
      </c>
      <c r="F14" s="187"/>
      <c r="G14" s="188" t="s">
        <v>114</v>
      </c>
      <c r="H14" s="189"/>
      <c r="I14" s="189"/>
      <c r="J14" s="189"/>
      <c r="K14" s="190"/>
      <c r="L14" s="191" t="s">
        <v>68</v>
      </c>
      <c r="M14" s="192"/>
      <c r="N14" s="192"/>
      <c r="O14" s="193"/>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4">
        <f>IF($AZ$3="４週",SUM(P14:AQ14),IF($AZ$3="暦月",SUM(P14:AT14),""))</f>
        <v>160</v>
      </c>
      <c r="AV14" s="195"/>
      <c r="AW14" s="196">
        <f t="shared" ref="AW14:AW31" si="1">IF($AZ$3="４週",AU14/4,IF($AZ$3="暦月",AU14/($AZ$7/7),""))</f>
        <v>40</v>
      </c>
      <c r="AX14" s="197"/>
      <c r="AY14" s="164"/>
      <c r="AZ14" s="165"/>
      <c r="BA14" s="165"/>
      <c r="BB14" s="165"/>
      <c r="BC14" s="165"/>
      <c r="BD14" s="166"/>
    </row>
    <row r="15" spans="1:57" ht="39.950000000000003" customHeight="1" x14ac:dyDescent="0.4">
      <c r="A15" s="1"/>
      <c r="B15" s="65">
        <f t="shared" ref="B15:B31" si="2">B14+1</f>
        <v>2</v>
      </c>
      <c r="C15" s="167" t="s">
        <v>112</v>
      </c>
      <c r="D15" s="168"/>
      <c r="E15" s="169" t="s">
        <v>66</v>
      </c>
      <c r="F15" s="170"/>
      <c r="G15" s="171" t="s">
        <v>114</v>
      </c>
      <c r="H15" s="172"/>
      <c r="I15" s="172"/>
      <c r="J15" s="172"/>
      <c r="K15" s="173"/>
      <c r="L15" s="174" t="s">
        <v>100</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50000000000003" customHeight="1" x14ac:dyDescent="0.4">
      <c r="A16" s="1"/>
      <c r="B16" s="65">
        <f t="shared" si="2"/>
        <v>3</v>
      </c>
      <c r="C16" s="167" t="s">
        <v>112</v>
      </c>
      <c r="D16" s="168"/>
      <c r="E16" s="169" t="s">
        <v>66</v>
      </c>
      <c r="F16" s="170"/>
      <c r="G16" s="171" t="s">
        <v>112</v>
      </c>
      <c r="H16" s="172"/>
      <c r="I16" s="172"/>
      <c r="J16" s="172"/>
      <c r="K16" s="173"/>
      <c r="L16" s="174" t="s">
        <v>78</v>
      </c>
      <c r="M16" s="175"/>
      <c r="N16" s="175"/>
      <c r="O16" s="176"/>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77">
        <f>IF($AZ$3="４週",SUM(P16:AQ16),IF($AZ$3="暦月",SUM(P16:AT16),""))</f>
        <v>160</v>
      </c>
      <c r="AV16" s="178"/>
      <c r="AW16" s="179">
        <f t="shared" si="1"/>
        <v>40</v>
      </c>
      <c r="AX16" s="180"/>
      <c r="AY16" s="181"/>
      <c r="AZ16" s="182"/>
      <c r="BA16" s="182"/>
      <c r="BB16" s="182"/>
      <c r="BC16" s="182"/>
      <c r="BD16" s="183"/>
    </row>
    <row r="17" spans="1:56" ht="39.950000000000003" customHeight="1" x14ac:dyDescent="0.4">
      <c r="A17" s="1"/>
      <c r="B17" s="65">
        <f t="shared" si="2"/>
        <v>4</v>
      </c>
      <c r="C17" s="167" t="s">
        <v>112</v>
      </c>
      <c r="D17" s="168"/>
      <c r="E17" s="169" t="s">
        <v>66</v>
      </c>
      <c r="F17" s="170"/>
      <c r="G17" s="171" t="s">
        <v>112</v>
      </c>
      <c r="H17" s="172"/>
      <c r="I17" s="172"/>
      <c r="J17" s="172"/>
      <c r="K17" s="173"/>
      <c r="L17" s="174" t="s">
        <v>80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IF($AZ$3="４週",SUM(P17:AQ17),IF($AZ$3="暦月",SUM(P17:AT17),""))</f>
        <v>160</v>
      </c>
      <c r="AV17" s="178"/>
      <c r="AW17" s="179">
        <f t="shared" si="1"/>
        <v>40</v>
      </c>
      <c r="AX17" s="180"/>
      <c r="AY17" s="181"/>
      <c r="AZ17" s="182"/>
      <c r="BA17" s="182"/>
      <c r="BB17" s="182"/>
      <c r="BC17" s="182"/>
      <c r="BD17" s="183"/>
    </row>
    <row r="18" spans="1:56" ht="39.950000000000003" customHeight="1" x14ac:dyDescent="0.4">
      <c r="A18" s="1"/>
      <c r="B18" s="65">
        <f t="shared" si="2"/>
        <v>5</v>
      </c>
      <c r="C18" s="167" t="s">
        <v>112</v>
      </c>
      <c r="D18" s="168"/>
      <c r="E18" s="169" t="s">
        <v>121</v>
      </c>
      <c r="F18" s="170"/>
      <c r="G18" s="171" t="s">
        <v>112</v>
      </c>
      <c r="H18" s="172"/>
      <c r="I18" s="172"/>
      <c r="J18" s="172"/>
      <c r="K18" s="173"/>
      <c r="L18" s="174" t="s">
        <v>79</v>
      </c>
      <c r="M18" s="175"/>
      <c r="N18" s="175"/>
      <c r="O18" s="176"/>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77">
        <f t="shared" ref="AU18:AU31" si="3">IF($AZ$3="４週",SUM(P18:AQ18),IF($AZ$3="暦月",SUM(P18:AT18),""))</f>
        <v>80</v>
      </c>
      <c r="AV18" s="178"/>
      <c r="AW18" s="179">
        <f t="shared" si="1"/>
        <v>20</v>
      </c>
      <c r="AX18" s="180"/>
      <c r="AY18" s="181"/>
      <c r="AZ18" s="182"/>
      <c r="BA18" s="182"/>
      <c r="BB18" s="182"/>
      <c r="BC18" s="182"/>
      <c r="BD18" s="183"/>
    </row>
    <row r="19" spans="1:56" ht="39.950000000000003" customHeight="1" x14ac:dyDescent="0.4">
      <c r="A19" s="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1:56" ht="39.950000000000003" customHeight="1" x14ac:dyDescent="0.4">
      <c r="A20" s="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1:56" ht="39.950000000000003" customHeight="1" x14ac:dyDescent="0.4">
      <c r="A21" s="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50000000000003" customHeight="1" x14ac:dyDescent="0.4">
      <c r="A22" s="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50000000000003" customHeight="1" x14ac:dyDescent="0.4">
      <c r="A23" s="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50000000000003" customHeight="1" x14ac:dyDescent="0.4">
      <c r="A24" s="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50000000000003" customHeight="1" x14ac:dyDescent="0.4">
      <c r="A25" s="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50000000000003" customHeight="1" x14ac:dyDescent="0.4">
      <c r="A26" s="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50000000000003" customHeight="1" x14ac:dyDescent="0.4">
      <c r="A27" s="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50000000000003" customHeight="1" x14ac:dyDescent="0.4">
      <c r="A28" s="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50000000000003" customHeight="1" x14ac:dyDescent="0.4">
      <c r="A29" s="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50000000000003" customHeight="1" x14ac:dyDescent="0.4">
      <c r="A30" s="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1:56" ht="39.950000000000003" customHeight="1" thickBot="1" x14ac:dyDescent="0.45">
      <c r="A31" s="1"/>
      <c r="B31" s="66">
        <f t="shared" si="2"/>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3"/>
        <v>0</v>
      </c>
      <c r="AV31" s="209"/>
      <c r="AW31" s="210">
        <f t="shared" si="1"/>
        <v>0</v>
      </c>
      <c r="AX31" s="211"/>
      <c r="AY31" s="212"/>
      <c r="AZ31" s="213"/>
      <c r="BA31" s="213"/>
      <c r="BB31" s="213"/>
      <c r="BC31" s="213"/>
      <c r="BD31" s="214"/>
    </row>
    <row r="32" spans="1:56" ht="20.25" customHeight="1" x14ac:dyDescent="0.4">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x14ac:dyDescent="0.4">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4">
      <c r="A34" s="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4">
      <c r="A35" s="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4">
      <c r="A36" s="1"/>
      <c r="B36" s="47"/>
      <c r="C36" s="218" t="s">
        <v>3</v>
      </c>
      <c r="D36" s="219"/>
      <c r="E36" s="221">
        <f>SUMIFS($AU$14:$AV$31,$C$14:$D$31,"介護支援専門員",$E$14:$F$31,"A")</f>
        <v>480</v>
      </c>
      <c r="F36" s="222"/>
      <c r="G36" s="223">
        <f>SUMIFS($AW$14:$AX$31,$C$14:$D$31,"介護支援専門員",$E$14:$F$31,"A")</f>
        <v>120</v>
      </c>
      <c r="H36" s="224"/>
      <c r="I36" s="88"/>
      <c r="J36" s="225">
        <v>0</v>
      </c>
      <c r="K36" s="226"/>
      <c r="L36" s="225">
        <v>0</v>
      </c>
      <c r="M36" s="226"/>
      <c r="N36" s="88"/>
      <c r="O36" s="88"/>
      <c r="P36" s="225">
        <v>3</v>
      </c>
      <c r="Q36" s="226"/>
      <c r="R36" s="47"/>
      <c r="S36" s="47"/>
      <c r="T36" s="218" t="s">
        <v>4</v>
      </c>
      <c r="U36" s="219"/>
      <c r="V36" s="218" t="s">
        <v>51</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4">
      <c r="A37" s="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4">
      <c r="A38" s="1"/>
      <c r="B38" s="47"/>
      <c r="C38" s="218" t="s">
        <v>5</v>
      </c>
      <c r="D38" s="219"/>
      <c r="E38" s="221">
        <f>SUMIFS($AU$14:$AV$31,$C$14:$D$31,"介護支援専門員",$E$14:$F$31,"C")</f>
        <v>80</v>
      </c>
      <c r="F38" s="222"/>
      <c r="G38" s="223">
        <f>SUMIFS($AW$14:$AX$31,$C$14:$D$31,"介護支援専門員",$E$14:$F$31,"C")</f>
        <v>20</v>
      </c>
      <c r="H38" s="224"/>
      <c r="I38" s="88"/>
      <c r="J38" s="225">
        <v>80</v>
      </c>
      <c r="K38" s="226"/>
      <c r="L38" s="227">
        <v>20</v>
      </c>
      <c r="M38" s="228"/>
      <c r="N38" s="88"/>
      <c r="O38" s="88"/>
      <c r="P38" s="221" t="s">
        <v>30</v>
      </c>
      <c r="Q38" s="222"/>
      <c r="R38" s="47"/>
      <c r="S38" s="47"/>
      <c r="T38" s="218" t="s">
        <v>6</v>
      </c>
      <c r="U38" s="219"/>
      <c r="V38" s="218" t="s">
        <v>69</v>
      </c>
      <c r="W38" s="220"/>
      <c r="X38" s="220"/>
      <c r="Y38" s="219"/>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4">
      <c r="A39" s="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4">
      <c r="A40" s="1"/>
      <c r="B40" s="47"/>
      <c r="C40" s="218" t="s">
        <v>27</v>
      </c>
      <c r="D40" s="219"/>
      <c r="E40" s="221">
        <f>SUM(E36:F39)</f>
        <v>560</v>
      </c>
      <c r="F40" s="222"/>
      <c r="G40" s="223">
        <f>SUM(G36:H39)</f>
        <v>140</v>
      </c>
      <c r="H40" s="224"/>
      <c r="I40" s="88"/>
      <c r="J40" s="221">
        <f>SUM(J36:K39)</f>
        <v>80</v>
      </c>
      <c r="K40" s="222"/>
      <c r="L40" s="221">
        <f>SUM(L36:M39)</f>
        <v>20</v>
      </c>
      <c r="M40" s="222"/>
      <c r="N40" s="88"/>
      <c r="O40" s="88"/>
      <c r="P40" s="221">
        <f>SUM(P36:Q37)</f>
        <v>3</v>
      </c>
      <c r="Q40" s="222"/>
      <c r="R40" s="47"/>
      <c r="S40" s="47"/>
      <c r="T40" s="47"/>
      <c r="U40" s="229"/>
      <c r="V40" s="229"/>
      <c r="W40" s="230"/>
      <c r="X40" s="23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4">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4">
      <c r="A42" s="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4">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4">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4">
      <c r="A45" s="1"/>
      <c r="B45" s="47"/>
      <c r="C45" s="240">
        <f>IF($J$42="週",L40,J40)</f>
        <v>20</v>
      </c>
      <c r="D45" s="241"/>
      <c r="E45" s="241"/>
      <c r="F45" s="242"/>
      <c r="G45" s="77" t="s">
        <v>28</v>
      </c>
      <c r="H45" s="218">
        <f>IF($J$42="週",$AV$5,$AZ$5)</f>
        <v>40</v>
      </c>
      <c r="I45" s="220"/>
      <c r="J45" s="220"/>
      <c r="K45" s="219"/>
      <c r="L45" s="77" t="s">
        <v>29</v>
      </c>
      <c r="M45" s="232">
        <f>ROUNDDOWN(C45/H45,1)</f>
        <v>0.5</v>
      </c>
      <c r="N45" s="233"/>
      <c r="O45" s="233"/>
      <c r="P45" s="234"/>
      <c r="Q45" s="47"/>
      <c r="R45" s="47"/>
      <c r="S45" s="47"/>
      <c r="T45" s="47"/>
      <c r="U45" s="231"/>
      <c r="V45" s="231"/>
      <c r="W45" s="231"/>
      <c r="X45" s="23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4">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4">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4">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4">
      <c r="A49" s="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4">
      <c r="A50" s="1"/>
      <c r="B50" s="47"/>
      <c r="C50" s="218">
        <f>P40</f>
        <v>3</v>
      </c>
      <c r="D50" s="220"/>
      <c r="E50" s="220"/>
      <c r="F50" s="219"/>
      <c r="G50" s="77" t="s">
        <v>81</v>
      </c>
      <c r="H50" s="232">
        <f>M45</f>
        <v>0.5</v>
      </c>
      <c r="I50" s="233"/>
      <c r="J50" s="233"/>
      <c r="K50" s="234"/>
      <c r="L50" s="77" t="s">
        <v>29</v>
      </c>
      <c r="M50" s="235">
        <f>ROUNDDOWN(C50+H50,1)</f>
        <v>3.5</v>
      </c>
      <c r="N50" s="236"/>
      <c r="O50" s="236"/>
      <c r="P50" s="23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4">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x14ac:dyDescent="0.4">
      <c r="C52" s="59"/>
      <c r="D52" s="59"/>
      <c r="T52" s="59"/>
      <c r="AJ52" s="60"/>
      <c r="AK52" s="61"/>
      <c r="AL52" s="61"/>
      <c r="BE52" s="61"/>
    </row>
    <row r="53" spans="1:58" ht="20.25" customHeight="1" x14ac:dyDescent="0.4">
      <c r="C53" s="59"/>
      <c r="D53" s="59"/>
      <c r="U53" s="59"/>
      <c r="AK53" s="60"/>
      <c r="AL53" s="61"/>
      <c r="AM53" s="61"/>
      <c r="BF53" s="61"/>
    </row>
    <row r="54" spans="1:58" ht="20.25" customHeight="1" x14ac:dyDescent="0.4">
      <c r="D54" s="59"/>
      <c r="U54" s="59"/>
      <c r="AK54" s="60"/>
      <c r="AL54" s="61"/>
      <c r="AM54" s="61"/>
      <c r="BF54" s="61"/>
    </row>
    <row r="55" spans="1:58" ht="20.25" customHeight="1" x14ac:dyDescent="0.4">
      <c r="C55" s="59"/>
      <c r="D55" s="59"/>
      <c r="U55" s="59"/>
      <c r="AK55" s="60"/>
      <c r="AL55" s="61"/>
      <c r="AM55" s="61"/>
      <c r="BF55" s="61"/>
    </row>
    <row r="56" spans="1:58" ht="20.25" customHeight="1" x14ac:dyDescent="0.4">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x14ac:dyDescent="0.4">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tabSelected="1" view="pageBreakPreview" zoomScaleNormal="55" zoomScaleSheetLayoutView="100"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4">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x14ac:dyDescent="0.4">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x14ac:dyDescent="0.4">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x14ac:dyDescent="0.45">
      <c r="C8" s="2"/>
      <c r="D8" s="2"/>
      <c r="S8" s="2"/>
      <c r="AJ8" s="2"/>
      <c r="BC8" s="5"/>
      <c r="BD8" s="5"/>
      <c r="BE8" s="5"/>
    </row>
    <row r="9" spans="2:57" ht="20.25" customHeight="1" thickBot="1" x14ac:dyDescent="0.45">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2:57" ht="20.25" customHeight="1" thickBot="1" x14ac:dyDescent="0.45">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x14ac:dyDescent="0.45">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136"/>
      <c r="AV11" s="137"/>
      <c r="AW11" s="136"/>
      <c r="AX11" s="137"/>
      <c r="AY11" s="142"/>
      <c r="AZ11" s="142"/>
      <c r="BA11" s="142"/>
      <c r="BB11" s="142"/>
      <c r="BC11" s="142"/>
      <c r="BD11" s="142"/>
    </row>
    <row r="12" spans="2:57" ht="20.25" hidden="1" customHeight="1" thickBot="1" x14ac:dyDescent="0.45">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73">
        <f>IF(AT11=31,WEEKDAY(DATE($X$2,$AB$2,31)),0)</f>
        <v>0</v>
      </c>
      <c r="AU12" s="138"/>
      <c r="AV12" s="139"/>
      <c r="AW12" s="138"/>
      <c r="AX12" s="139"/>
      <c r="AY12" s="143"/>
      <c r="AZ12" s="143"/>
      <c r="BA12" s="143"/>
      <c r="BB12" s="143"/>
      <c r="BC12" s="143"/>
      <c r="BD12" s="143"/>
    </row>
    <row r="13" spans="2:57" ht="20.25" customHeight="1" thickBot="1" x14ac:dyDescent="0.45">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V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ref="W13" si="1">IF(W12=1,"日",IF(W12=2,"月",IF(W12=3,"火",IF(W12=4,"水",IF(W12=5,"木",IF(W12=6,"金","土"))))))</f>
        <v>月</v>
      </c>
      <c r="X13" s="71" t="str">
        <f t="shared" ref="X13" si="2">IF(X12=1,"日",IF(X12=2,"月",IF(X12=3,"火",IF(X12=4,"水",IF(X12=5,"木",IF(X12=6,"金","土"))))))</f>
        <v>火</v>
      </c>
      <c r="Y13" s="71" t="str">
        <f t="shared" ref="Y13" si="3">IF(Y12=1,"日",IF(Y12=2,"月",IF(Y12=3,"火",IF(Y12=4,"水",IF(Y12=5,"木",IF(Y12=6,"金","土"))))))</f>
        <v>水</v>
      </c>
      <c r="Z13" s="71" t="str">
        <f t="shared" ref="Z13" si="4">IF(Z12=1,"日",IF(Z12=2,"月",IF(Z12=3,"火",IF(Z12=4,"水",IF(Z12=5,"木",IF(Z12=6,"金","土"))))))</f>
        <v>木</v>
      </c>
      <c r="AA13" s="71" t="str">
        <f t="shared" ref="AA13" si="5">IF(AA12=1,"日",IF(AA12=2,"月",IF(AA12=3,"火",IF(AA12=4,"水",IF(AA12=5,"木",IF(AA12=6,"金","土"))))))</f>
        <v>金</v>
      </c>
      <c r="AB13" s="71" t="str">
        <f t="shared" ref="AB13" si="6">IF(AB12=1,"日",IF(AB12=2,"月",IF(AB12=3,"火",IF(AB12=4,"水",IF(AB12=5,"木",IF(AB12=6,"金","土"))))))</f>
        <v>土</v>
      </c>
      <c r="AC13" s="72" t="str">
        <f t="shared" ref="AC13" si="7">IF(AC12=1,"日",IF(AC12=2,"月",IF(AC12=3,"火",IF(AC12=4,"水",IF(AC12=5,"木",IF(AC12=6,"金","土"))))))</f>
        <v>日</v>
      </c>
      <c r="AD13" s="70" t="str">
        <f t="shared" ref="AD13" si="8">IF(AD12=1,"日",IF(AD12=2,"月",IF(AD12=3,"火",IF(AD12=4,"水",IF(AD12=5,"木",IF(AD12=6,"金","土"))))))</f>
        <v>月</v>
      </c>
      <c r="AE13" s="71" t="str">
        <f t="shared" ref="AE13" si="9">IF(AE12=1,"日",IF(AE12=2,"月",IF(AE12=3,"火",IF(AE12=4,"水",IF(AE12=5,"木",IF(AE12=6,"金","土"))))))</f>
        <v>火</v>
      </c>
      <c r="AF13" s="71" t="str">
        <f t="shared" ref="AF13" si="10">IF(AF12=1,"日",IF(AF12=2,"月",IF(AF12=3,"火",IF(AF12=4,"水",IF(AF12=5,"木",IF(AF12=6,"金","土"))))))</f>
        <v>水</v>
      </c>
      <c r="AG13" s="71" t="str">
        <f t="shared" ref="AG13" si="11">IF(AG12=1,"日",IF(AG12=2,"月",IF(AG12=3,"火",IF(AG12=4,"水",IF(AG12=5,"木",IF(AG12=6,"金","土"))))))</f>
        <v>木</v>
      </c>
      <c r="AH13" s="71" t="str">
        <f t="shared" ref="AH13" si="12">IF(AH12=1,"日",IF(AH12=2,"月",IF(AH12=3,"火",IF(AH12=4,"水",IF(AH12=5,"木",IF(AH12=6,"金","土"))))))</f>
        <v>金</v>
      </c>
      <c r="AI13" s="71" t="str">
        <f t="shared" ref="AI13" si="13">IF(AI12=1,"日",IF(AI12=2,"月",IF(AI12=3,"火",IF(AI12=4,"水",IF(AI12=5,"木",IF(AI12=6,"金","土"))))))</f>
        <v>土</v>
      </c>
      <c r="AJ13" s="72" t="str">
        <f t="shared" ref="AJ13" si="14">IF(AJ12=1,"日",IF(AJ12=2,"月",IF(AJ12=3,"火",IF(AJ12=4,"水",IF(AJ12=5,"木",IF(AJ12=6,"金","土"))))))</f>
        <v>日</v>
      </c>
      <c r="AK13" s="70" t="str">
        <f t="shared" ref="AK13" si="15">IF(AK12=1,"日",IF(AK12=2,"月",IF(AK12=3,"火",IF(AK12=4,"水",IF(AK12=5,"木",IF(AK12=6,"金","土"))))))</f>
        <v>月</v>
      </c>
      <c r="AL13" s="71" t="str">
        <f t="shared" ref="AL13" si="16">IF(AL12=1,"日",IF(AL12=2,"月",IF(AL12=3,"火",IF(AL12=4,"水",IF(AL12=5,"木",IF(AL12=6,"金","土"))))))</f>
        <v>火</v>
      </c>
      <c r="AM13" s="71" t="str">
        <f t="shared" ref="AM13" si="17">IF(AM12=1,"日",IF(AM12=2,"月",IF(AM12=3,"火",IF(AM12=4,"水",IF(AM12=5,"木",IF(AM12=6,"金","土"))))))</f>
        <v>水</v>
      </c>
      <c r="AN13" s="71" t="str">
        <f t="shared" ref="AN13" si="18">IF(AN12=1,"日",IF(AN12=2,"月",IF(AN12=3,"火",IF(AN12=4,"水",IF(AN12=5,"木",IF(AN12=6,"金","土"))))))</f>
        <v>木</v>
      </c>
      <c r="AO13" s="71" t="str">
        <f t="shared" ref="AO13" si="19">IF(AO12=1,"日",IF(AO12=2,"月",IF(AO12=3,"火",IF(AO12=4,"水",IF(AO12=5,"木",IF(AO12=6,"金","土"))))))</f>
        <v>金</v>
      </c>
      <c r="AP13" s="71" t="str">
        <f t="shared" ref="AP13" si="20">IF(AP12=1,"日",IF(AP12=2,"月",IF(AP12=3,"火",IF(AP12=4,"水",IF(AP12=5,"木",IF(AP12=6,"金","土"))))))</f>
        <v>土</v>
      </c>
      <c r="AQ13" s="72" t="str">
        <f t="shared" ref="AQ13" si="21">IF(AQ12=1,"日",IF(AQ12=2,"月",IF(AQ12=3,"火",IF(AQ12=4,"水",IF(AQ12=5,"木",IF(AQ12=6,"金","土"))))))</f>
        <v>日</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140"/>
      <c r="AV13" s="141"/>
      <c r="AW13" s="140"/>
      <c r="AX13" s="141"/>
      <c r="AY13" s="143"/>
      <c r="AZ13" s="143"/>
      <c r="BA13" s="143"/>
      <c r="BB13" s="143"/>
      <c r="BC13" s="143"/>
      <c r="BD13" s="143"/>
    </row>
    <row r="14" spans="2:57" ht="39.950000000000003" customHeight="1" x14ac:dyDescent="0.4">
      <c r="B14" s="64">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31" si="22">IF($AZ$3="４週",AU14/4,IF($AZ$3="暦月",AU14/($AZ$7/7),""))</f>
        <v>0</v>
      </c>
      <c r="AX14" s="197"/>
      <c r="AY14" s="164"/>
      <c r="AZ14" s="165"/>
      <c r="BA14" s="165"/>
      <c r="BB14" s="165"/>
      <c r="BC14" s="165"/>
      <c r="BD14" s="166"/>
    </row>
    <row r="15" spans="2:57" ht="39.950000000000003" customHeight="1" x14ac:dyDescent="0.4">
      <c r="B15" s="65">
        <f t="shared" ref="B15:B31" si="23">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50000000000003" customHeight="1" x14ac:dyDescent="0.4">
      <c r="B16" s="65">
        <f t="shared" si="23"/>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50000000000003" customHeight="1" x14ac:dyDescent="0.4">
      <c r="B17" s="65">
        <f t="shared" si="23"/>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22"/>
        <v>0</v>
      </c>
      <c r="AX17" s="180"/>
      <c r="AY17" s="181"/>
      <c r="AZ17" s="182"/>
      <c r="BA17" s="182"/>
      <c r="BB17" s="182"/>
      <c r="BC17" s="182"/>
      <c r="BD17" s="183"/>
    </row>
    <row r="18" spans="2:56" ht="39.950000000000003" customHeight="1" x14ac:dyDescent="0.4">
      <c r="B18" s="65">
        <f t="shared" si="23"/>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31" si="24">IF($AZ$3="４週",SUM(P18:AQ18),IF($AZ$3="暦月",SUM(P18:AT18),""))</f>
        <v>0</v>
      </c>
      <c r="AV18" s="178"/>
      <c r="AW18" s="179">
        <f t="shared" si="22"/>
        <v>0</v>
      </c>
      <c r="AX18" s="180"/>
      <c r="AY18" s="181"/>
      <c r="AZ18" s="182"/>
      <c r="BA18" s="182"/>
      <c r="BB18" s="182"/>
      <c r="BC18" s="182"/>
      <c r="BD18" s="183"/>
    </row>
    <row r="19" spans="2:56" ht="39.950000000000003" customHeight="1" x14ac:dyDescent="0.4">
      <c r="B19" s="65">
        <f t="shared" si="23"/>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24"/>
        <v>0</v>
      </c>
      <c r="AV19" s="178"/>
      <c r="AW19" s="179">
        <f t="shared" si="22"/>
        <v>0</v>
      </c>
      <c r="AX19" s="180"/>
      <c r="AY19" s="181"/>
      <c r="AZ19" s="182"/>
      <c r="BA19" s="182"/>
      <c r="BB19" s="182"/>
      <c r="BC19" s="182"/>
      <c r="BD19" s="183"/>
    </row>
    <row r="20" spans="2:56" ht="39.950000000000003" customHeight="1" x14ac:dyDescent="0.4">
      <c r="B20" s="65">
        <f t="shared" si="23"/>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22"/>
        <v>0</v>
      </c>
      <c r="AX20" s="180"/>
      <c r="AY20" s="181"/>
      <c r="AZ20" s="182"/>
      <c r="BA20" s="182"/>
      <c r="BB20" s="182"/>
      <c r="BC20" s="182"/>
      <c r="BD20" s="183"/>
    </row>
    <row r="21" spans="2:56" ht="39.950000000000003" customHeight="1" x14ac:dyDescent="0.4">
      <c r="B21" s="65">
        <f t="shared" si="23"/>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50000000000003" customHeight="1" x14ac:dyDescent="0.4">
      <c r="B22" s="65">
        <f t="shared" si="23"/>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50000000000003" customHeight="1" x14ac:dyDescent="0.4">
      <c r="B23" s="65">
        <f t="shared" si="23"/>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50000000000003" customHeight="1" x14ac:dyDescent="0.4">
      <c r="B24" s="65">
        <f t="shared" si="23"/>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50000000000003" customHeight="1" x14ac:dyDescent="0.4">
      <c r="B25" s="65">
        <f t="shared" si="23"/>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50000000000003" customHeight="1" x14ac:dyDescent="0.4">
      <c r="B26" s="65">
        <f t="shared" si="23"/>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50000000000003" customHeight="1" x14ac:dyDescent="0.4">
      <c r="B27" s="65">
        <f t="shared" si="23"/>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50000000000003" customHeight="1" x14ac:dyDescent="0.4">
      <c r="B28" s="65">
        <f t="shared" si="23"/>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50000000000003" customHeight="1" x14ac:dyDescent="0.4">
      <c r="B29" s="65">
        <f t="shared" si="23"/>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50000000000003" customHeight="1" x14ac:dyDescent="0.4">
      <c r="B30" s="65">
        <f t="shared" si="23"/>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24"/>
        <v>0</v>
      </c>
      <c r="AV30" s="178"/>
      <c r="AW30" s="179">
        <f t="shared" si="22"/>
        <v>0</v>
      </c>
      <c r="AX30" s="180"/>
      <c r="AY30" s="181"/>
      <c r="AZ30" s="182"/>
      <c r="BA30" s="182"/>
      <c r="BB30" s="182"/>
      <c r="BC30" s="182"/>
      <c r="BD30" s="183"/>
    </row>
    <row r="31" spans="2:56" ht="39.950000000000003" customHeight="1" thickBot="1" x14ac:dyDescent="0.45">
      <c r="B31" s="66">
        <f t="shared" si="23"/>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24"/>
        <v>0</v>
      </c>
      <c r="AV31" s="209"/>
      <c r="AW31" s="210">
        <f t="shared" si="22"/>
        <v>0</v>
      </c>
      <c r="AX31" s="211"/>
      <c r="AY31" s="212"/>
      <c r="AZ31" s="213"/>
      <c r="BA31" s="213"/>
      <c r="BB31" s="213"/>
      <c r="BC31" s="213"/>
      <c r="BD31" s="214"/>
    </row>
    <row r="32" spans="2:56" ht="20.25" customHeight="1" x14ac:dyDescent="0.4">
      <c r="C32" s="55"/>
      <c r="D32" s="56"/>
      <c r="E32" s="57"/>
      <c r="AC32" s="2"/>
    </row>
    <row r="33" spans="2:26" ht="20.25" customHeight="1" x14ac:dyDescent="0.4">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x14ac:dyDescent="0.4">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row>
    <row r="35" spans="2:26" ht="20.25" customHeight="1" x14ac:dyDescent="0.4">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row>
    <row r="36" spans="2:26" ht="20.25" customHeight="1" x14ac:dyDescent="0.4">
      <c r="B36" s="47"/>
      <c r="C36" s="218" t="s">
        <v>3</v>
      </c>
      <c r="D36" s="219"/>
      <c r="E36" s="221">
        <f>SUMIFS($AU$14:$AV$31,$C$14:$D$31,"介護支援専門員",$E$14:$F$31,"A")</f>
        <v>0</v>
      </c>
      <c r="F36" s="222"/>
      <c r="G36" s="223">
        <f>SUMIFS($AW$14:$AX$31,$C$14:$D$31,"介護支援専門員",$E$14:$F$31,"A")</f>
        <v>0</v>
      </c>
      <c r="H36" s="224"/>
      <c r="I36" s="88"/>
      <c r="J36" s="225">
        <v>0</v>
      </c>
      <c r="K36" s="226"/>
      <c r="L36" s="225">
        <v>0</v>
      </c>
      <c r="M36" s="226"/>
      <c r="N36" s="88"/>
      <c r="O36" s="88"/>
      <c r="P36" s="225">
        <v>0</v>
      </c>
      <c r="Q36" s="226"/>
      <c r="R36" s="47"/>
      <c r="S36" s="47"/>
      <c r="T36" s="218" t="s">
        <v>4</v>
      </c>
      <c r="U36" s="219"/>
      <c r="V36" s="218" t="s">
        <v>51</v>
      </c>
      <c r="W36" s="220"/>
      <c r="X36" s="220"/>
      <c r="Y36" s="219"/>
      <c r="Z36" s="81"/>
    </row>
    <row r="37" spans="2:26" ht="20.25" customHeight="1" x14ac:dyDescent="0.4">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row>
    <row r="38" spans="2:26" ht="20.25" customHeight="1" x14ac:dyDescent="0.4">
      <c r="B38" s="47"/>
      <c r="C38" s="218" t="s">
        <v>5</v>
      </c>
      <c r="D38" s="219"/>
      <c r="E38" s="221">
        <f>SUMIFS($AU$14:$AV$31,$C$14:$D$31,"介護支援専門員",$E$14:$F$31,"C")</f>
        <v>0</v>
      </c>
      <c r="F38" s="222"/>
      <c r="G38" s="223">
        <f>SUMIFS($AW$14:$AX$31,$C$14:$D$31,"介護支援専門員",$E$14:$F$31,"C")</f>
        <v>0</v>
      </c>
      <c r="H38" s="224"/>
      <c r="I38" s="88"/>
      <c r="J38" s="225">
        <v>0</v>
      </c>
      <c r="K38" s="226"/>
      <c r="L38" s="227">
        <v>0</v>
      </c>
      <c r="M38" s="228"/>
      <c r="N38" s="88"/>
      <c r="O38" s="88"/>
      <c r="P38" s="221" t="s">
        <v>30</v>
      </c>
      <c r="Q38" s="222"/>
      <c r="R38" s="47"/>
      <c r="S38" s="47"/>
      <c r="T38" s="218" t="s">
        <v>6</v>
      </c>
      <c r="U38" s="219"/>
      <c r="V38" s="218" t="s">
        <v>69</v>
      </c>
      <c r="W38" s="220"/>
      <c r="X38" s="220"/>
      <c r="Y38" s="219"/>
      <c r="Z38" s="82"/>
    </row>
    <row r="39" spans="2:26" ht="20.25" customHeight="1" x14ac:dyDescent="0.4">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row>
    <row r="40" spans="2:26" ht="20.25" customHeight="1" x14ac:dyDescent="0.4">
      <c r="B40" s="47"/>
      <c r="C40" s="218" t="s">
        <v>27</v>
      </c>
      <c r="D40" s="219"/>
      <c r="E40" s="221">
        <f>SUM(E36:F39)</f>
        <v>0</v>
      </c>
      <c r="F40" s="222"/>
      <c r="G40" s="223">
        <f>SUM(G36:H39)</f>
        <v>0</v>
      </c>
      <c r="H40" s="224"/>
      <c r="I40" s="88"/>
      <c r="J40" s="221">
        <f>SUM(J36:K39)</f>
        <v>0</v>
      </c>
      <c r="K40" s="222"/>
      <c r="L40" s="221">
        <f>SUM(L36:M39)</f>
        <v>0</v>
      </c>
      <c r="M40" s="222"/>
      <c r="N40" s="88"/>
      <c r="O40" s="88"/>
      <c r="P40" s="221">
        <f>SUM(P36:Q37)</f>
        <v>0</v>
      </c>
      <c r="Q40" s="222"/>
      <c r="R40" s="47"/>
      <c r="S40" s="47"/>
      <c r="T40" s="47"/>
      <c r="U40" s="229"/>
      <c r="V40" s="229"/>
      <c r="W40" s="230"/>
      <c r="X40" s="230"/>
      <c r="Y40" s="121"/>
      <c r="Z40" s="121"/>
    </row>
    <row r="41" spans="2:26" ht="20.25" customHeight="1" x14ac:dyDescent="0.4">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x14ac:dyDescent="0.4">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row>
    <row r="43" spans="2:26" ht="20.25" customHeight="1" x14ac:dyDescent="0.4">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x14ac:dyDescent="0.4">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row>
    <row r="45" spans="2:26" ht="20.25" customHeight="1" x14ac:dyDescent="0.4">
      <c r="B45" s="47"/>
      <c r="C45" s="240">
        <f>IF($J$42="週",L40,J40)</f>
        <v>0</v>
      </c>
      <c r="D45" s="241"/>
      <c r="E45" s="241"/>
      <c r="F45" s="242"/>
      <c r="G45" s="77" t="s">
        <v>28</v>
      </c>
      <c r="H45" s="218">
        <f>IF($J$42="週",$AV$5,$AZ$5)</f>
        <v>40</v>
      </c>
      <c r="I45" s="220"/>
      <c r="J45" s="220"/>
      <c r="K45" s="219"/>
      <c r="L45" s="77" t="s">
        <v>29</v>
      </c>
      <c r="M45" s="232">
        <f>ROUNDDOWN(C45/H45,1)</f>
        <v>0</v>
      </c>
      <c r="N45" s="233"/>
      <c r="O45" s="233"/>
      <c r="P45" s="234"/>
      <c r="Q45" s="47"/>
      <c r="R45" s="47"/>
      <c r="S45" s="47"/>
      <c r="T45" s="47"/>
      <c r="U45" s="231"/>
      <c r="V45" s="231"/>
      <c r="W45" s="231"/>
      <c r="X45" s="231"/>
      <c r="Y45" s="81"/>
      <c r="Z45" s="78"/>
    </row>
    <row r="46" spans="2:26" ht="20.25" customHeight="1" x14ac:dyDescent="0.4">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x14ac:dyDescent="0.4">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x14ac:dyDescent="0.4">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x14ac:dyDescent="0.4">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row>
    <row r="50" spans="2:58" ht="20.25" customHeight="1" x14ac:dyDescent="0.4">
      <c r="B50" s="47"/>
      <c r="C50" s="218">
        <f>P40</f>
        <v>0</v>
      </c>
      <c r="D50" s="220"/>
      <c r="E50" s="220"/>
      <c r="F50" s="219"/>
      <c r="G50" s="77" t="s">
        <v>81</v>
      </c>
      <c r="H50" s="232">
        <f>M45</f>
        <v>0</v>
      </c>
      <c r="I50" s="233"/>
      <c r="J50" s="233"/>
      <c r="K50" s="234"/>
      <c r="L50" s="77" t="s">
        <v>29</v>
      </c>
      <c r="M50" s="235">
        <f>ROUNDDOWN(C50+H50,1)</f>
        <v>0</v>
      </c>
      <c r="N50" s="236"/>
      <c r="O50" s="236"/>
      <c r="P50" s="237"/>
      <c r="Q50" s="47"/>
      <c r="R50" s="47"/>
      <c r="S50" s="47"/>
      <c r="T50" s="47"/>
      <c r="U50" s="47"/>
      <c r="V50" s="85"/>
      <c r="W50" s="86"/>
      <c r="X50" s="86"/>
      <c r="Y50" s="47"/>
      <c r="Z50" s="47"/>
    </row>
    <row r="51" spans="2:58" ht="20.25" customHeight="1" x14ac:dyDescent="0.4">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x14ac:dyDescent="0.4">
      <c r="C52" s="2"/>
      <c r="D52" s="2"/>
      <c r="T52" s="2"/>
      <c r="AJ52" s="6"/>
      <c r="AK52" s="7"/>
      <c r="AL52" s="7"/>
      <c r="BE52" s="7"/>
    </row>
    <row r="53" spans="2:58" ht="20.25" customHeight="1" x14ac:dyDescent="0.4">
      <c r="C53" s="2"/>
      <c r="D53" s="2"/>
      <c r="U53" s="2"/>
      <c r="AK53" s="6"/>
      <c r="AL53" s="7"/>
      <c r="AM53" s="7"/>
      <c r="BF53" s="7"/>
    </row>
    <row r="54" spans="2:58" ht="20.25" customHeight="1" x14ac:dyDescent="0.4">
      <c r="D54" s="2"/>
      <c r="U54" s="2"/>
      <c r="AK54" s="6"/>
      <c r="AL54" s="7"/>
      <c r="AM54" s="7"/>
      <c r="BF54" s="7"/>
    </row>
    <row r="55" spans="2:58" ht="20.25" customHeight="1" x14ac:dyDescent="0.4">
      <c r="C55" s="2"/>
      <c r="D55" s="2"/>
      <c r="U55" s="2"/>
      <c r="AK55" s="6"/>
      <c r="AL55" s="7"/>
      <c r="AM55" s="7"/>
      <c r="BF55" s="7"/>
    </row>
    <row r="56" spans="2: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x14ac:dyDescent="0.4">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9"/>
    <col min="3" max="3" width="44.25" style="9" customWidth="1"/>
    <col min="4" max="16384" width="9" style="9"/>
  </cols>
  <sheetData>
    <row r="1" spans="1:10" x14ac:dyDescent="0.4">
      <c r="A1" s="9" t="s">
        <v>55</v>
      </c>
    </row>
    <row r="2" spans="1:10" s="10" customFormat="1" ht="20.25" customHeight="1" x14ac:dyDescent="0.4">
      <c r="A2" s="11" t="s">
        <v>120</v>
      </c>
      <c r="B2" s="11"/>
      <c r="C2" s="12"/>
    </row>
    <row r="3" spans="1:10" s="10" customFormat="1" ht="20.25" customHeight="1" x14ac:dyDescent="0.4">
      <c r="A3" s="12"/>
      <c r="B3" s="12"/>
      <c r="C3" s="12"/>
    </row>
    <row r="4" spans="1:10" s="10" customFormat="1" ht="20.25" customHeight="1" x14ac:dyDescent="0.4">
      <c r="A4" s="24"/>
      <c r="B4" s="12" t="s">
        <v>85</v>
      </c>
      <c r="C4" s="12"/>
      <c r="E4" s="243" t="s">
        <v>87</v>
      </c>
      <c r="F4" s="243"/>
      <c r="G4" s="243"/>
      <c r="H4" s="243"/>
      <c r="I4" s="243"/>
      <c r="J4" s="243"/>
    </row>
    <row r="5" spans="1:10" s="10" customFormat="1" ht="20.25" customHeight="1" x14ac:dyDescent="0.4">
      <c r="A5" s="25"/>
      <c r="B5" s="12" t="s">
        <v>86</v>
      </c>
      <c r="C5" s="12"/>
      <c r="E5" s="243"/>
      <c r="F5" s="243"/>
      <c r="G5" s="243"/>
      <c r="H5" s="243"/>
      <c r="I5" s="243"/>
      <c r="J5" s="243"/>
    </row>
    <row r="6" spans="1:10" s="10" customFormat="1" ht="20.25" customHeight="1" x14ac:dyDescent="0.4">
      <c r="A6" s="23" t="s">
        <v>83</v>
      </c>
      <c r="B6" s="12"/>
      <c r="C6" s="12"/>
    </row>
    <row r="7" spans="1:10" s="10" customFormat="1" ht="20.25" customHeight="1" x14ac:dyDescent="0.4">
      <c r="A7" s="23"/>
      <c r="B7" s="12"/>
      <c r="C7" s="12"/>
    </row>
    <row r="8" spans="1:10" s="10" customFormat="1" ht="20.25" customHeight="1" x14ac:dyDescent="0.4">
      <c r="A8" s="12" t="s">
        <v>58</v>
      </c>
      <c r="B8" s="12"/>
      <c r="C8" s="12"/>
    </row>
    <row r="9" spans="1:10" s="10" customFormat="1" ht="20.25" customHeight="1" x14ac:dyDescent="0.4">
      <c r="A9" s="23"/>
      <c r="B9" s="12"/>
      <c r="C9" s="12"/>
    </row>
    <row r="10" spans="1:10" s="10" customFormat="1" ht="20.25" customHeight="1" x14ac:dyDescent="0.4">
      <c r="A10" s="12" t="s">
        <v>95</v>
      </c>
      <c r="B10" s="12"/>
      <c r="C10" s="12"/>
    </row>
    <row r="11" spans="1:10" s="10" customFormat="1" ht="20.25" customHeight="1" x14ac:dyDescent="0.4">
      <c r="A11" s="12"/>
      <c r="B11" s="12"/>
      <c r="C11" s="12"/>
    </row>
    <row r="12" spans="1:10" s="10" customFormat="1" ht="20.25" customHeight="1" x14ac:dyDescent="0.4">
      <c r="A12" s="12" t="s">
        <v>123</v>
      </c>
      <c r="B12" s="12"/>
      <c r="C12" s="12"/>
    </row>
    <row r="13" spans="1:10" s="10" customFormat="1" ht="20.25" customHeight="1" x14ac:dyDescent="0.4">
      <c r="A13" s="12"/>
      <c r="B13" s="12"/>
      <c r="C13" s="12"/>
    </row>
    <row r="14" spans="1:10" s="10" customFormat="1" ht="20.25" customHeight="1" x14ac:dyDescent="0.4">
      <c r="A14" s="12" t="s">
        <v>57</v>
      </c>
      <c r="B14" s="12"/>
      <c r="C14" s="12"/>
    </row>
    <row r="15" spans="1:10" s="10" customFormat="1" ht="20.25" customHeight="1" x14ac:dyDescent="0.4">
      <c r="A15" s="12"/>
      <c r="B15" s="12"/>
      <c r="C15" s="12"/>
    </row>
    <row r="16" spans="1:10" s="10" customFormat="1" ht="20.25" customHeight="1" x14ac:dyDescent="0.4">
      <c r="A16" s="12" t="s">
        <v>134</v>
      </c>
      <c r="B16" s="12"/>
      <c r="C16" s="12"/>
    </row>
    <row r="17" spans="1:3" s="10" customFormat="1" ht="20.25" customHeight="1" x14ac:dyDescent="0.4">
      <c r="A17" s="12"/>
      <c r="B17" s="12"/>
      <c r="C17" s="12"/>
    </row>
    <row r="18" spans="1:3" s="10" customFormat="1" ht="20.25" customHeight="1" x14ac:dyDescent="0.4">
      <c r="A18" s="12" t="s">
        <v>135</v>
      </c>
      <c r="B18" s="12"/>
      <c r="C18" s="12"/>
    </row>
    <row r="19" spans="1:3" s="10" customFormat="1" ht="20.25" customHeight="1" x14ac:dyDescent="0.4">
      <c r="A19" s="12" t="s">
        <v>48</v>
      </c>
      <c r="B19" s="12"/>
      <c r="C19" s="12"/>
    </row>
    <row r="20" spans="1:3" s="10" customFormat="1" ht="20.25" customHeight="1" x14ac:dyDescent="0.4">
      <c r="A20" s="12"/>
      <c r="B20" s="12"/>
      <c r="C20" s="12"/>
    </row>
    <row r="21" spans="1:3" s="10" customFormat="1" ht="20.25" customHeight="1" x14ac:dyDescent="0.4">
      <c r="A21" s="12"/>
      <c r="B21" s="13" t="s">
        <v>26</v>
      </c>
      <c r="C21" s="13" t="s">
        <v>1</v>
      </c>
    </row>
    <row r="22" spans="1:3" s="10" customFormat="1" ht="20.25" customHeight="1" x14ac:dyDescent="0.4">
      <c r="A22" s="12"/>
      <c r="B22" s="13">
        <v>1</v>
      </c>
      <c r="C22" s="14" t="s">
        <v>2</v>
      </c>
    </row>
    <row r="23" spans="1:3" s="10" customFormat="1" ht="20.25" customHeight="1" x14ac:dyDescent="0.4">
      <c r="A23" s="12"/>
      <c r="B23" s="13">
        <v>2</v>
      </c>
      <c r="C23" s="14" t="s">
        <v>112</v>
      </c>
    </row>
    <row r="24" spans="1:3" s="10" customFormat="1" ht="20.25" customHeight="1" x14ac:dyDescent="0.4">
      <c r="A24" s="12"/>
      <c r="B24" s="13">
        <v>3</v>
      </c>
      <c r="C24" s="14" t="s">
        <v>113</v>
      </c>
    </row>
    <row r="25" spans="1:3" s="10" customFormat="1" ht="20.25" customHeight="1" x14ac:dyDescent="0.4">
      <c r="A25" s="12"/>
      <c r="B25" s="12"/>
      <c r="C25" s="12"/>
    </row>
    <row r="26" spans="1:3" s="10" customFormat="1" ht="20.25" customHeight="1" x14ac:dyDescent="0.4">
      <c r="A26" s="12" t="s">
        <v>136</v>
      </c>
      <c r="B26" s="12"/>
      <c r="C26" s="12"/>
    </row>
    <row r="27" spans="1:3" s="10" customFormat="1" ht="20.25" customHeight="1" x14ac:dyDescent="0.4">
      <c r="A27" s="12" t="s">
        <v>49</v>
      </c>
      <c r="B27" s="12"/>
      <c r="C27" s="12"/>
    </row>
    <row r="28" spans="1:3" s="10" customFormat="1" ht="20.25" customHeight="1" x14ac:dyDescent="0.4">
      <c r="A28" s="12"/>
      <c r="B28" s="12"/>
      <c r="C28" s="12"/>
    </row>
    <row r="29" spans="1:3" s="10" customFormat="1" ht="20.25" customHeight="1" x14ac:dyDescent="0.4">
      <c r="A29" s="12"/>
      <c r="B29" s="13" t="s">
        <v>7</v>
      </c>
      <c r="C29" s="13" t="s">
        <v>8</v>
      </c>
    </row>
    <row r="30" spans="1:3" s="10" customFormat="1" ht="20.25" customHeight="1" x14ac:dyDescent="0.4">
      <c r="A30" s="12"/>
      <c r="B30" s="13" t="s">
        <v>3</v>
      </c>
      <c r="C30" s="14" t="s">
        <v>50</v>
      </c>
    </row>
    <row r="31" spans="1:3" s="10" customFormat="1" ht="20.25" customHeight="1" x14ac:dyDescent="0.4">
      <c r="A31" s="12"/>
      <c r="B31" s="13" t="s">
        <v>4</v>
      </c>
      <c r="C31" s="14" t="s">
        <v>51</v>
      </c>
    </row>
    <row r="32" spans="1:3" s="10" customFormat="1" ht="20.25" customHeight="1" x14ac:dyDescent="0.4">
      <c r="A32" s="12"/>
      <c r="B32" s="13" t="s">
        <v>5</v>
      </c>
      <c r="C32" s="14" t="s">
        <v>52</v>
      </c>
    </row>
    <row r="33" spans="1:55" s="10" customFormat="1" ht="20.25" customHeight="1" x14ac:dyDescent="0.4">
      <c r="A33" s="12"/>
      <c r="B33" s="13" t="s">
        <v>6</v>
      </c>
      <c r="C33" s="14" t="s">
        <v>69</v>
      </c>
    </row>
    <row r="34" spans="1:55" s="10" customFormat="1" ht="20.25" customHeight="1" x14ac:dyDescent="0.4">
      <c r="A34" s="12"/>
      <c r="B34" s="12"/>
      <c r="C34" s="12"/>
    </row>
    <row r="35" spans="1:55" s="10" customFormat="1" ht="20.25" customHeight="1" x14ac:dyDescent="0.4">
      <c r="A35" s="12"/>
      <c r="B35" s="15" t="s">
        <v>9</v>
      </c>
      <c r="C35" s="12"/>
    </row>
    <row r="36" spans="1:55" s="10" customFormat="1" ht="20.25" customHeight="1" x14ac:dyDescent="0.4">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
      <c r="E38" s="12"/>
    </row>
    <row r="39" spans="1:55" s="10" customFormat="1" ht="20.25" customHeight="1" x14ac:dyDescent="0.4">
      <c r="A39" s="12"/>
      <c r="B39" s="12"/>
      <c r="C39" s="12"/>
      <c r="D39" s="15"/>
      <c r="E39" s="17"/>
      <c r="F39" s="17"/>
      <c r="G39" s="17"/>
      <c r="J39" s="17"/>
      <c r="K39" s="17"/>
      <c r="L39" s="17"/>
      <c r="R39" s="17"/>
      <c r="S39" s="17"/>
      <c r="T39" s="17"/>
      <c r="W39" s="17"/>
      <c r="X39" s="17"/>
      <c r="Y39" s="17"/>
    </row>
    <row r="40" spans="1:55" s="10" customFormat="1" ht="20.25" customHeight="1" x14ac:dyDescent="0.4">
      <c r="A40" s="12" t="s">
        <v>137</v>
      </c>
      <c r="B40" s="12"/>
      <c r="C40" s="12"/>
    </row>
    <row r="41" spans="1:55" s="10" customFormat="1" ht="20.25" customHeight="1" x14ac:dyDescent="0.4">
      <c r="A41" s="12" t="s">
        <v>54</v>
      </c>
      <c r="B41" s="12"/>
      <c r="C41" s="12"/>
    </row>
    <row r="42" spans="1:55" s="10" customFormat="1" ht="20.25" customHeight="1" x14ac:dyDescent="0.4">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
      <c r="A44" s="12" t="s">
        <v>138</v>
      </c>
      <c r="B44" s="12"/>
    </row>
    <row r="45" spans="1:55" s="10" customFormat="1" ht="20.25" customHeight="1" x14ac:dyDescent="0.4"/>
    <row r="46" spans="1:55" s="10" customFormat="1" ht="20.25" customHeight="1" x14ac:dyDescent="0.4">
      <c r="A46" s="12" t="s">
        <v>139</v>
      </c>
      <c r="B46" s="12"/>
      <c r="C46" s="12"/>
    </row>
    <row r="47" spans="1:55" s="10" customFormat="1" ht="20.25" customHeight="1" x14ac:dyDescent="0.4">
      <c r="A47" s="12" t="s">
        <v>97</v>
      </c>
      <c r="B47" s="12"/>
      <c r="C47" s="12"/>
    </row>
    <row r="48" spans="1:55" s="10" customFormat="1" ht="20.25" customHeight="1" x14ac:dyDescent="0.4"/>
    <row r="49" spans="1:55" s="10" customFormat="1" ht="20.25" customHeight="1" x14ac:dyDescent="0.4">
      <c r="A49" s="12" t="s">
        <v>140</v>
      </c>
      <c r="B49" s="12"/>
      <c r="C49" s="12"/>
    </row>
    <row r="50" spans="1:55" s="10" customFormat="1" ht="20.25" customHeight="1" x14ac:dyDescent="0.4">
      <c r="A50" s="12" t="s">
        <v>98</v>
      </c>
      <c r="B50" s="12"/>
      <c r="C50" s="12"/>
    </row>
    <row r="51" spans="1:55" s="10" customFormat="1" ht="20.25" customHeight="1" x14ac:dyDescent="0.4">
      <c r="A51" s="12"/>
      <c r="B51" s="12"/>
      <c r="C51" s="12"/>
    </row>
    <row r="52" spans="1:55" s="10" customFormat="1" ht="20.25" customHeight="1" x14ac:dyDescent="0.4">
      <c r="A52" s="12" t="s">
        <v>141</v>
      </c>
      <c r="B52" s="12"/>
      <c r="C52" s="12"/>
    </row>
    <row r="53" spans="1:55" s="10" customFormat="1" ht="20.25" customHeight="1" x14ac:dyDescent="0.4">
      <c r="A53" s="12"/>
      <c r="B53" s="12"/>
      <c r="C53" s="12"/>
    </row>
    <row r="54" spans="1:55" s="10" customFormat="1" ht="20.25" customHeight="1" x14ac:dyDescent="0.4">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
      <c r="A58" s="10" t="s">
        <v>143</v>
      </c>
      <c r="C58" s="22"/>
      <c r="D58" s="15"/>
      <c r="E58" s="15"/>
    </row>
    <row r="59" spans="1:55" s="10" customFormat="1" ht="20.25" customHeight="1" x14ac:dyDescent="0.4">
      <c r="A59" s="63" t="s">
        <v>101</v>
      </c>
      <c r="B59" s="22"/>
      <c r="C59" s="22"/>
      <c r="D59" s="12"/>
      <c r="E59" s="12"/>
    </row>
    <row r="60" spans="1:55" s="10" customFormat="1" ht="20.25" customHeight="1" x14ac:dyDescent="0.4">
      <c r="A60" s="62" t="s">
        <v>102</v>
      </c>
      <c r="B60" s="22"/>
      <c r="C60" s="22"/>
      <c r="D60" s="12"/>
      <c r="E60" s="12"/>
    </row>
    <row r="61" spans="1:55" s="10" customFormat="1" ht="20.25" customHeight="1" x14ac:dyDescent="0.4">
      <c r="A61" s="63" t="s">
        <v>103</v>
      </c>
      <c r="B61" s="22"/>
      <c r="C61" s="22"/>
      <c r="D61" s="12"/>
      <c r="E61" s="12"/>
    </row>
    <row r="62" spans="1:55" s="10" customFormat="1" ht="20.25" customHeight="1" x14ac:dyDescent="0.4">
      <c r="A62" s="62" t="s">
        <v>104</v>
      </c>
      <c r="B62" s="22"/>
      <c r="C62" s="22"/>
      <c r="D62" s="12"/>
      <c r="E62" s="12"/>
    </row>
    <row r="63" spans="1:55" s="10" customFormat="1" ht="20.25" customHeight="1" x14ac:dyDescent="0.4">
      <c r="A63" s="63" t="s">
        <v>144</v>
      </c>
      <c r="B63" s="22"/>
      <c r="C63" s="22"/>
      <c r="D63" s="12"/>
      <c r="E63" s="12"/>
    </row>
    <row r="64" spans="1:55" s="10" customFormat="1" ht="20.25" customHeight="1" x14ac:dyDescent="0.4">
      <c r="A64" s="63" t="s">
        <v>145</v>
      </c>
      <c r="B64" s="22"/>
      <c r="C64" s="22"/>
      <c r="D64" s="12"/>
      <c r="E64" s="12"/>
    </row>
    <row r="65" spans="1:5" s="10" customFormat="1" ht="20.25" customHeight="1" x14ac:dyDescent="0.4">
      <c r="A65" s="63" t="s">
        <v>146</v>
      </c>
      <c r="B65" s="22"/>
      <c r="C65" s="22"/>
      <c r="D65" s="12"/>
      <c r="E65" s="12"/>
    </row>
    <row r="66" spans="1:5" s="10" customFormat="1" ht="20.25" customHeight="1" x14ac:dyDescent="0.4">
      <c r="A66" s="22"/>
      <c r="B66" s="22"/>
      <c r="C66" s="22"/>
      <c r="D66" s="12"/>
      <c r="E66" s="12"/>
    </row>
    <row r="67" spans="1:5" s="10" customFormat="1" ht="20.25" customHeight="1" x14ac:dyDescent="0.4">
      <c r="A67" s="22"/>
      <c r="B67" s="22"/>
      <c r="C67" s="22"/>
      <c r="D67" s="12"/>
      <c r="E67" s="12"/>
    </row>
    <row r="68" spans="1:5" s="10" customFormat="1" ht="20.25" customHeight="1" x14ac:dyDescent="0.4">
      <c r="A68" s="22"/>
      <c r="B68" s="22"/>
      <c r="C68" s="22"/>
      <c r="D68" s="12"/>
      <c r="E68" s="12"/>
    </row>
    <row r="69" spans="1:5" s="10" customFormat="1" ht="20.25" customHeight="1" x14ac:dyDescent="0.4">
      <c r="A69" s="22"/>
      <c r="B69" s="22"/>
      <c r="C69" s="22"/>
      <c r="D69" s="12"/>
      <c r="E69" s="12"/>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89" customWidth="1"/>
    <col min="2" max="2" width="8.625" style="89" customWidth="1"/>
    <col min="3" max="11" width="40.625" style="89" customWidth="1"/>
    <col min="12" max="16384" width="9" style="89"/>
  </cols>
  <sheetData>
    <row r="1" spans="2:11" x14ac:dyDescent="0.4">
      <c r="B1" s="89" t="s">
        <v>74</v>
      </c>
    </row>
    <row r="3" spans="2:11" x14ac:dyDescent="0.4">
      <c r="B3" s="90" t="s">
        <v>75</v>
      </c>
      <c r="C3" s="90" t="s">
        <v>76</v>
      </c>
    </row>
    <row r="4" spans="2:11" x14ac:dyDescent="0.4">
      <c r="B4" s="90">
        <v>1</v>
      </c>
      <c r="C4" s="119" t="s">
        <v>110</v>
      </c>
    </row>
    <row r="5" spans="2:11" x14ac:dyDescent="0.4">
      <c r="B5" s="90">
        <v>2</v>
      </c>
      <c r="C5" s="119" t="s">
        <v>111</v>
      </c>
    </row>
    <row r="6" spans="2:11" x14ac:dyDescent="0.4">
      <c r="B6" s="90">
        <v>3</v>
      </c>
      <c r="C6" s="119"/>
    </row>
    <row r="7" spans="2:11" x14ac:dyDescent="0.4">
      <c r="B7" s="90">
        <v>4</v>
      </c>
      <c r="C7" s="119"/>
    </row>
    <row r="8" spans="2:11" x14ac:dyDescent="0.4">
      <c r="B8" s="90">
        <v>5</v>
      </c>
      <c r="C8" s="119"/>
    </row>
    <row r="9" spans="2:11" x14ac:dyDescent="0.4">
      <c r="B9" s="90">
        <v>6</v>
      </c>
      <c r="C9" s="119"/>
    </row>
    <row r="10" spans="2:11" x14ac:dyDescent="0.4">
      <c r="B10" s="90">
        <v>7</v>
      </c>
      <c r="C10" s="119"/>
    </row>
    <row r="11" spans="2:11" x14ac:dyDescent="0.4">
      <c r="B11" s="90">
        <v>8</v>
      </c>
      <c r="C11" s="119"/>
    </row>
    <row r="13" spans="2:11" x14ac:dyDescent="0.4">
      <c r="B13" s="89" t="s">
        <v>73</v>
      </c>
    </row>
    <row r="14" spans="2:11" ht="26.25" thickBot="1" x14ac:dyDescent="0.45"/>
    <row r="15" spans="2:11" ht="26.25" thickBot="1" x14ac:dyDescent="0.45">
      <c r="B15" s="120" t="s">
        <v>59</v>
      </c>
      <c r="C15" s="92" t="s">
        <v>2</v>
      </c>
      <c r="D15" s="93" t="s">
        <v>112</v>
      </c>
      <c r="E15" s="94" t="s">
        <v>113</v>
      </c>
      <c r="F15" s="95" t="s">
        <v>31</v>
      </c>
      <c r="G15" s="95" t="s">
        <v>31</v>
      </c>
      <c r="H15" s="95" t="s">
        <v>31</v>
      </c>
      <c r="I15" s="95" t="s">
        <v>92</v>
      </c>
      <c r="J15" s="95" t="s">
        <v>92</v>
      </c>
      <c r="K15" s="96" t="s">
        <v>92</v>
      </c>
    </row>
    <row r="16" spans="2:11" x14ac:dyDescent="0.4">
      <c r="B16" s="244" t="s">
        <v>60</v>
      </c>
      <c r="C16" s="97" t="s">
        <v>114</v>
      </c>
      <c r="D16" s="102" t="s">
        <v>114</v>
      </c>
      <c r="E16" s="102" t="s">
        <v>106</v>
      </c>
      <c r="F16" s="102"/>
      <c r="G16" s="102"/>
      <c r="H16" s="102"/>
      <c r="I16" s="98"/>
      <c r="J16" s="98"/>
      <c r="K16" s="99"/>
    </row>
    <row r="17" spans="2:11" x14ac:dyDescent="0.4">
      <c r="B17" s="244"/>
      <c r="C17" s="100" t="s">
        <v>67</v>
      </c>
      <c r="D17" s="102" t="s">
        <v>112</v>
      </c>
      <c r="E17" s="102" t="s">
        <v>112</v>
      </c>
      <c r="F17" s="102"/>
      <c r="G17" s="102"/>
      <c r="H17" s="102"/>
      <c r="I17" s="91"/>
      <c r="J17" s="91"/>
      <c r="K17" s="101"/>
    </row>
    <row r="18" spans="2:11" x14ac:dyDescent="0.4">
      <c r="B18" s="244"/>
      <c r="C18" s="100" t="s">
        <v>67</v>
      </c>
      <c r="D18" s="102" t="s">
        <v>31</v>
      </c>
      <c r="E18" s="102" t="s">
        <v>115</v>
      </c>
      <c r="F18" s="102"/>
      <c r="G18" s="102"/>
      <c r="H18" s="102"/>
      <c r="I18" s="91"/>
      <c r="J18" s="91"/>
      <c r="K18" s="101"/>
    </row>
    <row r="19" spans="2:11" x14ac:dyDescent="0.4">
      <c r="B19" s="244"/>
      <c r="C19" s="100" t="s">
        <v>31</v>
      </c>
      <c r="D19" s="102" t="s">
        <v>31</v>
      </c>
      <c r="E19" s="102" t="s">
        <v>116</v>
      </c>
      <c r="F19" s="102"/>
      <c r="G19" s="102"/>
      <c r="H19" s="102"/>
      <c r="I19" s="91"/>
      <c r="J19" s="91"/>
      <c r="K19" s="101"/>
    </row>
    <row r="20" spans="2:11" x14ac:dyDescent="0.4">
      <c r="B20" s="244"/>
      <c r="C20" s="100" t="s">
        <v>31</v>
      </c>
      <c r="D20" s="102" t="s">
        <v>31</v>
      </c>
      <c r="E20" s="102" t="s">
        <v>117</v>
      </c>
      <c r="F20" s="102"/>
      <c r="G20" s="102"/>
      <c r="H20" s="102"/>
      <c r="I20" s="91"/>
      <c r="J20" s="91"/>
      <c r="K20" s="101"/>
    </row>
    <row r="21" spans="2:11" x14ac:dyDescent="0.4">
      <c r="B21" s="244"/>
      <c r="C21" s="100" t="s">
        <v>31</v>
      </c>
      <c r="D21" s="102" t="s">
        <v>31</v>
      </c>
      <c r="E21" s="102" t="s">
        <v>31</v>
      </c>
      <c r="F21" s="102"/>
      <c r="G21" s="102"/>
      <c r="H21" s="102"/>
      <c r="I21" s="91"/>
      <c r="J21" s="91"/>
      <c r="K21" s="101"/>
    </row>
    <row r="22" spans="2:11" x14ac:dyDescent="0.4">
      <c r="B22" s="244"/>
      <c r="C22" s="100" t="s">
        <v>31</v>
      </c>
      <c r="D22" s="102" t="s">
        <v>31</v>
      </c>
      <c r="E22" s="102" t="s">
        <v>31</v>
      </c>
      <c r="F22" s="102"/>
      <c r="G22" s="102"/>
      <c r="H22" s="102"/>
      <c r="I22" s="91"/>
      <c r="J22" s="91"/>
      <c r="K22" s="101"/>
    </row>
    <row r="23" spans="2:11" x14ac:dyDescent="0.4">
      <c r="B23" s="244"/>
      <c r="C23" s="100" t="s">
        <v>31</v>
      </c>
      <c r="D23" s="102" t="s">
        <v>92</v>
      </c>
      <c r="E23" s="102" t="s">
        <v>31</v>
      </c>
      <c r="F23" s="102"/>
      <c r="G23" s="102"/>
      <c r="H23" s="102"/>
      <c r="I23" s="91"/>
      <c r="J23" s="91"/>
      <c r="K23" s="101"/>
    </row>
    <row r="24" spans="2:11" x14ac:dyDescent="0.4">
      <c r="B24" s="244"/>
      <c r="C24" s="100" t="s">
        <v>31</v>
      </c>
      <c r="D24" s="102" t="s">
        <v>92</v>
      </c>
      <c r="E24" s="102" t="s">
        <v>31</v>
      </c>
      <c r="F24" s="102"/>
      <c r="G24" s="102"/>
      <c r="H24" s="102"/>
      <c r="I24" s="91"/>
      <c r="J24" s="91"/>
      <c r="K24" s="101"/>
    </row>
    <row r="25" spans="2:11" x14ac:dyDescent="0.4">
      <c r="B25" s="244"/>
      <c r="C25" s="100" t="s">
        <v>31</v>
      </c>
      <c r="D25" s="103" t="s">
        <v>92</v>
      </c>
      <c r="E25" s="103" t="s">
        <v>31</v>
      </c>
      <c r="F25" s="103"/>
      <c r="G25" s="103"/>
      <c r="H25" s="103"/>
      <c r="I25" s="91"/>
      <c r="J25" s="91"/>
      <c r="K25" s="101"/>
    </row>
    <row r="26" spans="2:11" x14ac:dyDescent="0.4">
      <c r="B26" s="244"/>
      <c r="C26" s="100" t="s">
        <v>31</v>
      </c>
      <c r="D26" s="103" t="s">
        <v>92</v>
      </c>
      <c r="E26" s="103" t="s">
        <v>31</v>
      </c>
      <c r="F26" s="103"/>
      <c r="G26" s="103"/>
      <c r="H26" s="103"/>
      <c r="I26" s="91"/>
      <c r="J26" s="91"/>
      <c r="K26" s="101"/>
    </row>
    <row r="27" spans="2:11" x14ac:dyDescent="0.4">
      <c r="B27" s="244"/>
      <c r="C27" s="100" t="s">
        <v>31</v>
      </c>
      <c r="D27" s="103" t="s">
        <v>92</v>
      </c>
      <c r="E27" s="103" t="s">
        <v>31</v>
      </c>
      <c r="F27" s="103"/>
      <c r="G27" s="103"/>
      <c r="H27" s="103"/>
      <c r="I27" s="91"/>
      <c r="J27" s="91"/>
      <c r="K27" s="101"/>
    </row>
    <row r="28" spans="2:11" ht="26.25" thickBot="1" x14ac:dyDescent="0.45">
      <c r="B28" s="245"/>
      <c r="C28" s="104" t="s">
        <v>31</v>
      </c>
      <c r="D28" s="105" t="s">
        <v>92</v>
      </c>
      <c r="E28" s="105" t="s">
        <v>31</v>
      </c>
      <c r="F28" s="105"/>
      <c r="G28" s="105"/>
      <c r="H28" s="105"/>
      <c r="I28" s="105"/>
      <c r="J28" s="105"/>
      <c r="K28" s="106"/>
    </row>
    <row r="31" spans="2:11" x14ac:dyDescent="0.4">
      <c r="C31" s="89" t="s">
        <v>88</v>
      </c>
    </row>
    <row r="32" spans="2:11" x14ac:dyDescent="0.4">
      <c r="C32" s="89" t="s">
        <v>32</v>
      </c>
    </row>
    <row r="33" spans="3:3" x14ac:dyDescent="0.4">
      <c r="C33" s="89" t="s">
        <v>107</v>
      </c>
    </row>
    <row r="34" spans="3:3" x14ac:dyDescent="0.4">
      <c r="C34" s="89" t="s">
        <v>91</v>
      </c>
    </row>
    <row r="35" spans="3:3" x14ac:dyDescent="0.4">
      <c r="C35" s="89" t="s">
        <v>118</v>
      </c>
    </row>
    <row r="36" spans="3:3" x14ac:dyDescent="0.4">
      <c r="C36" s="89" t="s">
        <v>119</v>
      </c>
    </row>
    <row r="37" spans="3:3" x14ac:dyDescent="0.4">
      <c r="C37" s="89" t="s">
        <v>33</v>
      </c>
    </row>
    <row r="38" spans="3:3" x14ac:dyDescent="0.4">
      <c r="C38" s="89" t="s">
        <v>34</v>
      </c>
    </row>
    <row r="40" spans="3:3" x14ac:dyDescent="0.4">
      <c r="C40" s="89" t="s">
        <v>108</v>
      </c>
    </row>
    <row r="41" spans="3:3" x14ac:dyDescent="0.4">
      <c r="C41" s="89" t="s">
        <v>61</v>
      </c>
    </row>
    <row r="42" spans="3:3" x14ac:dyDescent="0.4">
      <c r="C42" s="89" t="s">
        <v>62</v>
      </c>
    </row>
    <row r="43" spans="3:3" x14ac:dyDescent="0.4">
      <c r="C43" s="89" t="s">
        <v>63</v>
      </c>
    </row>
    <row r="44" spans="3:3" x14ac:dyDescent="0.4">
      <c r="C44" s="89" t="s">
        <v>64</v>
      </c>
    </row>
    <row r="45" spans="3:3" x14ac:dyDescent="0.4">
      <c r="C45" s="89" t="s">
        <v>65</v>
      </c>
    </row>
  </sheetData>
  <mergeCells count="1">
    <mergeCell ref="B16:B28"/>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zoomScaleNormal="100"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4">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x14ac:dyDescent="0.4">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x14ac:dyDescent="0.4">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x14ac:dyDescent="0.45">
      <c r="C8" s="2"/>
      <c r="D8" s="2"/>
      <c r="S8" s="2"/>
      <c r="AJ8" s="2"/>
      <c r="BC8" s="5"/>
      <c r="BD8" s="5"/>
      <c r="BE8" s="5"/>
    </row>
    <row r="9" spans="2:57" ht="20.25" customHeight="1" thickBot="1" x14ac:dyDescent="0.45">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IF(AZ3="４週","(10)1～4週目の勤務時間数合計","(11)1か月の勤務時間数合計")</f>
        <v>(10)1～4週目の勤務時間数合計</v>
      </c>
      <c r="AV9" s="135"/>
      <c r="AW9" s="134" t="s">
        <v>131</v>
      </c>
      <c r="AX9" s="135"/>
      <c r="AY9" s="142" t="s">
        <v>132</v>
      </c>
      <c r="AZ9" s="142"/>
      <c r="BA9" s="142"/>
      <c r="BB9" s="142"/>
      <c r="BC9" s="142"/>
      <c r="BD9" s="142"/>
    </row>
    <row r="10" spans="2:57" ht="20.25" customHeight="1" thickBot="1" x14ac:dyDescent="0.45">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x14ac:dyDescent="0.45">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2:57" ht="20.25" hidden="1" customHeight="1" thickBot="1" x14ac:dyDescent="0.45">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2:57" ht="20.25" customHeight="1" thickBot="1" x14ac:dyDescent="0.45">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2"/>
      <c r="AZ13" s="142"/>
      <c r="BA13" s="142"/>
      <c r="BB13" s="142"/>
      <c r="BC13" s="142"/>
      <c r="BD13" s="142"/>
    </row>
    <row r="14" spans="2:57" ht="39.950000000000003" customHeight="1" x14ac:dyDescent="0.4">
      <c r="B14" s="87">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45" si="1">IF($AZ$3="４週",AU14/4,IF($AZ$3="暦月",AU14/($AZ$7/7),""))</f>
        <v>0</v>
      </c>
      <c r="AX14" s="197"/>
      <c r="AY14" s="164"/>
      <c r="AZ14" s="165"/>
      <c r="BA14" s="165"/>
      <c r="BB14" s="165"/>
      <c r="BC14" s="165"/>
      <c r="BD14" s="166"/>
    </row>
    <row r="15" spans="2:57" ht="39.950000000000003" customHeight="1" x14ac:dyDescent="0.4">
      <c r="B15" s="65">
        <f t="shared" ref="B15:B30" si="2">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50000000000003" customHeight="1" x14ac:dyDescent="0.4">
      <c r="B16" s="65">
        <f t="shared" si="2"/>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50000000000003" customHeight="1" x14ac:dyDescent="0.4">
      <c r="B17" s="65">
        <f t="shared" si="2"/>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1"/>
        <v>0</v>
      </c>
      <c r="AX17" s="180"/>
      <c r="AY17" s="181"/>
      <c r="AZ17" s="182"/>
      <c r="BA17" s="182"/>
      <c r="BB17" s="182"/>
      <c r="BC17" s="182"/>
      <c r="BD17" s="183"/>
    </row>
    <row r="18" spans="2:56" ht="39.950000000000003" customHeight="1" x14ac:dyDescent="0.4">
      <c r="B18" s="65">
        <f t="shared" si="2"/>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113" si="3">IF($AZ$3="４週",SUM(P18:AQ18),IF($AZ$3="暦月",SUM(P18:AT18),""))</f>
        <v>0</v>
      </c>
      <c r="AV18" s="178"/>
      <c r="AW18" s="179">
        <f t="shared" si="1"/>
        <v>0</v>
      </c>
      <c r="AX18" s="180"/>
      <c r="AY18" s="181"/>
      <c r="AZ18" s="182"/>
      <c r="BA18" s="182"/>
      <c r="BB18" s="182"/>
      <c r="BC18" s="182"/>
      <c r="BD18" s="183"/>
    </row>
    <row r="19" spans="2:56" ht="39.950000000000003" customHeight="1" x14ac:dyDescent="0.4">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2:56" ht="39.950000000000003" customHeight="1" x14ac:dyDescent="0.4">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2:56" ht="39.950000000000003" customHeight="1" x14ac:dyDescent="0.4">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50000000000003" customHeight="1" x14ac:dyDescent="0.4">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50000000000003" customHeight="1" x14ac:dyDescent="0.4">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50000000000003" customHeight="1" x14ac:dyDescent="0.4">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50000000000003" customHeight="1" x14ac:dyDescent="0.4">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50000000000003" customHeight="1" x14ac:dyDescent="0.4">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50000000000003" customHeight="1" x14ac:dyDescent="0.4">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50000000000003" customHeight="1" x14ac:dyDescent="0.4">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50000000000003" customHeight="1" x14ac:dyDescent="0.4">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50000000000003" customHeight="1" x14ac:dyDescent="0.4">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2:56" ht="39.950000000000003" customHeight="1" x14ac:dyDescent="0.4">
      <c r="B31" s="65">
        <f t="shared" ref="B31:B94" si="4">B30+1</f>
        <v>18</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 si="5">IF($AZ$3="４週",SUM(P31:AQ31),IF($AZ$3="暦月",SUM(P31:AT31),""))</f>
        <v>0</v>
      </c>
      <c r="AV31" s="178"/>
      <c r="AW31" s="179">
        <f t="shared" si="1"/>
        <v>0</v>
      </c>
      <c r="AX31" s="180"/>
      <c r="AY31" s="181"/>
      <c r="AZ31" s="182"/>
      <c r="BA31" s="182"/>
      <c r="BB31" s="182"/>
      <c r="BC31" s="182"/>
      <c r="BD31" s="183"/>
    </row>
    <row r="32" spans="2:56" ht="39.950000000000003" customHeight="1" x14ac:dyDescent="0.4">
      <c r="B32" s="65">
        <f t="shared" si="4"/>
        <v>19</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ref="AU32:AU95" si="6">IF($AZ$3="４週",SUM(P32:AQ32),IF($AZ$3="暦月",SUM(P32:AT32),""))</f>
        <v>0</v>
      </c>
      <c r="AV32" s="178"/>
      <c r="AW32" s="179">
        <f t="shared" si="1"/>
        <v>0</v>
      </c>
      <c r="AX32" s="180"/>
      <c r="AY32" s="181"/>
      <c r="AZ32" s="182"/>
      <c r="BA32" s="182"/>
      <c r="BB32" s="182"/>
      <c r="BC32" s="182"/>
      <c r="BD32" s="183"/>
    </row>
    <row r="33" spans="2:56" ht="39.950000000000003" customHeight="1" x14ac:dyDescent="0.4">
      <c r="B33" s="65">
        <f t="shared" si="4"/>
        <v>20</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50000000000003" customHeight="1" x14ac:dyDescent="0.4">
      <c r="B34" s="65">
        <f t="shared" si="4"/>
        <v>21</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50000000000003" customHeight="1" x14ac:dyDescent="0.4">
      <c r="B35" s="65">
        <f t="shared" si="4"/>
        <v>22</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50000000000003" customHeight="1" x14ac:dyDescent="0.4">
      <c r="B36" s="65">
        <f t="shared" si="4"/>
        <v>23</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50000000000003" customHeight="1" x14ac:dyDescent="0.4">
      <c r="B37" s="65">
        <f t="shared" si="4"/>
        <v>24</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50000000000003" customHeight="1" x14ac:dyDescent="0.4">
      <c r="B38" s="65">
        <f t="shared" si="4"/>
        <v>25</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50000000000003" customHeight="1" x14ac:dyDescent="0.4">
      <c r="B39" s="65">
        <f t="shared" si="4"/>
        <v>26</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50000000000003" customHeight="1" x14ac:dyDescent="0.4">
      <c r="B40" s="65">
        <f t="shared" si="4"/>
        <v>27</v>
      </c>
      <c r="C40" s="167"/>
      <c r="D40" s="168"/>
      <c r="E40" s="169"/>
      <c r="F40" s="170"/>
      <c r="G40" s="171"/>
      <c r="H40" s="172"/>
      <c r="I40" s="172"/>
      <c r="J40" s="172"/>
      <c r="K40" s="173"/>
      <c r="L40" s="174"/>
      <c r="M40" s="175"/>
      <c r="N40" s="175"/>
      <c r="O40" s="176"/>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77">
        <f t="shared" si="6"/>
        <v>0</v>
      </c>
      <c r="AV40" s="178"/>
      <c r="AW40" s="179">
        <f t="shared" si="1"/>
        <v>0</v>
      </c>
      <c r="AX40" s="180"/>
      <c r="AY40" s="181"/>
      <c r="AZ40" s="182"/>
      <c r="BA40" s="182"/>
      <c r="BB40" s="182"/>
      <c r="BC40" s="182"/>
      <c r="BD40" s="183"/>
    </row>
    <row r="41" spans="2:56" ht="39.950000000000003" customHeight="1" x14ac:dyDescent="0.4">
      <c r="B41" s="65">
        <f t="shared" si="4"/>
        <v>28</v>
      </c>
      <c r="C41" s="167"/>
      <c r="D41" s="168"/>
      <c r="E41" s="169"/>
      <c r="F41" s="170"/>
      <c r="G41" s="171"/>
      <c r="H41" s="172"/>
      <c r="I41" s="172"/>
      <c r="J41" s="172"/>
      <c r="K41" s="173"/>
      <c r="L41" s="174"/>
      <c r="M41" s="175"/>
      <c r="N41" s="175"/>
      <c r="O41" s="176"/>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77">
        <f t="shared" si="6"/>
        <v>0</v>
      </c>
      <c r="AV41" s="178"/>
      <c r="AW41" s="179">
        <f t="shared" si="1"/>
        <v>0</v>
      </c>
      <c r="AX41" s="180"/>
      <c r="AY41" s="181"/>
      <c r="AZ41" s="182"/>
      <c r="BA41" s="182"/>
      <c r="BB41" s="182"/>
      <c r="BC41" s="182"/>
      <c r="BD41" s="183"/>
    </row>
    <row r="42" spans="2:56" ht="39.950000000000003" customHeight="1" x14ac:dyDescent="0.4">
      <c r="B42" s="65">
        <f t="shared" si="4"/>
        <v>29</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50000000000003" customHeight="1" x14ac:dyDescent="0.4">
      <c r="B43" s="65">
        <f t="shared" si="4"/>
        <v>30</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50000000000003" customHeight="1" x14ac:dyDescent="0.4">
      <c r="B44" s="65">
        <f t="shared" si="4"/>
        <v>31</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50000000000003" customHeight="1" x14ac:dyDescent="0.4">
      <c r="B45" s="65">
        <f t="shared" si="4"/>
        <v>32</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si="1"/>
        <v>0</v>
      </c>
      <c r="AX45" s="180"/>
      <c r="AY45" s="181"/>
      <c r="AZ45" s="182"/>
      <c r="BA45" s="182"/>
      <c r="BB45" s="182"/>
      <c r="BC45" s="182"/>
      <c r="BD45" s="183"/>
    </row>
    <row r="46" spans="2:56" ht="39.950000000000003" customHeight="1" x14ac:dyDescent="0.4">
      <c r="B46" s="65">
        <f t="shared" si="4"/>
        <v>33</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ref="AW46:AW77" si="7">IF($AZ$3="４週",AU46/4,IF($AZ$3="暦月",AU46/($AZ$7/7),""))</f>
        <v>0</v>
      </c>
      <c r="AX46" s="180"/>
      <c r="AY46" s="181"/>
      <c r="AZ46" s="182"/>
      <c r="BA46" s="182"/>
      <c r="BB46" s="182"/>
      <c r="BC46" s="182"/>
      <c r="BD46" s="183"/>
    </row>
    <row r="47" spans="2:56" ht="39.950000000000003" customHeight="1" x14ac:dyDescent="0.4">
      <c r="B47" s="65">
        <f t="shared" si="4"/>
        <v>34</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50000000000003" customHeight="1" x14ac:dyDescent="0.4">
      <c r="B48" s="65">
        <f t="shared" si="4"/>
        <v>35</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50000000000003" customHeight="1" x14ac:dyDescent="0.4">
      <c r="B49" s="65">
        <f t="shared" si="4"/>
        <v>36</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50000000000003" customHeight="1" x14ac:dyDescent="0.4">
      <c r="B50" s="65">
        <f t="shared" si="4"/>
        <v>37</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50000000000003" customHeight="1" x14ac:dyDescent="0.4">
      <c r="B51" s="65">
        <f t="shared" si="4"/>
        <v>38</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50000000000003" customHeight="1" x14ac:dyDescent="0.4">
      <c r="B52" s="65">
        <f t="shared" si="4"/>
        <v>39</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50000000000003" customHeight="1" x14ac:dyDescent="0.4">
      <c r="B53" s="65">
        <f t="shared" si="4"/>
        <v>40</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50000000000003" customHeight="1" x14ac:dyDescent="0.4">
      <c r="B54" s="65">
        <f t="shared" si="4"/>
        <v>41</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50000000000003" customHeight="1" x14ac:dyDescent="0.4">
      <c r="B55" s="65">
        <f t="shared" si="4"/>
        <v>42</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50000000000003" customHeight="1" x14ac:dyDescent="0.4">
      <c r="B56" s="65">
        <f t="shared" si="4"/>
        <v>43</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50000000000003" customHeight="1" x14ac:dyDescent="0.4">
      <c r="B57" s="65">
        <f t="shared" si="4"/>
        <v>44</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50000000000003" customHeight="1" x14ac:dyDescent="0.4">
      <c r="B58" s="65">
        <f t="shared" si="4"/>
        <v>45</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50000000000003" customHeight="1" x14ac:dyDescent="0.4">
      <c r="B59" s="65">
        <f t="shared" si="4"/>
        <v>46</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50000000000003" customHeight="1" x14ac:dyDescent="0.4">
      <c r="B60" s="65">
        <f t="shared" si="4"/>
        <v>47</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50000000000003" customHeight="1" x14ac:dyDescent="0.4">
      <c r="B61" s="65">
        <f t="shared" si="4"/>
        <v>48</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50000000000003" customHeight="1" x14ac:dyDescent="0.4">
      <c r="B62" s="65">
        <f t="shared" si="4"/>
        <v>49</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50000000000003" customHeight="1" x14ac:dyDescent="0.4">
      <c r="B63" s="65">
        <f t="shared" si="4"/>
        <v>50</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50000000000003" customHeight="1" x14ac:dyDescent="0.4">
      <c r="B64" s="65">
        <f t="shared" si="4"/>
        <v>51</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50000000000003" customHeight="1" x14ac:dyDescent="0.4">
      <c r="B65" s="65">
        <f t="shared" si="4"/>
        <v>52</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50000000000003" customHeight="1" x14ac:dyDescent="0.4">
      <c r="B66" s="65">
        <f t="shared" si="4"/>
        <v>53</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50000000000003" customHeight="1" x14ac:dyDescent="0.4">
      <c r="B67" s="65">
        <f t="shared" si="4"/>
        <v>54</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50000000000003" customHeight="1" x14ac:dyDescent="0.4">
      <c r="B68" s="65">
        <f t="shared" si="4"/>
        <v>55</v>
      </c>
      <c r="C68" s="167"/>
      <c r="D68" s="168"/>
      <c r="E68" s="169"/>
      <c r="F68" s="170"/>
      <c r="G68" s="171"/>
      <c r="H68" s="172"/>
      <c r="I68" s="172"/>
      <c r="J68" s="172"/>
      <c r="K68" s="173"/>
      <c r="L68" s="174"/>
      <c r="M68" s="175"/>
      <c r="N68" s="175"/>
      <c r="O68" s="176"/>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77">
        <f t="shared" si="6"/>
        <v>0</v>
      </c>
      <c r="AV68" s="178"/>
      <c r="AW68" s="179">
        <f t="shared" si="7"/>
        <v>0</v>
      </c>
      <c r="AX68" s="180"/>
      <c r="AY68" s="181"/>
      <c r="AZ68" s="182"/>
      <c r="BA68" s="182"/>
      <c r="BB68" s="182"/>
      <c r="BC68" s="182"/>
      <c r="BD68" s="183"/>
    </row>
    <row r="69" spans="2:56" ht="39.950000000000003" customHeight="1" x14ac:dyDescent="0.4">
      <c r="B69" s="65">
        <f t="shared" si="4"/>
        <v>56</v>
      </c>
      <c r="C69" s="167"/>
      <c r="D69" s="168"/>
      <c r="E69" s="169"/>
      <c r="F69" s="170"/>
      <c r="G69" s="171"/>
      <c r="H69" s="172"/>
      <c r="I69" s="172"/>
      <c r="J69" s="172"/>
      <c r="K69" s="173"/>
      <c r="L69" s="174"/>
      <c r="M69" s="175"/>
      <c r="N69" s="175"/>
      <c r="O69" s="176"/>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77">
        <f t="shared" si="6"/>
        <v>0</v>
      </c>
      <c r="AV69" s="178"/>
      <c r="AW69" s="179">
        <f t="shared" si="7"/>
        <v>0</v>
      </c>
      <c r="AX69" s="180"/>
      <c r="AY69" s="181"/>
      <c r="AZ69" s="182"/>
      <c r="BA69" s="182"/>
      <c r="BB69" s="182"/>
      <c r="BC69" s="182"/>
      <c r="BD69" s="183"/>
    </row>
    <row r="70" spans="2:56" ht="39.950000000000003" customHeight="1" x14ac:dyDescent="0.4">
      <c r="B70" s="65">
        <f t="shared" si="4"/>
        <v>57</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50000000000003" customHeight="1" x14ac:dyDescent="0.4">
      <c r="B71" s="65">
        <f t="shared" si="4"/>
        <v>58</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50000000000003" customHeight="1" x14ac:dyDescent="0.4">
      <c r="B72" s="65">
        <f t="shared" si="4"/>
        <v>59</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50000000000003" customHeight="1" x14ac:dyDescent="0.4">
      <c r="B73" s="65">
        <f t="shared" si="4"/>
        <v>60</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50000000000003" customHeight="1" x14ac:dyDescent="0.4">
      <c r="B74" s="65">
        <f t="shared" si="4"/>
        <v>61</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50000000000003" customHeight="1" x14ac:dyDescent="0.4">
      <c r="B75" s="65">
        <f t="shared" si="4"/>
        <v>62</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50000000000003" customHeight="1" x14ac:dyDescent="0.4">
      <c r="B76" s="65">
        <f t="shared" si="4"/>
        <v>63</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50000000000003" customHeight="1" x14ac:dyDescent="0.4">
      <c r="B77" s="65">
        <f t="shared" si="4"/>
        <v>64</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si="7"/>
        <v>0</v>
      </c>
      <c r="AX77" s="180"/>
      <c r="AY77" s="181"/>
      <c r="AZ77" s="182"/>
      <c r="BA77" s="182"/>
      <c r="BB77" s="182"/>
      <c r="BC77" s="182"/>
      <c r="BD77" s="183"/>
    </row>
    <row r="78" spans="2:56" ht="39.950000000000003" customHeight="1" x14ac:dyDescent="0.4">
      <c r="B78" s="65">
        <f t="shared" si="4"/>
        <v>65</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ref="AW78:AW113" si="8">IF($AZ$3="４週",AU78/4,IF($AZ$3="暦月",AU78/($AZ$7/7),""))</f>
        <v>0</v>
      </c>
      <c r="AX78" s="180"/>
      <c r="AY78" s="181"/>
      <c r="AZ78" s="182"/>
      <c r="BA78" s="182"/>
      <c r="BB78" s="182"/>
      <c r="BC78" s="182"/>
      <c r="BD78" s="183"/>
    </row>
    <row r="79" spans="2:56" ht="39.950000000000003" customHeight="1" x14ac:dyDescent="0.4">
      <c r="B79" s="65">
        <f t="shared" si="4"/>
        <v>66</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50000000000003" customHeight="1" x14ac:dyDescent="0.4">
      <c r="B80" s="65">
        <f t="shared" si="4"/>
        <v>67</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50000000000003" customHeight="1" x14ac:dyDescent="0.4">
      <c r="B81" s="65">
        <f t="shared" si="4"/>
        <v>68</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50000000000003" customHeight="1" x14ac:dyDescent="0.4">
      <c r="B82" s="65">
        <f t="shared" si="4"/>
        <v>69</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50000000000003" customHeight="1" x14ac:dyDescent="0.4">
      <c r="B83" s="65">
        <f t="shared" si="4"/>
        <v>70</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50000000000003" customHeight="1" x14ac:dyDescent="0.4">
      <c r="B84" s="65">
        <f t="shared" si="4"/>
        <v>71</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50000000000003" customHeight="1" x14ac:dyDescent="0.4">
      <c r="B85" s="65">
        <f t="shared" si="4"/>
        <v>72</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50000000000003" customHeight="1" x14ac:dyDescent="0.4">
      <c r="B86" s="65">
        <f t="shared" si="4"/>
        <v>73</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50000000000003" customHeight="1" x14ac:dyDescent="0.4">
      <c r="B87" s="65">
        <f t="shared" si="4"/>
        <v>74</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50000000000003" customHeight="1" x14ac:dyDescent="0.4">
      <c r="B88" s="65">
        <f t="shared" si="4"/>
        <v>75</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50000000000003" customHeight="1" x14ac:dyDescent="0.4">
      <c r="B89" s="65">
        <f t="shared" si="4"/>
        <v>76</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50000000000003" customHeight="1" x14ac:dyDescent="0.4">
      <c r="B90" s="65">
        <f t="shared" si="4"/>
        <v>77</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50000000000003" customHeight="1" x14ac:dyDescent="0.4">
      <c r="B91" s="65">
        <f t="shared" si="4"/>
        <v>78</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50000000000003" customHeight="1" x14ac:dyDescent="0.4">
      <c r="B92" s="65">
        <f t="shared" si="4"/>
        <v>79</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50000000000003" customHeight="1" x14ac:dyDescent="0.4">
      <c r="B93" s="65">
        <f t="shared" si="4"/>
        <v>80</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50000000000003" customHeight="1" x14ac:dyDescent="0.4">
      <c r="B94" s="65">
        <f t="shared" si="4"/>
        <v>81</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50000000000003" customHeight="1" x14ac:dyDescent="0.4">
      <c r="B95" s="65">
        <f t="shared" ref="B95:B113" si="9">B94+1</f>
        <v>82</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si="6"/>
        <v>0</v>
      </c>
      <c r="AV95" s="178"/>
      <c r="AW95" s="179">
        <f t="shared" si="8"/>
        <v>0</v>
      </c>
      <c r="AX95" s="180"/>
      <c r="AY95" s="181"/>
      <c r="AZ95" s="182"/>
      <c r="BA95" s="182"/>
      <c r="BB95" s="182"/>
      <c r="BC95" s="182"/>
      <c r="BD95" s="183"/>
    </row>
    <row r="96" spans="2:56" ht="39.950000000000003" customHeight="1" x14ac:dyDescent="0.4">
      <c r="B96" s="65">
        <f t="shared" si="9"/>
        <v>83</v>
      </c>
      <c r="C96" s="167"/>
      <c r="D96" s="168"/>
      <c r="E96" s="169"/>
      <c r="F96" s="170"/>
      <c r="G96" s="171"/>
      <c r="H96" s="172"/>
      <c r="I96" s="172"/>
      <c r="J96" s="172"/>
      <c r="K96" s="173"/>
      <c r="L96" s="174"/>
      <c r="M96" s="175"/>
      <c r="N96" s="175"/>
      <c r="O96" s="176"/>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77">
        <f t="shared" ref="AU96:AU112" si="10">IF($AZ$3="４週",SUM(P96:AQ96),IF($AZ$3="暦月",SUM(P96:AT96),""))</f>
        <v>0</v>
      </c>
      <c r="AV96" s="178"/>
      <c r="AW96" s="179">
        <f t="shared" si="8"/>
        <v>0</v>
      </c>
      <c r="AX96" s="180"/>
      <c r="AY96" s="181"/>
      <c r="AZ96" s="182"/>
      <c r="BA96" s="182"/>
      <c r="BB96" s="182"/>
      <c r="BC96" s="182"/>
      <c r="BD96" s="183"/>
    </row>
    <row r="97" spans="2:56" ht="39.950000000000003" customHeight="1" x14ac:dyDescent="0.4">
      <c r="B97" s="65">
        <f t="shared" si="9"/>
        <v>84</v>
      </c>
      <c r="C97" s="167"/>
      <c r="D97" s="168"/>
      <c r="E97" s="169"/>
      <c r="F97" s="170"/>
      <c r="G97" s="171"/>
      <c r="H97" s="172"/>
      <c r="I97" s="172"/>
      <c r="J97" s="172"/>
      <c r="K97" s="173"/>
      <c r="L97" s="174"/>
      <c r="M97" s="175"/>
      <c r="N97" s="175"/>
      <c r="O97" s="176"/>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77">
        <f t="shared" si="10"/>
        <v>0</v>
      </c>
      <c r="AV97" s="178"/>
      <c r="AW97" s="179">
        <f t="shared" si="8"/>
        <v>0</v>
      </c>
      <c r="AX97" s="180"/>
      <c r="AY97" s="181"/>
      <c r="AZ97" s="182"/>
      <c r="BA97" s="182"/>
      <c r="BB97" s="182"/>
      <c r="BC97" s="182"/>
      <c r="BD97" s="183"/>
    </row>
    <row r="98" spans="2:56" ht="39.950000000000003" customHeight="1" x14ac:dyDescent="0.4">
      <c r="B98" s="65">
        <f t="shared" si="9"/>
        <v>85</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50000000000003" customHeight="1" x14ac:dyDescent="0.4">
      <c r="B99" s="65">
        <f t="shared" si="9"/>
        <v>86</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50000000000003" customHeight="1" x14ac:dyDescent="0.4">
      <c r="B100" s="65">
        <f t="shared" si="9"/>
        <v>87</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50000000000003" customHeight="1" x14ac:dyDescent="0.4">
      <c r="B101" s="65">
        <f t="shared" si="9"/>
        <v>88</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50000000000003" customHeight="1" x14ac:dyDescent="0.4">
      <c r="B102" s="65">
        <f t="shared" si="9"/>
        <v>89</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50000000000003" customHeight="1" x14ac:dyDescent="0.4">
      <c r="B103" s="65">
        <f t="shared" si="9"/>
        <v>90</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50000000000003" customHeight="1" x14ac:dyDescent="0.4">
      <c r="B104" s="65">
        <f t="shared" si="9"/>
        <v>91</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50000000000003" customHeight="1" x14ac:dyDescent="0.4">
      <c r="B105" s="65">
        <f t="shared" si="9"/>
        <v>92</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50000000000003" customHeight="1" x14ac:dyDescent="0.4">
      <c r="B106" s="65">
        <f t="shared" si="9"/>
        <v>93</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50000000000003" customHeight="1" x14ac:dyDescent="0.4">
      <c r="B107" s="65">
        <f t="shared" si="9"/>
        <v>94</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50000000000003" customHeight="1" x14ac:dyDescent="0.4">
      <c r="B108" s="65">
        <f t="shared" si="9"/>
        <v>95</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50000000000003" customHeight="1" x14ac:dyDescent="0.4">
      <c r="B109" s="65">
        <f t="shared" si="9"/>
        <v>96</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50000000000003" customHeight="1" x14ac:dyDescent="0.4">
      <c r="B110" s="65">
        <f t="shared" si="9"/>
        <v>97</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50000000000003" customHeight="1" x14ac:dyDescent="0.4">
      <c r="B111" s="65">
        <f t="shared" si="9"/>
        <v>98</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50000000000003" customHeight="1" x14ac:dyDescent="0.4">
      <c r="B112" s="65">
        <f t="shared" si="9"/>
        <v>99</v>
      </c>
      <c r="C112" s="167"/>
      <c r="D112" s="168"/>
      <c r="E112" s="169"/>
      <c r="F112" s="170"/>
      <c r="G112" s="171"/>
      <c r="H112" s="172"/>
      <c r="I112" s="172"/>
      <c r="J112" s="172"/>
      <c r="K112" s="173"/>
      <c r="L112" s="174"/>
      <c r="M112" s="175"/>
      <c r="N112" s="175"/>
      <c r="O112" s="176"/>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77">
        <f t="shared" si="10"/>
        <v>0</v>
      </c>
      <c r="AV112" s="178"/>
      <c r="AW112" s="179">
        <f t="shared" si="8"/>
        <v>0</v>
      </c>
      <c r="AX112" s="180"/>
      <c r="AY112" s="181"/>
      <c r="AZ112" s="182"/>
      <c r="BA112" s="182"/>
      <c r="BB112" s="182"/>
      <c r="BC112" s="182"/>
      <c r="BD112" s="183"/>
    </row>
    <row r="113" spans="2:56" ht="39.950000000000003" customHeight="1" thickBot="1" x14ac:dyDescent="0.45">
      <c r="B113" s="66">
        <f t="shared" si="9"/>
        <v>100</v>
      </c>
      <c r="C113" s="198"/>
      <c r="D113" s="199"/>
      <c r="E113" s="200"/>
      <c r="F113" s="201"/>
      <c r="G113" s="202"/>
      <c r="H113" s="203"/>
      <c r="I113" s="203"/>
      <c r="J113" s="203"/>
      <c r="K113" s="204"/>
      <c r="L113" s="205"/>
      <c r="M113" s="206"/>
      <c r="N113" s="206"/>
      <c r="O113" s="207"/>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208">
        <f t="shared" si="3"/>
        <v>0</v>
      </c>
      <c r="AV113" s="209"/>
      <c r="AW113" s="210">
        <f t="shared" si="8"/>
        <v>0</v>
      </c>
      <c r="AX113" s="211"/>
      <c r="AY113" s="212"/>
      <c r="AZ113" s="213"/>
      <c r="BA113" s="213"/>
      <c r="BB113" s="213"/>
      <c r="BC113" s="213"/>
      <c r="BD113" s="214"/>
    </row>
    <row r="114" spans="2:56" ht="20.25" customHeight="1" x14ac:dyDescent="0.4">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x14ac:dyDescent="0.4">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x14ac:dyDescent="0.4">
      <c r="B116" s="47"/>
      <c r="C116" s="215" t="s">
        <v>35</v>
      </c>
      <c r="D116" s="215"/>
      <c r="E116" s="215" t="s">
        <v>36</v>
      </c>
      <c r="F116" s="215"/>
      <c r="G116" s="215"/>
      <c r="H116" s="215"/>
      <c r="I116" s="47"/>
      <c r="J116" s="217" t="s">
        <v>39</v>
      </c>
      <c r="K116" s="217"/>
      <c r="L116" s="217"/>
      <c r="M116" s="217"/>
      <c r="N116" s="47"/>
      <c r="O116" s="47"/>
      <c r="P116" s="75" t="s">
        <v>47</v>
      </c>
      <c r="Q116" s="75"/>
      <c r="R116" s="47"/>
      <c r="S116" s="47"/>
      <c r="T116" s="218" t="s">
        <v>7</v>
      </c>
      <c r="U116" s="219"/>
      <c r="V116" s="218" t="s">
        <v>8</v>
      </c>
      <c r="W116" s="220"/>
      <c r="X116" s="220"/>
      <c r="Y116" s="219"/>
      <c r="Z116" s="78"/>
    </row>
    <row r="117" spans="2:56" ht="20.25" customHeight="1" x14ac:dyDescent="0.4">
      <c r="B117" s="47"/>
      <c r="C117" s="216"/>
      <c r="D117" s="216"/>
      <c r="E117" s="216" t="s">
        <v>37</v>
      </c>
      <c r="F117" s="216"/>
      <c r="G117" s="216" t="s">
        <v>38</v>
      </c>
      <c r="H117" s="216"/>
      <c r="I117" s="47"/>
      <c r="J117" s="216" t="s">
        <v>37</v>
      </c>
      <c r="K117" s="216"/>
      <c r="L117" s="216" t="s">
        <v>38</v>
      </c>
      <c r="M117" s="216"/>
      <c r="N117" s="47"/>
      <c r="O117" s="47"/>
      <c r="P117" s="75" t="s">
        <v>44</v>
      </c>
      <c r="Q117" s="75"/>
      <c r="R117" s="47"/>
      <c r="S117" s="47"/>
      <c r="T117" s="218" t="s">
        <v>3</v>
      </c>
      <c r="U117" s="219"/>
      <c r="V117" s="218" t="s">
        <v>50</v>
      </c>
      <c r="W117" s="220"/>
      <c r="X117" s="220"/>
      <c r="Y117" s="219"/>
      <c r="Z117" s="80"/>
    </row>
    <row r="118" spans="2:56" ht="20.25" customHeight="1" x14ac:dyDescent="0.4">
      <c r="B118" s="47"/>
      <c r="C118" s="218" t="s">
        <v>3</v>
      </c>
      <c r="D118" s="219"/>
      <c r="E118" s="221">
        <f>SUMIFS($AU$14:$AV$113,$C$14:$D$113,"介護支援専門員",$E$14:$F$113,"A")</f>
        <v>0</v>
      </c>
      <c r="F118" s="222"/>
      <c r="G118" s="223">
        <f>SUMIFS($AW$14:$AX$113,$C$14:$D$113,"介護支援専門員",$E$14:$F$113,"A")</f>
        <v>0</v>
      </c>
      <c r="H118" s="224"/>
      <c r="I118" s="88"/>
      <c r="J118" s="225">
        <v>0</v>
      </c>
      <c r="K118" s="226"/>
      <c r="L118" s="225">
        <v>0</v>
      </c>
      <c r="M118" s="226"/>
      <c r="N118" s="88"/>
      <c r="O118" s="88"/>
      <c r="P118" s="225">
        <v>0</v>
      </c>
      <c r="Q118" s="226"/>
      <c r="R118" s="47"/>
      <c r="S118" s="47"/>
      <c r="T118" s="218" t="s">
        <v>4</v>
      </c>
      <c r="U118" s="219"/>
      <c r="V118" s="218" t="s">
        <v>51</v>
      </c>
      <c r="W118" s="220"/>
      <c r="X118" s="220"/>
      <c r="Y118" s="219"/>
      <c r="Z118" s="81"/>
    </row>
    <row r="119" spans="2:56" ht="20.25" customHeight="1" x14ac:dyDescent="0.4">
      <c r="B119" s="47"/>
      <c r="C119" s="218" t="s">
        <v>4</v>
      </c>
      <c r="D119" s="219"/>
      <c r="E119" s="221">
        <f>SUMIFS($AU$14:$AV$113,$C$14:$D$113,"介護支援専門員",$E$14:$F$113,"B")</f>
        <v>0</v>
      </c>
      <c r="F119" s="222"/>
      <c r="G119" s="223">
        <f>SUMIFS($AW$14:$AX$113,$C$14:$D$113,"介護支援専門員",$E$14:$F$113,"B")</f>
        <v>0</v>
      </c>
      <c r="H119" s="224"/>
      <c r="I119" s="88"/>
      <c r="J119" s="225">
        <v>0</v>
      </c>
      <c r="K119" s="226"/>
      <c r="L119" s="225">
        <v>0</v>
      </c>
      <c r="M119" s="226"/>
      <c r="N119" s="88"/>
      <c r="O119" s="88"/>
      <c r="P119" s="225">
        <v>0</v>
      </c>
      <c r="Q119" s="226"/>
      <c r="R119" s="47"/>
      <c r="S119" s="47"/>
      <c r="T119" s="218" t="s">
        <v>5</v>
      </c>
      <c r="U119" s="219"/>
      <c r="V119" s="218" t="s">
        <v>52</v>
      </c>
      <c r="W119" s="220"/>
      <c r="X119" s="220"/>
      <c r="Y119" s="219"/>
      <c r="Z119" s="81"/>
    </row>
    <row r="120" spans="2:56" ht="20.25" customHeight="1" x14ac:dyDescent="0.4">
      <c r="B120" s="47"/>
      <c r="C120" s="218" t="s">
        <v>5</v>
      </c>
      <c r="D120" s="219"/>
      <c r="E120" s="221">
        <f>SUMIFS($AU$14:$AV$113,$C$14:$D$113,"介護支援専門員",$E$14:$F$113,"C")</f>
        <v>0</v>
      </c>
      <c r="F120" s="222"/>
      <c r="G120" s="223">
        <f>SUMIFS($AW$14:$AX$113,$C$14:$D$113,"介護支援専門員",$E$14:$F$113,"C")</f>
        <v>0</v>
      </c>
      <c r="H120" s="224"/>
      <c r="I120" s="88"/>
      <c r="J120" s="225">
        <v>0</v>
      </c>
      <c r="K120" s="226"/>
      <c r="L120" s="227">
        <v>0</v>
      </c>
      <c r="M120" s="228"/>
      <c r="N120" s="88"/>
      <c r="O120" s="88"/>
      <c r="P120" s="221" t="s">
        <v>30</v>
      </c>
      <c r="Q120" s="222"/>
      <c r="R120" s="47"/>
      <c r="S120" s="47"/>
      <c r="T120" s="218" t="s">
        <v>6</v>
      </c>
      <c r="U120" s="219"/>
      <c r="V120" s="218" t="s">
        <v>69</v>
      </c>
      <c r="W120" s="220"/>
      <c r="X120" s="220"/>
      <c r="Y120" s="219"/>
      <c r="Z120" s="82"/>
    </row>
    <row r="121" spans="2:56" ht="20.25" customHeight="1" x14ac:dyDescent="0.4">
      <c r="B121" s="47"/>
      <c r="C121" s="218" t="s">
        <v>6</v>
      </c>
      <c r="D121" s="219"/>
      <c r="E121" s="221">
        <f>SUMIFS($AU$14:$AV$113,$C$14:$D$113,"介護支援専門員",$E$14:$F$113,"D")</f>
        <v>0</v>
      </c>
      <c r="F121" s="222"/>
      <c r="G121" s="223">
        <f>SUMIFS($AW$14:$AX$113,$C$14:$D$113,"介護支援専門員",$E$14:$F$113,"D")</f>
        <v>0</v>
      </c>
      <c r="H121" s="224"/>
      <c r="I121" s="88"/>
      <c r="J121" s="225">
        <v>0</v>
      </c>
      <c r="K121" s="226"/>
      <c r="L121" s="227">
        <v>0</v>
      </c>
      <c r="M121" s="228"/>
      <c r="N121" s="88"/>
      <c r="O121" s="88"/>
      <c r="P121" s="221" t="s">
        <v>30</v>
      </c>
      <c r="Q121" s="222"/>
      <c r="R121" s="47"/>
      <c r="S121" s="47"/>
      <c r="T121" s="47"/>
      <c r="U121" s="229"/>
      <c r="V121" s="229"/>
      <c r="W121" s="230"/>
      <c r="X121" s="230"/>
      <c r="Y121" s="122"/>
      <c r="Z121" s="122"/>
    </row>
    <row r="122" spans="2:56" ht="20.25" customHeight="1" x14ac:dyDescent="0.4">
      <c r="B122" s="47"/>
      <c r="C122" s="218" t="s">
        <v>27</v>
      </c>
      <c r="D122" s="219"/>
      <c r="E122" s="221">
        <f>SUM(E118:F121)</f>
        <v>0</v>
      </c>
      <c r="F122" s="222"/>
      <c r="G122" s="223">
        <f>SUM(G118:H121)</f>
        <v>0</v>
      </c>
      <c r="H122" s="224"/>
      <c r="I122" s="88"/>
      <c r="J122" s="221">
        <f>SUM(J118:K121)</f>
        <v>0</v>
      </c>
      <c r="K122" s="222"/>
      <c r="L122" s="221">
        <f>SUM(L118:M121)</f>
        <v>0</v>
      </c>
      <c r="M122" s="222"/>
      <c r="N122" s="88"/>
      <c r="O122" s="88"/>
      <c r="P122" s="221">
        <f>SUM(P118:Q119)</f>
        <v>0</v>
      </c>
      <c r="Q122" s="222"/>
      <c r="R122" s="47"/>
      <c r="S122" s="47"/>
      <c r="T122" s="47"/>
      <c r="U122" s="229"/>
      <c r="V122" s="229"/>
      <c r="W122" s="230"/>
      <c r="X122" s="230"/>
      <c r="Y122" s="121"/>
      <c r="Z122" s="121"/>
    </row>
    <row r="123" spans="2:56" ht="20.25" customHeight="1" x14ac:dyDescent="0.4">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x14ac:dyDescent="0.4">
      <c r="B124" s="47"/>
      <c r="C124" s="53" t="s">
        <v>45</v>
      </c>
      <c r="D124" s="47"/>
      <c r="E124" s="47"/>
      <c r="F124" s="47"/>
      <c r="G124" s="47"/>
      <c r="H124" s="47"/>
      <c r="I124" s="83" t="s">
        <v>89</v>
      </c>
      <c r="J124" s="238" t="s">
        <v>90</v>
      </c>
      <c r="K124" s="239"/>
      <c r="L124" s="84"/>
      <c r="M124" s="83"/>
      <c r="N124" s="47"/>
      <c r="O124" s="47"/>
      <c r="P124" s="47"/>
      <c r="Q124" s="47"/>
      <c r="R124" s="47"/>
      <c r="S124" s="47"/>
      <c r="T124" s="47"/>
      <c r="U124" s="79"/>
      <c r="V124" s="78"/>
      <c r="W124" s="78"/>
      <c r="X124" s="78"/>
      <c r="Y124" s="78"/>
      <c r="Z124" s="78"/>
    </row>
    <row r="125" spans="2:56" ht="20.25" customHeight="1" x14ac:dyDescent="0.4">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x14ac:dyDescent="0.4">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216" t="s">
        <v>42</v>
      </c>
      <c r="N126" s="216"/>
      <c r="O126" s="216"/>
      <c r="P126" s="216"/>
      <c r="Q126" s="47"/>
      <c r="R126" s="47"/>
      <c r="S126" s="47"/>
      <c r="T126" s="47"/>
      <c r="U126" s="78"/>
      <c r="V126" s="78"/>
      <c r="W126" s="78"/>
      <c r="X126" s="78"/>
      <c r="Y126" s="78"/>
      <c r="Z126" s="78"/>
    </row>
    <row r="127" spans="2:56" ht="20.25" customHeight="1" x14ac:dyDescent="0.4">
      <c r="B127" s="47"/>
      <c r="C127" s="240">
        <f>IF($J$124="週",L122,J122)</f>
        <v>0</v>
      </c>
      <c r="D127" s="241"/>
      <c r="E127" s="241"/>
      <c r="F127" s="242"/>
      <c r="G127" s="77" t="s">
        <v>28</v>
      </c>
      <c r="H127" s="218">
        <f>IF($J$124="週",$AV$5,$AZ$5)</f>
        <v>40</v>
      </c>
      <c r="I127" s="220"/>
      <c r="J127" s="220"/>
      <c r="K127" s="219"/>
      <c r="L127" s="77" t="s">
        <v>29</v>
      </c>
      <c r="M127" s="232">
        <f>ROUNDDOWN(C127/H127,1)</f>
        <v>0</v>
      </c>
      <c r="N127" s="233"/>
      <c r="O127" s="233"/>
      <c r="P127" s="234"/>
      <c r="Q127" s="47"/>
      <c r="R127" s="47"/>
      <c r="S127" s="47"/>
      <c r="T127" s="47"/>
      <c r="U127" s="231"/>
      <c r="V127" s="231"/>
      <c r="W127" s="231"/>
      <c r="X127" s="231"/>
      <c r="Y127" s="81"/>
      <c r="Z127" s="78"/>
    </row>
    <row r="128" spans="2:56" ht="20.25" customHeight="1" x14ac:dyDescent="0.4">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x14ac:dyDescent="0.4">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x14ac:dyDescent="0.4">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x14ac:dyDescent="0.4">
      <c r="B131" s="47"/>
      <c r="C131" s="47" t="s">
        <v>43</v>
      </c>
      <c r="D131" s="47"/>
      <c r="E131" s="47"/>
      <c r="F131" s="47"/>
      <c r="G131" s="47"/>
      <c r="H131" s="47" t="s">
        <v>46</v>
      </c>
      <c r="I131" s="47"/>
      <c r="J131" s="47"/>
      <c r="K131" s="47"/>
      <c r="L131" s="47"/>
      <c r="M131" s="216" t="s">
        <v>27</v>
      </c>
      <c r="N131" s="216"/>
      <c r="O131" s="216"/>
      <c r="P131" s="216"/>
      <c r="Q131" s="47"/>
      <c r="R131" s="47"/>
      <c r="S131" s="47"/>
      <c r="T131" s="47"/>
      <c r="U131" s="47"/>
      <c r="V131" s="85"/>
      <c r="W131" s="86"/>
      <c r="X131" s="86"/>
      <c r="Y131" s="47"/>
      <c r="Z131" s="47"/>
    </row>
    <row r="132" spans="2:58" ht="20.25" customHeight="1" x14ac:dyDescent="0.4">
      <c r="B132" s="47"/>
      <c r="C132" s="218">
        <f>P122</f>
        <v>0</v>
      </c>
      <c r="D132" s="220"/>
      <c r="E132" s="220"/>
      <c r="F132" s="219"/>
      <c r="G132" s="77" t="s">
        <v>81</v>
      </c>
      <c r="H132" s="232">
        <f>M127</f>
        <v>0</v>
      </c>
      <c r="I132" s="233"/>
      <c r="J132" s="233"/>
      <c r="K132" s="234"/>
      <c r="L132" s="77" t="s">
        <v>29</v>
      </c>
      <c r="M132" s="235">
        <f>ROUNDDOWN(C132+H132,1)</f>
        <v>0</v>
      </c>
      <c r="N132" s="236"/>
      <c r="O132" s="236"/>
      <c r="P132" s="237"/>
      <c r="Q132" s="47"/>
      <c r="R132" s="47"/>
      <c r="S132" s="47"/>
      <c r="T132" s="47"/>
      <c r="U132" s="47"/>
      <c r="V132" s="85"/>
      <c r="W132" s="86"/>
      <c r="X132" s="86"/>
      <c r="Y132" s="47"/>
      <c r="Z132" s="47"/>
    </row>
    <row r="133" spans="2:58" ht="20.25" customHeight="1" x14ac:dyDescent="0.4">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x14ac:dyDescent="0.4">
      <c r="C134" s="2"/>
      <c r="D134" s="2"/>
      <c r="T134" s="2"/>
      <c r="AJ134" s="6"/>
      <c r="AK134" s="7"/>
      <c r="AL134" s="7"/>
      <c r="BE134" s="7"/>
    </row>
    <row r="135" spans="2:58" ht="20.25" customHeight="1" x14ac:dyDescent="0.4">
      <c r="C135" s="2"/>
      <c r="D135" s="2"/>
      <c r="U135" s="2"/>
      <c r="AK135" s="6"/>
      <c r="AL135" s="7"/>
      <c r="AM135" s="7"/>
      <c r="BF135" s="7"/>
    </row>
    <row r="136" spans="2:58" ht="20.25" customHeight="1" x14ac:dyDescent="0.4">
      <c r="D136" s="2"/>
      <c r="U136" s="2"/>
      <c r="AK136" s="6"/>
      <c r="AL136" s="7"/>
      <c r="AM136" s="7"/>
      <c r="BF136" s="7"/>
    </row>
    <row r="137" spans="2:58" ht="20.25" customHeight="1" x14ac:dyDescent="0.4">
      <c r="C137" s="2"/>
      <c r="D137" s="2"/>
      <c r="U137" s="2"/>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x14ac:dyDescent="0.4">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記入方法</vt:lpstr>
      <vt:lpstr>プルダウン・リスト</vt:lpstr>
      <vt:lpstr>居宅介護支援（100名）</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2024-02-27T01:29:59Z</dcterms:modified>
</cp:coreProperties>
</file>