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6自主点検表\02介護老人保健施設（老健）\R7年～\"/>
    </mc:Choice>
  </mc:AlternateContent>
  <xr:revisionPtr revIDLastSave="0" documentId="13_ncr:1_{CF4DDF73-2BD0-461C-9016-43C5502F4D1B}" xr6:coauthVersionLast="47" xr6:coauthVersionMax="47" xr10:uidLastSave="{00000000-0000-0000-0000-000000000000}"/>
  <bookViews>
    <workbookView xWindow="-120" yWindow="-120" windowWidth="29040" windowHeight="15720" tabRatio="933" xr2:uid="{00000000-000D-0000-FFFF-FFFF00000000}"/>
  </bookViews>
  <sheets>
    <sheet name="参考5-2(R６.10サービス提供分～）" sheetId="190" r:id="rId1"/>
    <sheet name="別紙●24" sheetId="66" state="hidden" r:id="rId2"/>
  </sheets>
  <externalReferences>
    <externalReference r:id="rId3"/>
    <externalReference r:id="rId4"/>
    <externalReference r:id="rId5"/>
  </externalReferences>
  <definedNames>
    <definedName name="_xlnm._FilterDatabase" localSheetId="0" hidden="1">'参考5-2(R６.10サービス提供分～）'!$B$68:$O$76</definedName>
    <definedName name="ｋ">#N/A</definedName>
    <definedName name="_xlnm.Print_Area" localSheetId="0">'参考5-2(R６.10サービス提供分～）'!$A$1:$P$144</definedName>
    <definedName name="_xlnm.Print_Area" localSheetId="1">別紙●24!$A$1:$AM$77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4" i="190" l="1"/>
  <c r="N64" i="190" s="1"/>
  <c r="J116" i="190"/>
  <c r="I116" i="190"/>
  <c r="H116" i="190"/>
  <c r="K115" i="190"/>
  <c r="K114" i="190"/>
  <c r="J106" i="190"/>
  <c r="I106" i="190"/>
  <c r="H106" i="190"/>
  <c r="K105" i="190"/>
  <c r="K104" i="190"/>
  <c r="J99" i="190"/>
  <c r="I99" i="190"/>
  <c r="H99" i="190"/>
  <c r="K98" i="190"/>
  <c r="K97" i="190"/>
  <c r="K99" i="190" s="1"/>
  <c r="N99" i="190" s="1"/>
  <c r="K89" i="190"/>
  <c r="K88" i="190"/>
  <c r="J87" i="190"/>
  <c r="J90" i="190" s="1"/>
  <c r="I87" i="190"/>
  <c r="I90" i="190" s="1"/>
  <c r="H87" i="190"/>
  <c r="H90" i="190" s="1"/>
  <c r="K86" i="190"/>
  <c r="K85" i="190"/>
  <c r="K75" i="190"/>
  <c r="K74" i="190"/>
  <c r="J73" i="190"/>
  <c r="J76" i="190" s="1"/>
  <c r="I73" i="190"/>
  <c r="I76" i="190" s="1"/>
  <c r="H73" i="190"/>
  <c r="H76" i="190" s="1"/>
  <c r="K72" i="190"/>
  <c r="K71" i="190"/>
  <c r="J53" i="190"/>
  <c r="I53" i="190"/>
  <c r="H53" i="190"/>
  <c r="K52" i="190"/>
  <c r="K51" i="190"/>
  <c r="J42" i="190"/>
  <c r="I42" i="190"/>
  <c r="H42" i="190"/>
  <c r="K41" i="190"/>
  <c r="K40" i="190"/>
  <c r="K42" i="190" s="1"/>
  <c r="N42" i="190" s="1"/>
  <c r="H29" i="190"/>
  <c r="J28" i="190"/>
  <c r="J29" i="190" s="1"/>
  <c r="I28" i="190"/>
  <c r="I29" i="190" s="1"/>
  <c r="H28" i="190"/>
  <c r="K27" i="190"/>
  <c r="K26" i="190"/>
  <c r="K28" i="190" s="1"/>
  <c r="K25" i="190"/>
  <c r="J15" i="190"/>
  <c r="J16" i="190" s="1"/>
  <c r="I15" i="190"/>
  <c r="I16" i="190" s="1"/>
  <c r="H15" i="190"/>
  <c r="H16" i="190" s="1"/>
  <c r="G15" i="190"/>
  <c r="G16" i="190" s="1"/>
  <c r="F15" i="190"/>
  <c r="F16" i="190" s="1"/>
  <c r="E15" i="190"/>
  <c r="E16" i="190" s="1"/>
  <c r="K14" i="190"/>
  <c r="K13" i="190"/>
  <c r="K12" i="190"/>
  <c r="K73" i="190" l="1"/>
  <c r="K76" i="190" s="1"/>
  <c r="N76" i="190" s="1"/>
  <c r="K29" i="190"/>
  <c r="H31" i="190" s="1"/>
  <c r="J31" i="190" s="1"/>
  <c r="N31" i="190" s="1"/>
  <c r="K87" i="190"/>
  <c r="K90" i="190" s="1"/>
  <c r="N90" i="190" s="1"/>
  <c r="K15" i="190"/>
  <c r="K16" i="190" s="1"/>
  <c r="N16" i="190" s="1"/>
  <c r="K53" i="190"/>
  <c r="N53" i="190" s="1"/>
  <c r="K106" i="190"/>
  <c r="N106" i="190" s="1"/>
  <c r="K116" i="190"/>
  <c r="N116" i="190" s="1"/>
  <c r="N120" i="190" l="1"/>
</calcChain>
</file>

<file path=xl/sharedStrings.xml><?xml version="1.0" encoding="utf-8"?>
<sst xmlns="http://schemas.openxmlformats.org/spreadsheetml/2006/main" count="348" uniqueCount="229">
  <si>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</si>
  <si>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</si>
  <si>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</si>
  <si>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</si>
  <si>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</si>
  <si>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</si>
  <si>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</si>
  <si>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</si>
  <si>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</si>
  <si>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</si>
  <si>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</si>
  <si>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</si>
  <si>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</si>
  <si>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</si>
  <si>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</si>
  <si>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</si>
  <si>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</si>
  <si>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</si>
  <si>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</si>
  <si>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</si>
  <si>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</si>
  <si>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</si>
  <si>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</si>
  <si>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</si>
  <si>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</si>
  <si>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</si>
  <si>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</si>
  <si>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</si>
  <si>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</si>
  <si>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</si>
  <si>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</si>
  <si>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</si>
  <si>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</si>
  <si>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</si>
  <si>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</si>
  <si>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</si>
  <si>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</si>
  <si>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</si>
  <si>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</si>
  <si>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</si>
  <si>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</si>
  <si>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</si>
  <si>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</si>
  <si>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</si>
  <si>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</si>
  <si>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</si>
  <si>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</si>
  <si>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</si>
  <si>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</si>
  <si>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</si>
  <si>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</si>
  <si>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</si>
  <si>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</si>
  <si>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</si>
  <si>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</si>
  <si>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</si>
  <si>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</si>
  <si>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</si>
  <si>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</si>
  <si>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</si>
  <si>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</si>
  <si>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</si>
  <si>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</si>
  <si>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</si>
  <si>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</si>
  <si>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</si>
  <si>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</si>
  <si>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</si>
  <si>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</si>
  <si>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</si>
  <si>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</si>
  <si>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</si>
  <si>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</si>
  <si>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</si>
  <si>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</si>
  <si>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</si>
  <si>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</si>
  <si>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</si>
  <si>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</si>
  <si>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</si>
  <si>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人</t>
    <rPh sb="0" eb="1">
      <t>ニン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</si>
  <si>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</si>
  <si>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</si>
  <si>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</si>
  <si>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</si>
  <si>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</si>
  <si>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</si>
  <si>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</si>
  <si>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②</t>
  </si>
  <si>
    <t>①</t>
  </si>
  <si>
    <t>大阪府</t>
    <rPh sb="0" eb="3">
      <t>オオサカフ</t>
    </rPh>
    <phoneticPr fontId="1"/>
  </si>
  <si>
    <t>③</t>
  </si>
  <si>
    <t>④</t>
  </si>
  <si>
    <t>　</t>
  </si>
  <si>
    <t>時間</t>
    <rPh sb="0" eb="2">
      <t>ジカン</t>
    </rPh>
    <phoneticPr fontId="1"/>
  </si>
  <si>
    <t>⑤</t>
  </si>
  <si>
    <t>日</t>
    <rPh sb="0" eb="1">
      <t>ニチ</t>
    </rPh>
    <phoneticPr fontId="1"/>
  </si>
  <si>
    <t>＝</t>
  </si>
  <si>
    <t>※新規に事業を開始し、又は再開した事業所については７月目以降届出が可能。</t>
    <rPh sb="1" eb="3">
      <t>シンキ</t>
    </rPh>
    <rPh sb="4" eb="6">
      <t>ジギョウ</t>
    </rPh>
    <rPh sb="7" eb="9">
      <t>カイシ</t>
    </rPh>
    <rPh sb="11" eb="12">
      <t>マタ</t>
    </rPh>
    <rPh sb="13" eb="15">
      <t>サイカイ</t>
    </rPh>
    <rPh sb="17" eb="20">
      <t>ジギョウショ</t>
    </rPh>
    <rPh sb="26" eb="27">
      <t>ツキ</t>
    </rPh>
    <rPh sb="27" eb="28">
      <t>メ</t>
    </rPh>
    <rPh sb="28" eb="30">
      <t>イコウ</t>
    </rPh>
    <rPh sb="30" eb="32">
      <t>トドケデ</t>
    </rPh>
    <rPh sb="33" eb="35">
      <t>カノウ</t>
    </rPh>
    <phoneticPr fontId="1"/>
  </si>
  <si>
    <t>※当該届出以降も、直近の割合を毎月記録し、所定の割合を下回った場合は、速やかに届出を行うこと。</t>
    <rPh sb="1" eb="3">
      <t>トウガイ</t>
    </rPh>
    <rPh sb="3" eb="5">
      <t>トドケデ</t>
    </rPh>
    <rPh sb="5" eb="7">
      <t>イコウ</t>
    </rPh>
    <rPh sb="9" eb="11">
      <t>チョッキン</t>
    </rPh>
    <rPh sb="12" eb="14">
      <t>ワリアイ</t>
    </rPh>
    <rPh sb="15" eb="17">
      <t>マイツキ</t>
    </rPh>
    <rPh sb="35" eb="36">
      <t>スミ</t>
    </rPh>
    <rPh sb="39" eb="41">
      <t>トドケデ</t>
    </rPh>
    <rPh sb="42" eb="43">
      <t>オコナ</t>
    </rPh>
    <phoneticPr fontId="1"/>
  </si>
  <si>
    <t>在宅復帰率</t>
    <rPh sb="4" eb="5">
      <t>リツ</t>
    </rPh>
    <phoneticPr fontId="1"/>
  </si>
  <si>
    <t>前6月間計</t>
    <rPh sb="4" eb="5">
      <t>ケイ</t>
    </rPh>
    <phoneticPr fontId="1"/>
  </si>
  <si>
    <t>当該施設内で死亡した者：C</t>
  </si>
  <si>
    <t>Ａ÷D×１００</t>
  </si>
  <si>
    <t>点</t>
    <rPh sb="0" eb="1">
      <t>テン</t>
    </rPh>
    <phoneticPr fontId="1"/>
  </si>
  <si>
    <t>※１　</t>
  </si>
  <si>
    <t>※２　</t>
  </si>
  <si>
    <t>※３　</t>
  </si>
  <si>
    <t>退所後直ちに短期入所生活介護又は短期入所療養介護しくは小規模多機能型居宅介護等の宿泊サービスを利用する者は居宅への退所者に含まない。</t>
  </si>
  <si>
    <t>ベッド回転率</t>
  </si>
  <si>
    <t>前3月間計</t>
    <rPh sb="4" eb="5">
      <t>ケイ</t>
    </rPh>
    <phoneticPr fontId="1"/>
  </si>
  <si>
    <t>（Ｂ＋Ｃ）÷２：Ｄ</t>
  </si>
  <si>
    <t>Ａ÷Ｄ (平均在所日数）</t>
    <rPh sb="5" eb="7">
      <t>ヘイキン</t>
    </rPh>
    <rPh sb="7" eb="9">
      <t>ザイショ</t>
    </rPh>
    <rPh sb="9" eb="11">
      <t>ニッスウ</t>
    </rPh>
    <phoneticPr fontId="1"/>
  </si>
  <si>
    <t>÷</t>
  </si>
  <si>
    <t>平均在所日数</t>
  </si>
  <si>
    <t>※４　</t>
  </si>
  <si>
    <t>※５　</t>
  </si>
  <si>
    <t>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</si>
  <si>
    <t>※６　</t>
  </si>
  <si>
    <t>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</si>
  <si>
    <t>入所前後訪問指導割合</t>
  </si>
  <si>
    <t>A÷B×１００</t>
  </si>
  <si>
    <t>※７　</t>
  </si>
  <si>
    <t>※８　</t>
  </si>
  <si>
    <t>※９　</t>
  </si>
  <si>
    <t>退所前後訪問指導割合</t>
  </si>
  <si>
    <t>※１０　</t>
  </si>
  <si>
    <t>※１１　</t>
  </si>
  <si>
    <t>※１２　</t>
  </si>
  <si>
    <t>居宅サービスの実施数</t>
  </si>
  <si>
    <t>※各サービスについて、プルダウンより「実施あり」、「実施なし」を選択してください。</t>
    <rPh sb="1" eb="2">
      <t>カク</t>
    </rPh>
    <rPh sb="19" eb="21">
      <t>ジッシ</t>
    </rPh>
    <rPh sb="26" eb="28">
      <t>ジッシ</t>
    </rPh>
    <rPh sb="32" eb="34">
      <t>センタク</t>
    </rPh>
    <phoneticPr fontId="1"/>
  </si>
  <si>
    <t>訪問リハビリテーション</t>
  </si>
  <si>
    <t>通所リハビリテーション</t>
    <rPh sb="0" eb="2">
      <t>ツウショ</t>
    </rPh>
    <phoneticPr fontId="1"/>
  </si>
  <si>
    <t>短期入所療養介護</t>
    <rPh sb="0" eb="8">
      <t>タンキニュウショリョウヨウカイゴ</t>
    </rPh>
    <phoneticPr fontId="1"/>
  </si>
  <si>
    <t>.</t>
  </si>
  <si>
    <t>「実施あり」数</t>
    <rPh sb="1" eb="3">
      <t>ジッシ</t>
    </rPh>
    <rPh sb="6" eb="7">
      <t>スウ</t>
    </rPh>
    <phoneticPr fontId="1"/>
  </si>
  <si>
    <t>※１３　　</t>
  </si>
  <si>
    <t>⑥</t>
  </si>
  <si>
    <t>リハ専門職の配置割合</t>
  </si>
  <si>
    <t>A÷B：C（常勤換算方法で算定したリハビリテーションを担当する理学療法士、作業療法士又は言語聴覚士の数）</t>
    <rPh sb="10" eb="12">
      <t>ホウホウ</t>
    </rPh>
    <rPh sb="13" eb="15">
      <t>サンテイ</t>
    </rPh>
    <phoneticPr fontId="1"/>
  </si>
  <si>
    <t>月の日数：E</t>
    <rPh sb="0" eb="1">
      <t>ツキ</t>
    </rPh>
    <rPh sb="2" eb="4">
      <t>ニッスウ</t>
    </rPh>
    <phoneticPr fontId="1"/>
  </si>
  <si>
    <t>C÷D×E×１００</t>
  </si>
  <si>
    <t>※１４　</t>
  </si>
  <si>
    <t>※１５　</t>
  </si>
  <si>
    <t>※１６　</t>
  </si>
  <si>
    <t>⑦</t>
  </si>
  <si>
    <t>支援相談員の配置割合</t>
  </si>
  <si>
    <t>A÷B：C（常勤換算方法で算定した支援相談員の数）</t>
    <rPh sb="6" eb="10">
      <t>ジョウキンカンサン</t>
    </rPh>
    <rPh sb="10" eb="12">
      <t>ホウホウ</t>
    </rPh>
    <rPh sb="13" eb="15">
      <t>サンテイ</t>
    </rPh>
    <phoneticPr fontId="1"/>
  </si>
  <si>
    <t>日数：E</t>
    <rPh sb="0" eb="2">
      <t>ニッスウ</t>
    </rPh>
    <phoneticPr fontId="1"/>
  </si>
  <si>
    <t>※１７　</t>
  </si>
  <si>
    <t>⑧</t>
  </si>
  <si>
    <t>要介護４又は５の割合</t>
  </si>
  <si>
    <t>要介護４若しくは要介護５に該当する入所者の延日数：Ａ</t>
    <rPh sb="0" eb="3">
      <t>ヨウカイゴ</t>
    </rPh>
    <rPh sb="4" eb="5">
      <t>モ</t>
    </rPh>
    <rPh sb="8" eb="11">
      <t>ヨウカイゴ</t>
    </rPh>
    <rPh sb="13" eb="15">
      <t>ガイトウ</t>
    </rPh>
    <rPh sb="17" eb="20">
      <t>ニュウショシャ</t>
    </rPh>
    <rPh sb="21" eb="22">
      <t>ノブ</t>
    </rPh>
    <rPh sb="22" eb="23">
      <t>ニチ</t>
    </rPh>
    <rPh sb="23" eb="24">
      <t>スウ</t>
    </rPh>
    <phoneticPr fontId="1"/>
  </si>
  <si>
    <t>入所者延日数：Ｂ</t>
    <rPh sb="0" eb="3">
      <t>ニュウショシャ</t>
    </rPh>
    <rPh sb="3" eb="4">
      <t>ノブ</t>
    </rPh>
    <rPh sb="4" eb="5">
      <t>ニチ</t>
    </rPh>
    <rPh sb="5" eb="6">
      <t>スウ</t>
    </rPh>
    <phoneticPr fontId="1"/>
  </si>
  <si>
    <t>Ａ÷Ｂ×１００</t>
  </si>
  <si>
    <t>⑨</t>
  </si>
  <si>
    <t>喀痰吸引の実施割合</t>
  </si>
  <si>
    <t>延入所者数：Ｂ</t>
    <rPh sb="0" eb="1">
      <t>ノベ</t>
    </rPh>
    <rPh sb="1" eb="3">
      <t>ニュウショ</t>
    </rPh>
    <rPh sb="3" eb="4">
      <t>シャ</t>
    </rPh>
    <rPh sb="4" eb="5">
      <t>スウ</t>
    </rPh>
    <phoneticPr fontId="1"/>
  </si>
  <si>
    <t>※１８　</t>
  </si>
  <si>
    <t>※１９　</t>
  </si>
  <si>
    <t>⑩</t>
  </si>
  <si>
    <t>経管栄養の実施割合</t>
  </si>
  <si>
    <t>※２０　</t>
  </si>
  <si>
    <t>　　「在宅復帰・在宅療養支援等指標」　合計　</t>
    <rPh sb="3" eb="7">
      <t>ザイタクフッキ</t>
    </rPh>
    <rPh sb="8" eb="14">
      <t>ザイタクリョウヨウシエン</t>
    </rPh>
    <rPh sb="14" eb="15">
      <t>トウ</t>
    </rPh>
    <rPh sb="15" eb="17">
      <t>シヒョウ</t>
    </rPh>
    <rPh sb="19" eb="21">
      <t>ゴウケイ</t>
    </rPh>
    <phoneticPr fontId="1"/>
  </si>
  <si>
    <t>ａ：退所時指導</t>
    <rPh sb="2" eb="4">
      <t>タイショ</t>
    </rPh>
    <rPh sb="4" eb="5">
      <t>ジ</t>
    </rPh>
    <rPh sb="5" eb="7">
      <t>シドウ</t>
    </rPh>
    <phoneticPr fontId="1"/>
  </si>
  <si>
    <t>入所者の居宅への退所時に、当該入所者及びその家族等に対して、退所後の療養上の指導を行っている。</t>
  </si>
  <si>
    <t>ｂ：退所後の
　　状況確認</t>
    <rPh sb="2" eb="4">
      <t>タイショ</t>
    </rPh>
    <rPh sb="4" eb="5">
      <t>ゴ</t>
    </rPh>
    <rPh sb="9" eb="11">
      <t>ジョウキョウ</t>
    </rPh>
    <rPh sb="11" eb="13">
      <t>カクニン</t>
    </rPh>
    <phoneticPr fontId="1"/>
  </si>
  <si>
    <t>退所者（当該施設内で死亡した者及び当該施設を退所後、直ちに病院又は診療所に入院し、一週間以内に退院した後、直ちに再度当該施設に入所した者を除く。）の退所後30日以内（当該退所者の退所時の要介護状態区分が要介護四又は要介護五の場合にあっては、14日以内）に、当該施設の従業者が当該退所者の居宅を訪問し、又は指定居宅介護支援事業者から情報提供を受けることにより、当該退所者の居宅における生活が継続する見込みであることを確認し、記録している。</t>
  </si>
  <si>
    <t>入所者の心身の諸機能の維持回復を図り、日常生活の自立を助けるため、理学療法、作業療法その他必要なリハビリテーションを計画的に行い、適宜その評価を行っている。</t>
  </si>
  <si>
    <t>地域に貢献する活動を行っている。</t>
  </si>
  <si>
    <t>※「実施あり」の場合、活動内容を記載（例：施設内に○○スペースがあり、地域交流の場として提供している、認知症カフェを行っている）</t>
    <rPh sb="2" eb="4">
      <t>ジッシ</t>
    </rPh>
    <rPh sb="8" eb="10">
      <t>バアイ</t>
    </rPh>
    <rPh sb="11" eb="15">
      <t>カツドウナイヨウ</t>
    </rPh>
    <rPh sb="16" eb="18">
      <t>キサイ</t>
    </rPh>
    <rPh sb="19" eb="20">
      <t>レイ</t>
    </rPh>
    <rPh sb="21" eb="23">
      <t>シセツ</t>
    </rPh>
    <rPh sb="23" eb="24">
      <t>ナイ</t>
    </rPh>
    <rPh sb="35" eb="37">
      <t>チイキ</t>
    </rPh>
    <rPh sb="37" eb="39">
      <t>コウリュウ</t>
    </rPh>
    <rPh sb="40" eb="41">
      <t>バ</t>
    </rPh>
    <rPh sb="44" eb="46">
      <t>テイキョウ</t>
    </rPh>
    <rPh sb="51" eb="54">
      <t>ニンチショウ</t>
    </rPh>
    <rPh sb="58" eb="59">
      <t>オコナ</t>
    </rPh>
    <phoneticPr fontId="1"/>
  </si>
  <si>
    <t>入所者に対し、少なくとも週三回程度のリハビリテーションを実施している。</t>
  </si>
  <si>
    <t>D(B－C)</t>
  </si>
  <si>
    <t>「在宅復帰・在宅療養支援機能指標」等確認表</t>
    <rPh sb="12" eb="14">
      <t>キノウ</t>
    </rPh>
    <rPh sb="14" eb="16">
      <t>シヒョウ</t>
    </rPh>
    <rPh sb="17" eb="18">
      <t>トウ</t>
    </rPh>
    <rPh sb="18" eb="20">
      <t>カクニン</t>
    </rPh>
    <rPh sb="20" eb="21">
      <t>ヒョウ</t>
    </rPh>
    <phoneticPr fontId="1"/>
  </si>
  <si>
    <t>（１）在宅復帰・在宅療養支援機能指標</t>
  </si>
  <si>
    <t>　算定日が属する月の前６月間において、居宅への退所者のうち、在宅において介護を受けることとなったもの（当該施設における入所期間が１月間を超えていた退所者に限る。）の占める割合</t>
    <rPh sb="19" eb="21">
      <t>キョタク</t>
    </rPh>
    <phoneticPr fontId="1"/>
  </si>
  <si>
    <t>居宅への退所者の延数（当該施設における入所期間が1月を超える入所者に限る。）：Ａ
※１、※２、※３</t>
    <rPh sb="0" eb="2">
      <t>キョタク</t>
    </rPh>
    <rPh sb="4" eb="6">
      <t>タイショ</t>
    </rPh>
    <rPh sb="6" eb="7">
      <t>シャ</t>
    </rPh>
    <rPh sb="8" eb="9">
      <t>ノ</t>
    </rPh>
    <rPh sb="9" eb="10">
      <t>スウ</t>
    </rPh>
    <phoneticPr fontId="1"/>
  </si>
  <si>
    <t>退所者延数：B
※２、※３</t>
    <rPh sb="3" eb="4">
      <t>ノ</t>
    </rPh>
    <rPh sb="4" eb="5">
      <t>スウ</t>
    </rPh>
    <phoneticPr fontId="1"/>
  </si>
  <si>
    <t>延入所者数：Ａ　　　
※４</t>
    <rPh sb="0" eb="1">
      <t>ノ</t>
    </rPh>
    <rPh sb="1" eb="2">
      <t>ニュウ</t>
    </rPh>
    <phoneticPr fontId="1"/>
  </si>
  <si>
    <t>新規入所者延数：Ｂ
※４、※５</t>
    <rPh sb="0" eb="2">
      <t>シンキ</t>
    </rPh>
    <rPh sb="2" eb="3">
      <t>ニュウ</t>
    </rPh>
    <phoneticPr fontId="1"/>
  </si>
  <si>
    <t>新規退所者数：Ｃ
※６</t>
    <rPh sb="0" eb="2">
      <t>シンキ</t>
    </rPh>
    <rPh sb="2" eb="4">
      <t>タイショ</t>
    </rPh>
    <phoneticPr fontId="1"/>
  </si>
  <si>
    <t>新規入所者のうち、入所前後訪問指導を行った者の延数：Ａ
※７、※８、※９</t>
    <rPh sb="0" eb="2">
      <t>シンキ</t>
    </rPh>
    <rPh sb="2" eb="5">
      <t>ニュウショシャ</t>
    </rPh>
    <rPh sb="9" eb="11">
      <t>ニュウショ</t>
    </rPh>
    <rPh sb="11" eb="13">
      <t>ゼンゴ</t>
    </rPh>
    <rPh sb="13" eb="15">
      <t>ホウモン</t>
    </rPh>
    <rPh sb="15" eb="17">
      <t>シドウ</t>
    </rPh>
    <rPh sb="18" eb="19">
      <t>オコナ</t>
    </rPh>
    <rPh sb="21" eb="22">
      <t>モノ</t>
    </rPh>
    <rPh sb="23" eb="24">
      <t>ノベ</t>
    </rPh>
    <rPh sb="24" eb="25">
      <t>スウ</t>
    </rPh>
    <phoneticPr fontId="1"/>
  </si>
  <si>
    <t>新規入所者の延数：Ｂ
※９</t>
    <rPh sb="0" eb="2">
      <t>シンキ</t>
    </rPh>
    <rPh sb="2" eb="5">
      <t>ニュウショシャ</t>
    </rPh>
    <rPh sb="6" eb="7">
      <t>ノベ</t>
    </rPh>
    <rPh sb="7" eb="8">
      <t>スウ</t>
    </rPh>
    <phoneticPr fontId="1"/>
  </si>
  <si>
    <t>新規退所者のうち、退所前後訪問指導を行った者の延数：Ａ
※１０、※１１、※１２</t>
    <rPh sb="0" eb="2">
      <t>シンキ</t>
    </rPh>
    <rPh sb="2" eb="4">
      <t>タイショ</t>
    </rPh>
    <rPh sb="4" eb="5">
      <t>シャ</t>
    </rPh>
    <rPh sb="18" eb="19">
      <t>オコナ</t>
    </rPh>
    <rPh sb="21" eb="22">
      <t>モノ</t>
    </rPh>
    <rPh sb="23" eb="24">
      <t>ノベ</t>
    </rPh>
    <rPh sb="24" eb="25">
      <t>スウ</t>
    </rPh>
    <phoneticPr fontId="1"/>
  </si>
  <si>
    <t>居宅への新規退所者の延数：Ｂ
※１２</t>
    <rPh sb="0" eb="2">
      <t>キョタク</t>
    </rPh>
    <rPh sb="4" eb="6">
      <t>シンキ</t>
    </rPh>
    <rPh sb="6" eb="8">
      <t>タイショ</t>
    </rPh>
    <rPh sb="8" eb="9">
      <t>シャ</t>
    </rPh>
    <rPh sb="10" eb="11">
      <t>ノベ</t>
    </rPh>
    <rPh sb="11" eb="12">
      <t>スウ</t>
    </rPh>
    <phoneticPr fontId="1"/>
  </si>
  <si>
    <t>理学療法士等の当該介護保健施設サービスの提供に従事する勤務延時間数：Ａ
※１４</t>
    <rPh sb="0" eb="2">
      <t>リガク</t>
    </rPh>
    <rPh sb="2" eb="5">
      <t>リョウホウシ</t>
    </rPh>
    <rPh sb="5" eb="6">
      <t>トウ</t>
    </rPh>
    <rPh sb="7" eb="9">
      <t>トウガイ</t>
    </rPh>
    <rPh sb="9" eb="11">
      <t>カイゴ</t>
    </rPh>
    <rPh sb="11" eb="13">
      <t>ホケン</t>
    </rPh>
    <rPh sb="13" eb="15">
      <t>シセツ</t>
    </rPh>
    <rPh sb="20" eb="22">
      <t>テイキョウ</t>
    </rPh>
    <rPh sb="23" eb="25">
      <t>ジュウジ</t>
    </rPh>
    <rPh sb="27" eb="29">
      <t>キンム</t>
    </rPh>
    <rPh sb="29" eb="30">
      <t>ノブ</t>
    </rPh>
    <rPh sb="30" eb="32">
      <t>ジカン</t>
    </rPh>
    <rPh sb="32" eb="33">
      <t>スウ</t>
    </rPh>
    <phoneticPr fontId="1"/>
  </si>
  <si>
    <t>常勤の理学療法士等が月に勤務すべき時間：B
※１４、※１５</t>
    <rPh sb="0" eb="2">
      <t>ジョウキン</t>
    </rPh>
    <rPh sb="3" eb="5">
      <t>リガク</t>
    </rPh>
    <rPh sb="5" eb="8">
      <t>リョウホウシ</t>
    </rPh>
    <rPh sb="8" eb="9">
      <t>トウ</t>
    </rPh>
    <rPh sb="10" eb="11">
      <t>ツキ</t>
    </rPh>
    <rPh sb="12" eb="14">
      <t>キンム</t>
    </rPh>
    <rPh sb="17" eb="19">
      <t>ジカン</t>
    </rPh>
    <phoneticPr fontId="1"/>
  </si>
  <si>
    <t>延入所者数：D
※１６</t>
    <rPh sb="0" eb="1">
      <t>ノベ</t>
    </rPh>
    <rPh sb="1" eb="4">
      <t>ニュウショシャ</t>
    </rPh>
    <rPh sb="4" eb="5">
      <t>スウ</t>
    </rPh>
    <phoneticPr fontId="1"/>
  </si>
  <si>
    <t>支援相談員が当該介護保健施設サービスの提供に従事する勤務延時間数：Ａ
※１７</t>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1"/>
  </si>
  <si>
    <t>常勤の支援相談員が月に勤務すべき時間：B
※１５</t>
    <rPh sb="3" eb="5">
      <t>シエン</t>
    </rPh>
    <rPh sb="5" eb="8">
      <t>ソウダンイン</t>
    </rPh>
    <rPh sb="11" eb="13">
      <t>キンム</t>
    </rPh>
    <rPh sb="16" eb="18">
      <t>ジカン</t>
    </rPh>
    <phoneticPr fontId="1"/>
  </si>
  <si>
    <t>入所者ごとの喀痰吸引を実施した延入所者数：Ａ
※１８、※１９</t>
    <rPh sb="0" eb="3">
      <t>ニュウショシャ</t>
    </rPh>
    <rPh sb="6" eb="8">
      <t>カクタン</t>
    </rPh>
    <rPh sb="8" eb="10">
      <t>キュウイン</t>
    </rPh>
    <rPh sb="11" eb="13">
      <t>ジッシ</t>
    </rPh>
    <rPh sb="15" eb="16">
      <t>ノブ</t>
    </rPh>
    <rPh sb="16" eb="19">
      <t>ニュウショシャ</t>
    </rPh>
    <rPh sb="19" eb="20">
      <t>スウ</t>
    </rPh>
    <phoneticPr fontId="1"/>
  </si>
  <si>
    <t>入所者ごとの経管栄養を実施した延入所者数：Ａ
※１８、※２０</t>
    <rPh sb="0" eb="3">
      <t>ニュウショシャ</t>
    </rPh>
    <rPh sb="6" eb="10">
      <t>ケイカンエイヨウ</t>
    </rPh>
    <rPh sb="11" eb="13">
      <t>ジッシ</t>
    </rPh>
    <rPh sb="15" eb="16">
      <t>ノブ</t>
    </rPh>
    <rPh sb="16" eb="19">
      <t>ニュウショシャ</t>
    </rPh>
    <rPh sb="19" eb="20">
      <t>スウ</t>
    </rPh>
    <phoneticPr fontId="1"/>
  </si>
  <si>
    <t>　算定日が属する月の前3月間における入所者のうち、要介護状態区分が要介護4又は要介護5の者の占める割合</t>
  </si>
  <si>
    <t>　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</si>
  <si>
    <t>　当該施設を退所後、直ちに病院又は診療所に入院し、一週間以内に退院した後、直ちに当該施設に入所したものについては、当該入院期間を入所期間とみなす。</t>
  </si>
  <si>
    <t>　居宅とは、病院、診療所及び介護保険施設を除くもの。</t>
  </si>
  <si>
    <t>　退所後直ちに短期入所生活介護又は短期入所療養介護しくは小規模多機能型居宅介護等の宿泊サービスを利用する者は居宅への退所者に含まない。</t>
  </si>
  <si>
    <t>　３０．４を当該施設の平均在所日数で除して得た数</t>
  </si>
  <si>
    <t>　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</si>
  <si>
    <t>　入所者とは、毎日24時現在当該施設に入所中の者。この他に、当該施設に入所してその日のうちに退所又は死亡した者を含む。</t>
  </si>
  <si>
    <t>　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</si>
  <si>
    <t>　算定日が属する月の前３月間において、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t>
    <rPh sb="53" eb="54">
      <t>ニチ</t>
    </rPh>
    <phoneticPr fontId="1"/>
  </si>
  <si>
    <t>　居宅を訪問し、当該者及びその家族等に対して退所後の療養上の指導を行った者の数。また、居宅とは、病院、診療所及び介護保険施設を除くものである。</t>
  </si>
  <si>
    <t>　退所後に当該者の自宅ではなく、他の社会福祉施設等に入所する場合であって、当該者の同意を得て、当該社会福祉施設等を訪問し、退所を目的とした施設サービス計画の策定及び診療方針の決定を行った者を含む。</t>
  </si>
  <si>
    <t>　当該施設を退所後、直ちに病院又は診療所に入院し、一週間以内に退院した後、直ちに再度当該施設に入所した者については、入所者数には算入しない。</t>
  </si>
  <si>
    <t>　算定日が属する月の前３月間において、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t>
  </si>
  <si>
    <t>　当該施設を退所後、直ちに病院又は診療所に入院し、一週間以内に退院した後、直ちに再度当該施設に入所した者については、当該入院期間は入所期間とみなす。</t>
  </si>
  <si>
    <t>　訪問リハビリテーション、通所リハビリテーション及び短期入所療養介護について、当該施設（当該施設に併設する病院、診療所、介護老人保健施設及び介護医療院を含む）におけるサービス実施数　※１３</t>
    <rPh sb="87" eb="89">
      <t>ジッシ</t>
    </rPh>
    <rPh sb="89" eb="90">
      <t>スウ</t>
    </rPh>
    <phoneticPr fontId="1"/>
  </si>
  <si>
    <t>　当該施設と同一敷地内又は隣接若しくは近接する敷地の病院、診療所、介護老人保健施設又は介護医療院であって、相互に職員の兼務や施設の共用等が行われているものにおいて、算定日が属する月の前３月間に提供実績のある訪問リハビリテーション、通所リハビリテーション及び短期入所療養介護の種類数を含む。</t>
  </si>
  <si>
    <t>　当該施設において、常勤換算方法で算定したリハビリテーションを担当する理学療法士、作業療法士又は言語聴覚士の数を入所者の数で除した数に100を乗じた数</t>
  </si>
  <si>
    <t>　当該施設において、常勤換算方法で算定した支援相談員の数を入所者の数で除した数に100を乗じた数</t>
  </si>
  <si>
    <t>　理学療法士等とは、当該介護老人保健施設の入所者に対して主としてリハビリテーションを提供する業務に従事している理学療法士等。</t>
  </si>
  <si>
    <t>　１週間に勤務すべき時間数が32時間を下回る場合は32時間を基本とする。</t>
  </si>
  <si>
    <t>　毎日24時現在当該施設に入所中の者をいい、当該施設に入所してその日のうちに退所又は死亡した者を含む。</t>
  </si>
  <si>
    <t>　算定日が属する月の前3月間における入所者のうち、喀痰吸引が実施された者の占める割合</t>
  </si>
  <si>
    <t>　喀痰吸引及び経管栄養のいずれにも該当する者については、各々該当する欄の人数に含める。</t>
  </si>
  <si>
    <t>　過去１年間に喀痰吸引が実施されていた者（入所期間が1年以上である入所者にあっては、当該入所期間中（入所時を含む。）に喀痰吸引が実施されていた者）であって、口腔衛生管理加算又は口腔衛生管理体制加算を算定されているものを含む。</t>
  </si>
  <si>
    <t>　算定日が属する月の前3月間における入所者のうち、経管栄養が実施された者の占める割合</t>
  </si>
  <si>
    <t>　過去１年間に経管栄養が実施されていた者（入所期間が1年以上である入所者にあっては、当該入所期間中（入所時を含む。）に経管栄養が実施されていた者）であって、経口維持加算又は栄養マネジメント加算を算定されているものを含む。</t>
  </si>
  <si>
    <t>（５）充実したリハビリテーションの実施　</t>
  </si>
  <si>
    <t>（４）地域に貢献する活動の実施</t>
  </si>
  <si>
    <t>（３）リハビリテーションマネジメントの実施</t>
  </si>
  <si>
    <t>（２）退所時指導等の実施</t>
  </si>
  <si>
    <t>　退所後生活することが見込まれる居宅を訪問し、当該者及びその家族等に対して退所後の療養上の指導を行った者。居宅とは、病院、診療所及び介護保険施設を除くもの。</t>
    <phoneticPr fontId="1"/>
  </si>
  <si>
    <t>介護老人保健施設において「介護保健施設サービス費(Ⅰ）」及び「ユニット型介護保健施設サービス費(Ⅰ）」の区分を算定する場合及び「在宅復帰・在宅療養支援機能加算（Ⅰ）又は（Ⅱ）」を算定する施設は以下により計算すること。</t>
    <rPh sb="61" eb="62">
      <t>オヨ</t>
    </rPh>
    <phoneticPr fontId="1"/>
  </si>
  <si>
    <t>参考様式５-2</t>
    <rPh sb="0" eb="2">
      <t>サンコウ</t>
    </rPh>
    <rPh sb="2" eb="4">
      <t>ヨウシキ</t>
    </rPh>
    <phoneticPr fontId="1"/>
  </si>
  <si>
    <r>
      <t>理学療法士、作業療法士、言語聴覚士のいずれの職種も,</t>
    </r>
    <r>
      <rPr>
        <u/>
        <sz val="12"/>
        <color rgb="FFFF0000"/>
        <rFont val="HGSｺﾞｼｯｸM"/>
        <family val="3"/>
        <charset val="128"/>
      </rPr>
      <t>入所者の数で除した数に100を乗じた数がそれぞれ0.2以上</t>
    </r>
    <r>
      <rPr>
        <sz val="12"/>
        <color rgb="FFFF0000"/>
        <rFont val="HGSｺﾞｼｯｸM"/>
        <family val="3"/>
        <charset val="128"/>
      </rPr>
      <t>配置しているか。</t>
    </r>
    <rPh sb="22" eb="24">
      <t>ショクシュ</t>
    </rPh>
    <rPh sb="26" eb="29">
      <t>ニュウショシャ</t>
    </rPh>
    <rPh sb="30" eb="31">
      <t>カズ</t>
    </rPh>
    <rPh sb="32" eb="33">
      <t>ジョ</t>
    </rPh>
    <rPh sb="35" eb="36">
      <t>カズ</t>
    </rPh>
    <rPh sb="41" eb="42">
      <t>ジョウ</t>
    </rPh>
    <rPh sb="44" eb="45">
      <t>カズ</t>
    </rPh>
    <rPh sb="53" eb="55">
      <t>イジョウ</t>
    </rPh>
    <rPh sb="55" eb="57">
      <t>ハイチ</t>
    </rPh>
    <phoneticPr fontId="1"/>
  </si>
  <si>
    <t>ありの場合チェック</t>
    <rPh sb="3" eb="5">
      <t>バアイ</t>
    </rPh>
    <phoneticPr fontId="1"/>
  </si>
  <si>
    <t>社会福祉士の配置の有無</t>
    <rPh sb="0" eb="2">
      <t>シャカイ</t>
    </rPh>
    <rPh sb="2" eb="5">
      <t>フクシシ</t>
    </rPh>
    <rPh sb="6" eb="8">
      <t>ハイチ</t>
    </rPh>
    <rPh sb="9" eb="11">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</si>
</sst>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_);[Red]\(0\)"/>
    <numFmt numFmtId="179" formatCode="0.0_);[Red]\(0.0\)"/>
    <numFmt numFmtId="180" formatCode="0.00_);[Red]\(0.00\)"/>
  </numFmts>
  <fonts count="3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2"/>
      <name val="HGSｺﾞｼｯｸM"/>
      <family val="3"/>
      <charset val="128"/>
    </font>
    <font>
      <sz val="10"/>
      <name val="ＭＳ Ｐゴシック"/>
      <family val="3"/>
      <charset val="128"/>
    </font>
    <font>
      <sz val="11"/>
      <color indexed="10"/>
      <name val="HGSｺﾞｼｯｸM"/>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theme="1"/>
      <name val="ＭＳ Ｐ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0" tint="-4.9836725974303414E-2"/>
      <name val="HGSｺﾞｼｯｸM"/>
      <family val="3"/>
      <charset val="128"/>
    </font>
    <font>
      <sz val="12"/>
      <color rgb="FFFF0000"/>
      <name val="HGSｺﾞｼｯｸM"/>
      <family val="3"/>
      <charset val="128"/>
    </font>
    <font>
      <sz val="11"/>
      <color rgb="FFFF0000"/>
      <name val="HGSｺﾞｼｯｸM"/>
      <family val="3"/>
      <charset val="128"/>
    </font>
    <font>
      <u/>
      <sz val="12"/>
      <color rgb="FFFF0000"/>
      <name val="HGSｺﾞｼｯｸM"/>
      <family val="3"/>
      <charset val="128"/>
    </font>
    <font>
      <sz val="11"/>
      <color theme="0" tint="-0.14999847407452621"/>
      <name val="HGSｺﾞｼｯｸM"/>
      <family val="3"/>
      <charset val="128"/>
    </font>
    <font>
      <sz val="12"/>
      <color theme="1"/>
      <name val="ＭＳ ゴシック"/>
      <family val="3"/>
      <charset val="128"/>
    </font>
  </fonts>
  <fills count="38">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CC"/>
        <bgColor indexed="64"/>
      </patternFill>
    </fill>
  </fills>
  <borders count="5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dotted">
        <color indexed="64"/>
      </left>
      <right/>
      <top style="dotted">
        <color indexed="64"/>
      </top>
      <bottom style="dotted">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4" fillId="0" borderId="0" applyNumberFormat="0" applyFill="0" applyBorder="0" applyAlignment="0" applyProtection="0">
      <alignment vertical="center"/>
    </xf>
    <xf numFmtId="0" fontId="11" fillId="30" borderId="41" applyNumberFormat="0" applyAlignment="0" applyProtection="0">
      <alignment vertical="center"/>
    </xf>
    <xf numFmtId="0" fontId="15" fillId="31" borderId="0" applyNumberFormat="0" applyBorder="0" applyAlignment="0" applyProtection="0">
      <alignment vertical="center"/>
    </xf>
    <xf numFmtId="9" fontId="5" fillId="0" borderId="0" applyFont="0" applyFill="0" applyBorder="0" applyAlignment="0" applyProtection="0"/>
    <xf numFmtId="9" fontId="16" fillId="0" borderId="0" applyFont="0" applyFill="0" applyBorder="0" applyAlignment="0" applyProtection="0">
      <alignment vertical="center"/>
    </xf>
    <xf numFmtId="0" fontId="5" fillId="4" borderId="42" applyNumberFormat="0" applyFont="0" applyAlignment="0" applyProtection="0">
      <alignment vertical="center"/>
    </xf>
    <xf numFmtId="0" fontId="17" fillId="0" borderId="43" applyNumberFormat="0" applyFill="0" applyAlignment="0" applyProtection="0">
      <alignment vertical="center"/>
    </xf>
    <xf numFmtId="0" fontId="18" fillId="32" borderId="0" applyNumberFormat="0" applyBorder="0" applyAlignment="0" applyProtection="0">
      <alignment vertical="center"/>
    </xf>
    <xf numFmtId="0" fontId="19" fillId="33" borderId="44" applyNumberFormat="0" applyAlignment="0" applyProtection="0">
      <alignment vertical="center"/>
    </xf>
    <xf numFmtId="0" fontId="12" fillId="0" borderId="0" applyNumberFormat="0" applyFill="0" applyBorder="0" applyAlignment="0" applyProtection="0">
      <alignment vertical="center"/>
    </xf>
    <xf numFmtId="0" fontId="20" fillId="0" borderId="45" applyNumberFormat="0" applyFill="0" applyAlignment="0" applyProtection="0">
      <alignment vertical="center"/>
    </xf>
    <xf numFmtId="0" fontId="21" fillId="0" borderId="46" applyNumberFormat="0" applyFill="0" applyAlignment="0" applyProtection="0">
      <alignment vertical="center"/>
    </xf>
    <xf numFmtId="0" fontId="22" fillId="0" borderId="47" applyNumberFormat="0" applyFill="0" applyAlignment="0" applyProtection="0">
      <alignment vertical="center"/>
    </xf>
    <xf numFmtId="0" fontId="22" fillId="0" borderId="0" applyNumberFormat="0" applyFill="0" applyBorder="0" applyAlignment="0" applyProtection="0">
      <alignment vertical="center"/>
    </xf>
    <xf numFmtId="0" fontId="13" fillId="0" borderId="48" applyNumberFormat="0" applyFill="0" applyAlignment="0" applyProtection="0">
      <alignment vertical="center"/>
    </xf>
    <xf numFmtId="0" fontId="23" fillId="33" borderId="49" applyNumberFormat="0" applyAlignment="0" applyProtection="0">
      <alignment vertical="center"/>
    </xf>
    <xf numFmtId="0" fontId="24" fillId="0" borderId="0" applyNumberFormat="0" applyFill="0" applyBorder="0" applyAlignment="0" applyProtection="0">
      <alignment vertical="center"/>
    </xf>
    <xf numFmtId="0" fontId="25" fillId="3" borderId="44" applyNumberFormat="0" applyAlignment="0" applyProtection="0">
      <alignment vertical="center"/>
    </xf>
    <xf numFmtId="0" fontId="7" fillId="0" borderId="0"/>
    <xf numFmtId="0" fontId="16" fillId="0" borderId="0">
      <alignment vertical="center"/>
    </xf>
    <xf numFmtId="0" fontId="5" fillId="0" borderId="0"/>
    <xf numFmtId="0" fontId="26" fillId="34" borderId="0" applyNumberFormat="0" applyBorder="0" applyAlignment="0" applyProtection="0">
      <alignment vertical="center"/>
    </xf>
    <xf numFmtId="0" fontId="5" fillId="0" borderId="0"/>
    <xf numFmtId="38" fontId="5" fillId="0" borderId="0" applyFont="0" applyFill="0" applyBorder="0" applyAlignment="0" applyProtection="0">
      <alignment vertical="center"/>
    </xf>
    <xf numFmtId="0" fontId="16" fillId="0" borderId="0">
      <alignment vertical="center"/>
    </xf>
    <xf numFmtId="9" fontId="16" fillId="0" borderId="0" applyFont="0" applyFill="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cellStyleXfs>
  <cellXfs count="289">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5" borderId="0" xfId="0" applyFont="1" applyFill="1" applyAlignment="1">
      <alignment vertical="center"/>
    </xf>
    <xf numFmtId="0" fontId="2" fillId="5" borderId="0" xfId="0" applyFont="1" applyFill="1" applyAlignment="1">
      <alignment horizontal="center" vertical="center"/>
    </xf>
    <xf numFmtId="0" fontId="2" fillId="5" borderId="0" xfId="0" applyFont="1" applyFill="1" applyBorder="1" applyAlignment="1">
      <alignment vertical="center"/>
    </xf>
    <xf numFmtId="0" fontId="2" fillId="5" borderId="0" xfId="0" applyFont="1" applyFill="1" applyAlignment="1">
      <alignment vertical="center" wrapText="1"/>
    </xf>
    <xf numFmtId="0" fontId="2" fillId="5" borderId="0" xfId="45" applyFont="1" applyFill="1"/>
    <xf numFmtId="0" fontId="2" fillId="5" borderId="0" xfId="45" applyFont="1" applyFill="1" applyBorder="1"/>
    <xf numFmtId="0" fontId="2" fillId="5" borderId="0" xfId="45" applyFont="1" applyFill="1" applyAlignment="1">
      <alignment vertical="center"/>
    </xf>
    <xf numFmtId="0" fontId="2" fillId="5" borderId="0" xfId="0" applyFont="1" applyFill="1" applyAlignment="1">
      <alignment vertical="top"/>
    </xf>
    <xf numFmtId="0" fontId="2" fillId="5" borderId="0" xfId="0" applyFont="1" applyFill="1" applyBorder="1" applyAlignment="1">
      <alignment horizontal="center" vertical="center" wrapText="1"/>
    </xf>
    <xf numFmtId="0" fontId="2" fillId="5" borderId="0" xfId="0" applyFont="1" applyFill="1" applyBorder="1" applyAlignment="1">
      <alignment horizontal="center" vertical="center"/>
    </xf>
    <xf numFmtId="0" fontId="8" fillId="5" borderId="0" xfId="0" applyFont="1" applyFill="1" applyAlignment="1">
      <alignment vertical="center"/>
    </xf>
    <xf numFmtId="0" fontId="2" fillId="4" borderId="2" xfId="45" applyFont="1" applyFill="1" applyBorder="1" applyAlignment="1" applyProtection="1">
      <alignment horizontal="right" vertical="center"/>
      <protection locked="0"/>
    </xf>
    <xf numFmtId="0" fontId="2" fillId="5" borderId="0" xfId="45" applyFont="1" applyFill="1" applyBorder="1" applyAlignment="1">
      <alignment vertical="center"/>
    </xf>
    <xf numFmtId="0" fontId="2" fillId="5" borderId="0" xfId="0" applyFont="1" applyFill="1" applyBorder="1" applyAlignment="1">
      <alignment vertical="center" wrapText="1"/>
    </xf>
    <xf numFmtId="0" fontId="2" fillId="5" borderId="0" xfId="0" applyFont="1" applyFill="1" applyAlignment="1">
      <alignment horizontal="right" vertical="center"/>
    </xf>
    <xf numFmtId="0" fontId="2" fillId="5" borderId="0" xfId="0" applyFont="1" applyFill="1" applyAlignment="1">
      <alignment horizontal="left" vertical="center" wrapText="1"/>
    </xf>
    <xf numFmtId="0" fontId="2" fillId="5" borderId="0" xfId="0" applyFont="1" applyFill="1" applyAlignment="1">
      <alignment horizontal="left" vertical="center" indent="1"/>
    </xf>
    <xf numFmtId="0" fontId="2" fillId="5" borderId="0" xfId="0" applyFont="1" applyFill="1" applyAlignment="1">
      <alignment horizontal="left" vertical="top" wrapText="1"/>
    </xf>
    <xf numFmtId="0" fontId="2" fillId="5" borderId="0" xfId="0" applyFont="1" applyFill="1" applyAlignment="1">
      <alignment vertical="top" wrapText="1"/>
    </xf>
    <xf numFmtId="0" fontId="2" fillId="5" borderId="0" xfId="0" applyFont="1" applyFill="1" applyAlignment="1">
      <alignment horizontal="left" vertical="center"/>
    </xf>
    <xf numFmtId="0" fontId="2" fillId="0" borderId="0" xfId="0" applyFont="1" applyFill="1" applyBorder="1" applyAlignment="1">
      <alignment vertical="top"/>
    </xf>
    <xf numFmtId="0" fontId="2" fillId="5" borderId="0" xfId="45" applyFont="1" applyFill="1" applyBorder="1" applyAlignment="1">
      <alignment horizontal="center" vertical="center"/>
    </xf>
    <xf numFmtId="177" fontId="2" fillId="5" borderId="0" xfId="45" applyNumberFormat="1" applyFont="1" applyFill="1" applyBorder="1" applyAlignment="1">
      <alignment vertical="center"/>
    </xf>
    <xf numFmtId="0" fontId="2" fillId="5" borderId="0" xfId="0" applyFont="1" applyFill="1" applyBorder="1" applyAlignment="1">
      <alignment horizontal="right" vertical="center"/>
    </xf>
    <xf numFmtId="0" fontId="2" fillId="2" borderId="2" xfId="45" applyFont="1" applyFill="1" applyBorder="1" applyAlignment="1">
      <alignment horizontal="center" vertical="center" wrapText="1"/>
    </xf>
    <xf numFmtId="0" fontId="2" fillId="5" borderId="2" xfId="45" applyFont="1" applyFill="1" applyBorder="1" applyAlignment="1">
      <alignment vertical="center" wrapText="1"/>
    </xf>
    <xf numFmtId="0" fontId="2" fillId="2" borderId="2" xfId="45" applyFont="1" applyFill="1" applyBorder="1" applyAlignment="1">
      <alignment horizontal="right" vertical="center"/>
    </xf>
    <xf numFmtId="0" fontId="2" fillId="2" borderId="2" xfId="45" applyNumberFormat="1" applyFont="1" applyFill="1" applyBorder="1" applyAlignment="1">
      <alignment horizontal="right" vertical="center"/>
    </xf>
    <xf numFmtId="0" fontId="2" fillId="35" borderId="2" xfId="0" applyFont="1" applyFill="1" applyBorder="1" applyAlignment="1" applyProtection="1">
      <alignment horizontal="center" vertical="center" wrapText="1"/>
      <protection locked="0"/>
    </xf>
    <xf numFmtId="0" fontId="2" fillId="5" borderId="0" xfId="0" applyNumberFormat="1" applyFont="1" applyFill="1" applyBorder="1" applyAlignment="1">
      <alignment vertical="center"/>
    </xf>
    <xf numFmtId="0" fontId="2" fillId="5" borderId="0" xfId="0" applyFont="1" applyFill="1" applyBorder="1" applyAlignment="1">
      <alignment vertical="top"/>
    </xf>
    <xf numFmtId="178" fontId="2" fillId="2" borderId="2" xfId="0" applyNumberFormat="1" applyFont="1" applyFill="1" applyBorder="1" applyAlignment="1">
      <alignment vertical="center"/>
    </xf>
    <xf numFmtId="178" fontId="2" fillId="2" borderId="2" xfId="45" applyNumberFormat="1" applyFont="1" applyFill="1" applyBorder="1" applyAlignment="1">
      <alignment horizontal="right" vertical="center"/>
    </xf>
    <xf numFmtId="0" fontId="2" fillId="2" borderId="2" xfId="28" applyNumberFormat="1" applyFont="1" applyFill="1" applyBorder="1" applyAlignment="1">
      <alignment horizontal="right" vertical="center"/>
    </xf>
    <xf numFmtId="0" fontId="2" fillId="4" borderId="2" xfId="0" applyFont="1" applyFill="1" applyBorder="1" applyAlignment="1" applyProtection="1">
      <alignment horizontal="right" vertical="center"/>
      <protection locked="0"/>
    </xf>
    <xf numFmtId="179" fontId="2" fillId="2" borderId="2" xfId="45" applyNumberFormat="1" applyFont="1" applyFill="1" applyBorder="1" applyAlignment="1">
      <alignment horizontal="right" vertical="center"/>
    </xf>
    <xf numFmtId="180" fontId="2" fillId="2" borderId="2" xfId="28" applyNumberFormat="1" applyFont="1" applyFill="1" applyBorder="1" applyAlignment="1">
      <alignment horizontal="right" vertical="center"/>
    </xf>
    <xf numFmtId="179" fontId="2" fillId="2" borderId="2" xfId="0" applyNumberFormat="1" applyFont="1" applyFill="1" applyBorder="1" applyAlignment="1">
      <alignment horizontal="right" vertical="center"/>
    </xf>
    <xf numFmtId="0" fontId="2" fillId="2" borderId="2" xfId="0" applyFont="1" applyFill="1" applyBorder="1" applyAlignment="1">
      <alignment horizontal="center" vertical="center"/>
    </xf>
    <xf numFmtId="177" fontId="2" fillId="5" borderId="0" xfId="45" applyNumberFormat="1" applyFont="1" applyFill="1" applyBorder="1" applyAlignment="1">
      <alignment horizontal="left" vertical="center" wrapText="1"/>
    </xf>
    <xf numFmtId="0" fontId="2" fillId="5" borderId="2" xfId="45" applyFont="1" applyFill="1" applyBorder="1" applyAlignment="1">
      <alignment horizontal="center" vertical="center" wrapText="1"/>
    </xf>
    <xf numFmtId="176" fontId="2" fillId="2" borderId="2" xfId="0" applyNumberFormat="1" applyFont="1" applyFill="1" applyBorder="1" applyAlignment="1">
      <alignment horizontal="right" vertical="center"/>
    </xf>
    <xf numFmtId="178" fontId="2" fillId="2" borderId="2" xfId="0" applyNumberFormat="1" applyFont="1" applyFill="1" applyBorder="1" applyAlignment="1">
      <alignment horizontal="right" vertical="center"/>
    </xf>
    <xf numFmtId="176" fontId="2" fillId="2" borderId="2" xfId="0" applyNumberFormat="1" applyFont="1" applyFill="1" applyBorder="1" applyAlignment="1">
      <alignment vertical="center"/>
    </xf>
    <xf numFmtId="0" fontId="2" fillId="2" borderId="2" xfId="28" applyNumberFormat="1" applyFont="1" applyFill="1" applyBorder="1" applyAlignment="1">
      <alignment vertical="center"/>
    </xf>
    <xf numFmtId="0" fontId="2" fillId="0" borderId="0" xfId="45" applyFont="1" applyFill="1" applyBorder="1" applyAlignment="1">
      <alignment horizontal="right" vertical="center"/>
    </xf>
    <xf numFmtId="0" fontId="3" fillId="4" borderId="31" xfId="0" applyFont="1" applyFill="1" applyBorder="1" applyAlignment="1">
      <alignment horizontal="right" vertical="center"/>
    </xf>
    <xf numFmtId="177" fontId="2" fillId="5" borderId="0" xfId="0" applyNumberFormat="1" applyFont="1" applyFill="1" applyBorder="1" applyAlignment="1">
      <alignment vertical="center"/>
    </xf>
    <xf numFmtId="0" fontId="27" fillId="5" borderId="0" xfId="0" applyFont="1" applyFill="1" applyAlignment="1">
      <alignment vertical="center"/>
    </xf>
    <xf numFmtId="178" fontId="29" fillId="2" borderId="2" xfId="45" applyNumberFormat="1" applyFont="1" applyFill="1" applyBorder="1" applyAlignment="1">
      <alignment horizontal="right" vertical="center"/>
    </xf>
    <xf numFmtId="0" fontId="29" fillId="5" borderId="0" xfId="0" applyFont="1" applyFill="1" applyAlignment="1">
      <alignment vertical="center"/>
    </xf>
    <xf numFmtId="0" fontId="2" fillId="5" borderId="6" xfId="0" applyFont="1" applyFill="1" applyBorder="1" applyAlignment="1">
      <alignment horizontal="centerContinuous" vertical="center"/>
    </xf>
    <xf numFmtId="0" fontId="2" fillId="5" borderId="7" xfId="0" applyFont="1" applyFill="1" applyBorder="1" applyAlignment="1">
      <alignment horizontal="centerContinuous" vertical="center"/>
    </xf>
    <xf numFmtId="0" fontId="2" fillId="5" borderId="8" xfId="0" applyFont="1" applyFill="1" applyBorder="1" applyAlignment="1">
      <alignment horizontal="centerContinuous" vertical="center"/>
    </xf>
    <xf numFmtId="0" fontId="2" fillId="37" borderId="6" xfId="0" applyFont="1" applyFill="1" applyBorder="1" applyAlignment="1">
      <alignment vertical="center"/>
    </xf>
    <xf numFmtId="0" fontId="2" fillId="37" borderId="7" xfId="0" applyFont="1" applyFill="1" applyBorder="1" applyAlignment="1">
      <alignment vertical="center"/>
    </xf>
    <xf numFmtId="0" fontId="2" fillId="37" borderId="8" xfId="0" applyFont="1" applyFill="1" applyBorder="1" applyAlignment="1">
      <alignment vertical="center"/>
    </xf>
    <xf numFmtId="0" fontId="31" fillId="5" borderId="0" xfId="0" applyFont="1" applyFill="1" applyAlignment="1">
      <alignment vertical="center"/>
    </xf>
    <xf numFmtId="0" fontId="2" fillId="4" borderId="6" xfId="0" applyFont="1" applyFill="1" applyBorder="1" applyAlignment="1" applyProtection="1">
      <alignment horizontal="center" vertical="top"/>
      <protection locked="0"/>
    </xf>
    <xf numFmtId="0" fontId="2" fillId="4" borderId="7" xfId="0" applyFont="1" applyFill="1" applyBorder="1" applyAlignment="1" applyProtection="1">
      <alignment horizontal="center" vertical="top"/>
      <protection locked="0"/>
    </xf>
    <xf numFmtId="0" fontId="2" fillId="4" borderId="8" xfId="0" applyFont="1" applyFill="1" applyBorder="1" applyAlignment="1" applyProtection="1">
      <alignment horizontal="center" vertical="top"/>
      <protection locked="0"/>
    </xf>
    <xf numFmtId="49" fontId="6" fillId="5" borderId="0" xfId="0" applyNumberFormat="1" applyFont="1" applyFill="1" applyAlignment="1">
      <alignment vertical="center"/>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horizontal="left" vertical="center" wrapText="1"/>
    </xf>
    <xf numFmtId="0" fontId="2" fillId="5" borderId="2" xfId="45"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177" fontId="3" fillId="4" borderId="37" xfId="45" applyNumberFormat="1" applyFont="1" applyFill="1" applyBorder="1" applyAlignment="1">
      <alignment horizontal="left" vertical="center" wrapText="1"/>
    </xf>
    <xf numFmtId="177" fontId="3" fillId="4" borderId="38" xfId="45" applyNumberFormat="1" applyFont="1" applyFill="1" applyBorder="1" applyAlignment="1">
      <alignment horizontal="left"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2" fillId="5" borderId="0" xfId="0" applyFont="1" applyFill="1" applyAlignment="1">
      <alignment horizontal="left" vertical="top" wrapText="1"/>
    </xf>
    <xf numFmtId="0" fontId="2" fillId="5" borderId="36" xfId="0" applyFont="1" applyFill="1" applyBorder="1" applyAlignment="1">
      <alignment horizontal="center" vertical="center"/>
    </xf>
    <xf numFmtId="0" fontId="2" fillId="5" borderId="2" xfId="45" applyFont="1" applyFill="1" applyBorder="1" applyAlignment="1">
      <alignment vertical="center" wrapText="1"/>
    </xf>
    <xf numFmtId="0" fontId="2" fillId="0" borderId="2" xfId="0" applyFont="1" applyBorder="1" applyAlignment="1">
      <alignment vertical="center" wrapText="1"/>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8" fillId="5" borderId="2" xfId="0" applyFont="1" applyFill="1" applyBorder="1" applyAlignment="1">
      <alignment horizontal="left" vertical="center" wrapText="1"/>
    </xf>
    <xf numFmtId="0" fontId="2" fillId="36" borderId="2" xfId="0" applyFont="1" applyFill="1" applyBorder="1" applyAlignment="1">
      <alignment horizontal="center" vertical="center" wrapText="1"/>
    </xf>
    <xf numFmtId="177" fontId="3" fillId="4" borderId="37" xfId="45" applyNumberFormat="1" applyFont="1" applyFill="1" applyBorder="1" applyAlignment="1">
      <alignment vertical="center"/>
    </xf>
    <xf numFmtId="177" fontId="3" fillId="4" borderId="38" xfId="45" applyNumberFormat="1" applyFont="1" applyFill="1" applyBorder="1" applyAlignment="1">
      <alignment vertical="center"/>
    </xf>
    <xf numFmtId="0" fontId="3" fillId="4" borderId="37" xfId="45" applyNumberFormat="1" applyFont="1" applyFill="1" applyBorder="1" applyAlignment="1">
      <alignment horizontal="left" vertical="center" wrapText="1"/>
    </xf>
    <xf numFmtId="0" fontId="3" fillId="4" borderId="38" xfId="45" applyNumberFormat="1" applyFont="1" applyFill="1" applyBorder="1" applyAlignment="1">
      <alignment horizontal="left" vertical="center" wrapText="1"/>
    </xf>
    <xf numFmtId="0" fontId="6" fillId="5" borderId="0" xfId="0" applyFont="1" applyFill="1" applyAlignment="1">
      <alignment horizontal="center" vertical="center" shrinkToFit="1"/>
    </xf>
    <xf numFmtId="0" fontId="2" fillId="5" borderId="0" xfId="0" applyFont="1" applyFill="1" applyBorder="1" applyAlignment="1">
      <alignment horizontal="left" vertical="center" wrapText="1"/>
    </xf>
    <xf numFmtId="0" fontId="2" fillId="5" borderId="0" xfId="0" applyFont="1" applyFill="1" applyBorder="1" applyAlignment="1">
      <alignment horizontal="left" vertical="center"/>
    </xf>
    <xf numFmtId="0" fontId="2" fillId="5" borderId="0" xfId="0" applyFont="1" applyFill="1" applyAlignment="1">
      <alignment horizontal="left" vertical="center" wrapText="1"/>
    </xf>
    <xf numFmtId="0" fontId="2" fillId="0" borderId="0" xfId="0" applyFont="1" applyAlignment="1">
      <alignment vertical="center"/>
    </xf>
    <xf numFmtId="0" fontId="6" fillId="5" borderId="0" xfId="0" applyFont="1" applyFill="1" applyAlignment="1">
      <alignment vertical="center"/>
    </xf>
    <xf numFmtId="0" fontId="2" fillId="5" borderId="0" xfId="0" applyFont="1" applyFill="1" applyBorder="1" applyAlignment="1">
      <alignment horizontal="left" vertical="top" wrapText="1"/>
    </xf>
    <xf numFmtId="0" fontId="2" fillId="5" borderId="36" xfId="45" applyFont="1" applyFill="1" applyBorder="1" applyAlignment="1">
      <alignment horizontal="center"/>
    </xf>
    <xf numFmtId="0" fontId="2" fillId="5" borderId="2" xfId="45"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20" xfId="0" applyFont="1" applyBorder="1" applyAlignment="1">
      <alignment horizontal="center" wrapText="1"/>
    </xf>
    <xf numFmtId="0" fontId="2" fillId="0" borderId="3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justify"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0" fillId="0" borderId="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2" xfId="29" xr:uid="{00000000-0005-0000-0000-00001C000000}"/>
    <cellStyle name="パーセント 2 2 2" xfId="50" xr:uid="{1F80562D-F78B-4E3A-9BA9-51BA84B84166}"/>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48" xr:uid="{1AAA847B-DA72-4D9A-92BF-AFF7ECCD9206}"/>
    <cellStyle name="桁区切り 3" xfId="52" xr:uid="{2BA93F58-F904-4145-9B6D-33397A524F1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2 2" xfId="47" xr:uid="{BE427F47-0709-4128-B16B-75A0169AA5E0}"/>
    <cellStyle name="標準 3" xfId="51" xr:uid="{F5235C7F-C182-4A35-8280-281D8D7A7835}"/>
    <cellStyle name="標準 3 2" xfId="44" xr:uid="{00000000-0005-0000-0000-00002D000000}"/>
    <cellStyle name="標準 3 2 2" xfId="49" xr:uid="{CD3F785A-27B3-4012-BF08-1627659957DF}"/>
    <cellStyle name="標準_訪問入浴bettenn3" xfId="45" xr:uid="{00000000-0005-0000-0000-00002E000000}"/>
    <cellStyle name="良い" xfId="46" builtinId="26" customBuiltin="1"/>
  </cellStyles>
  <dxfs count="1">
    <dxf>
      <font>
        <condense val="0"/>
        <extend val="0"/>
        <color indexed="13"/>
      </font>
    </dxf>
  </dxfs>
  <tableStyles count="0" defaultTableStyle="TableStyleMedium2" defaultPivotStyle="PivotStyleLight16"/>
  <colors>
    <mruColors>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O$86" lockText="1" noThreeD="1"/>
</file>

<file path=xl/drawings/drawing1.xml><?xml version="1.0" encoding="utf-8"?>
<xdr:wsDr xmlns:xdr="http://schemas.openxmlformats.org/drawingml/2006/spreadsheetDrawing" xmlns:a="http://schemas.openxmlformats.org/drawingml/2006/main">
  <xdr:twoCellAnchor>
    <xdr:from>
      <xdr:col>10</xdr:col>
      <xdr:colOff>580867</xdr:colOff>
      <xdr:row>36</xdr:row>
      <xdr:rowOff>66749</xdr:rowOff>
    </xdr:from>
    <xdr:to>
      <xdr:col>10</xdr:col>
      <xdr:colOff>580867</xdr:colOff>
      <xdr:row>36</xdr:row>
      <xdr:rowOff>66749</xdr:rowOff>
    </xdr:to>
    <xdr:sp macro="" textlink="" fLocksText="0">
      <xdr:nvSpPr>
        <xdr:cNvPr id="2" name="AutoShape 5">
          <a:extLst>
            <a:ext uri="{FF2B5EF4-FFF2-40B4-BE49-F238E27FC236}">
              <a16:creationId xmlns:a16="http://schemas.microsoft.com/office/drawing/2014/main" id="{00000000-0008-0000-1900-000002000000}"/>
            </a:ext>
          </a:extLst>
        </xdr:cNvPr>
        <xdr:cNvSpPr/>
      </xdr:nvSpPr>
      <xdr:spPr bwMode="auto">
        <a:xfrm>
          <a:off x="6857842" y="14068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10</xdr:col>
      <xdr:colOff>580867</xdr:colOff>
      <xdr:row>36</xdr:row>
      <xdr:rowOff>66749</xdr:rowOff>
    </xdr:from>
    <xdr:to>
      <xdr:col>10</xdr:col>
      <xdr:colOff>580867</xdr:colOff>
      <xdr:row>36</xdr:row>
      <xdr:rowOff>66749</xdr:rowOff>
    </xdr:to>
    <xdr:sp macro="" textlink="" fLocksText="0">
      <xdr:nvSpPr>
        <xdr:cNvPr id="3" name="AutoShape 5">
          <a:extLst>
            <a:ext uri="{FF2B5EF4-FFF2-40B4-BE49-F238E27FC236}">
              <a16:creationId xmlns:a16="http://schemas.microsoft.com/office/drawing/2014/main" id="{00000000-0008-0000-1900-000003000000}"/>
            </a:ext>
          </a:extLst>
        </xdr:cNvPr>
        <xdr:cNvSpPr/>
      </xdr:nvSpPr>
      <xdr:spPr bwMode="auto">
        <a:xfrm>
          <a:off x="6857842" y="14068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84</xdr:row>
          <xdr:rowOff>152400</xdr:rowOff>
        </xdr:from>
        <xdr:to>
          <xdr:col>14</xdr:col>
          <xdr:colOff>657225</xdr:colOff>
          <xdr:row>84</xdr:row>
          <xdr:rowOff>390525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1:Q135"/>
  <sheetViews>
    <sheetView tabSelected="1" zoomScaleNormal="100" zoomScaleSheetLayoutView="100" workbookViewId="0">
      <selection activeCell="O9" sqref="O9"/>
    </sheetView>
  </sheetViews>
  <sheetFormatPr defaultRowHeight="13.5" x14ac:dyDescent="0.15"/>
  <cols>
    <col min="1" max="1" width="1.875" style="86" customWidth="1"/>
    <col min="2" max="2" width="3.5" style="86" customWidth="1"/>
    <col min="3" max="14" width="9.625" style="86" customWidth="1"/>
    <col min="15" max="15" width="12.125" style="86" customWidth="1"/>
    <col min="16" max="16" width="2.125" style="86" customWidth="1"/>
    <col min="17" max="16384" width="9" style="86"/>
  </cols>
  <sheetData>
    <row r="1" spans="2:17" ht="15" customHeight="1" x14ac:dyDescent="0.15">
      <c r="B1" s="136" t="s">
        <v>225</v>
      </c>
      <c r="O1" s="134" t="s">
        <v>90</v>
      </c>
    </row>
    <row r="2" spans="2:17" ht="30" customHeight="1" x14ac:dyDescent="0.15">
      <c r="B2" s="173" t="s">
        <v>173</v>
      </c>
      <c r="C2" s="173"/>
      <c r="D2" s="173"/>
      <c r="E2" s="173"/>
      <c r="F2" s="173"/>
      <c r="G2" s="173"/>
      <c r="H2" s="173"/>
      <c r="I2" s="173"/>
      <c r="J2" s="173"/>
      <c r="K2" s="173"/>
      <c r="L2" s="173"/>
      <c r="M2" s="173"/>
      <c r="N2" s="173"/>
      <c r="O2" s="173"/>
      <c r="P2" s="173"/>
    </row>
    <row r="3" spans="2:17" ht="15" customHeight="1" x14ac:dyDescent="0.15">
      <c r="B3" s="87"/>
      <c r="L3" s="96"/>
      <c r="M3" s="96"/>
      <c r="N3" s="96"/>
      <c r="O3" s="96"/>
      <c r="P3" s="2"/>
    </row>
    <row r="4" spans="2:17" ht="41.25" customHeight="1" x14ac:dyDescent="0.15">
      <c r="B4" s="99"/>
      <c r="C4" s="174" t="s">
        <v>224</v>
      </c>
      <c r="D4" s="175"/>
      <c r="E4" s="175"/>
      <c r="F4" s="175"/>
      <c r="G4" s="175"/>
      <c r="H4" s="175"/>
      <c r="I4" s="175"/>
      <c r="J4" s="175"/>
      <c r="K4" s="175"/>
      <c r="L4" s="175"/>
      <c r="M4" s="175"/>
      <c r="N4" s="175"/>
      <c r="O4" s="175"/>
      <c r="P4" s="88"/>
      <c r="Q4" s="88"/>
    </row>
    <row r="5" spans="2:17" ht="15" customHeight="1" x14ac:dyDescent="0.15">
      <c r="B5" s="100"/>
      <c r="C5" s="176" t="s">
        <v>98</v>
      </c>
      <c r="D5" s="176"/>
      <c r="E5" s="176"/>
      <c r="F5" s="176"/>
      <c r="G5" s="176"/>
      <c r="H5" s="176"/>
      <c r="I5" s="176"/>
      <c r="J5" s="176"/>
      <c r="K5" s="176"/>
      <c r="L5" s="177"/>
      <c r="M5" s="177"/>
      <c r="N5" s="177"/>
      <c r="O5" s="177"/>
      <c r="P5" s="177"/>
    </row>
    <row r="6" spans="2:17" ht="15" customHeight="1" x14ac:dyDescent="0.15">
      <c r="B6" s="100"/>
      <c r="C6" s="176" t="s">
        <v>99</v>
      </c>
      <c r="D6" s="176"/>
      <c r="E6" s="176"/>
      <c r="F6" s="176"/>
      <c r="G6" s="176"/>
      <c r="H6" s="176"/>
      <c r="I6" s="176"/>
      <c r="J6" s="176"/>
      <c r="K6" s="176"/>
      <c r="L6" s="177"/>
      <c r="M6" s="177"/>
      <c r="N6" s="177"/>
      <c r="O6" s="177"/>
      <c r="P6" s="177"/>
    </row>
    <row r="7" spans="2:17" ht="15" customHeight="1" x14ac:dyDescent="0.15">
      <c r="C7" s="89"/>
      <c r="D7" s="89"/>
      <c r="E7" s="89"/>
      <c r="F7" s="89"/>
      <c r="G7" s="89"/>
      <c r="H7" s="89"/>
      <c r="I7" s="89"/>
      <c r="J7" s="89"/>
      <c r="K7" s="89"/>
      <c r="L7" s="102"/>
      <c r="M7" s="102"/>
      <c r="N7" s="102"/>
      <c r="O7" s="102"/>
      <c r="P7" s="102"/>
      <c r="Q7" s="102"/>
    </row>
    <row r="8" spans="2:17" ht="22.9" customHeight="1" x14ac:dyDescent="0.15">
      <c r="B8" s="178" t="s">
        <v>174</v>
      </c>
      <c r="C8" s="178"/>
      <c r="D8" s="178"/>
      <c r="E8" s="178"/>
      <c r="F8" s="178"/>
      <c r="G8" s="178"/>
      <c r="H8" s="178"/>
      <c r="I8" s="178"/>
      <c r="J8" s="178"/>
      <c r="K8" s="178"/>
      <c r="L8" s="102"/>
      <c r="M8" s="102"/>
      <c r="N8" s="102"/>
      <c r="O8" s="102"/>
      <c r="P8" s="102"/>
      <c r="Q8" s="102"/>
    </row>
    <row r="9" spans="2:17" ht="24.6" customHeight="1" x14ac:dyDescent="0.15">
      <c r="B9" s="100" t="s">
        <v>89</v>
      </c>
      <c r="C9" s="86" t="s">
        <v>100</v>
      </c>
    </row>
    <row r="10" spans="2:17" ht="39" customHeight="1" x14ac:dyDescent="0.15">
      <c r="C10" s="179" t="s">
        <v>175</v>
      </c>
      <c r="D10" s="179"/>
      <c r="E10" s="179"/>
      <c r="F10" s="179"/>
      <c r="G10" s="179"/>
      <c r="H10" s="179"/>
      <c r="I10" s="179"/>
      <c r="J10" s="179"/>
      <c r="K10" s="179"/>
      <c r="L10" s="103"/>
      <c r="M10" s="103"/>
      <c r="N10" s="103"/>
      <c r="O10" s="103"/>
      <c r="P10" s="89"/>
    </row>
    <row r="11" spans="2:17" s="90" customFormat="1" ht="30" customHeight="1" x14ac:dyDescent="0.15">
      <c r="C11" s="180" t="s">
        <v>93</v>
      </c>
      <c r="D11" s="180"/>
      <c r="E11" s="97" t="s">
        <v>29</v>
      </c>
      <c r="F11" s="97" t="s">
        <v>29</v>
      </c>
      <c r="G11" s="97" t="s">
        <v>29</v>
      </c>
      <c r="H11" s="97" t="s">
        <v>29</v>
      </c>
      <c r="I11" s="97" t="s">
        <v>29</v>
      </c>
      <c r="J11" s="97" t="s">
        <v>29</v>
      </c>
      <c r="K11" s="110" t="s">
        <v>101</v>
      </c>
      <c r="L11" s="91"/>
      <c r="M11" s="91"/>
      <c r="N11" s="91"/>
      <c r="O11" s="91"/>
      <c r="P11" s="91"/>
    </row>
    <row r="12" spans="2:17" s="90" customFormat="1" ht="100.15" customHeight="1" x14ac:dyDescent="0.15">
      <c r="C12" s="162" t="s">
        <v>176</v>
      </c>
      <c r="D12" s="163"/>
      <c r="E12" s="97"/>
      <c r="F12" s="97"/>
      <c r="G12" s="97"/>
      <c r="H12" s="97"/>
      <c r="I12" s="97"/>
      <c r="J12" s="97"/>
      <c r="K12" s="112">
        <f>SUM(E12:J12)</f>
        <v>0</v>
      </c>
      <c r="L12" s="92" t="s">
        <v>80</v>
      </c>
    </row>
    <row r="13" spans="2:17" s="90" customFormat="1" ht="40.15" customHeight="1" x14ac:dyDescent="0.15">
      <c r="C13" s="162" t="s">
        <v>177</v>
      </c>
      <c r="D13" s="163"/>
      <c r="E13" s="97"/>
      <c r="F13" s="97"/>
      <c r="G13" s="97"/>
      <c r="H13" s="97"/>
      <c r="I13" s="97"/>
      <c r="J13" s="97"/>
      <c r="K13" s="112">
        <f>SUM(E13:J13)</f>
        <v>0</v>
      </c>
      <c r="L13" s="92" t="s">
        <v>80</v>
      </c>
    </row>
    <row r="14" spans="2:17" s="90" customFormat="1" ht="40.15" customHeight="1" x14ac:dyDescent="0.15">
      <c r="C14" s="181" t="s">
        <v>102</v>
      </c>
      <c r="D14" s="182"/>
      <c r="E14" s="97"/>
      <c r="F14" s="97"/>
      <c r="G14" s="97"/>
      <c r="H14" s="97"/>
      <c r="I14" s="97"/>
      <c r="J14" s="97"/>
      <c r="K14" s="112">
        <f>SUM(E14:J14)</f>
        <v>0</v>
      </c>
      <c r="L14" s="92" t="s">
        <v>80</v>
      </c>
    </row>
    <row r="15" spans="2:17" s="90" customFormat="1" ht="40.15" customHeight="1" x14ac:dyDescent="0.15">
      <c r="C15" s="153" t="s">
        <v>172</v>
      </c>
      <c r="D15" s="154"/>
      <c r="E15" s="112">
        <f t="shared" ref="E15:J15" si="0">E13-E14</f>
        <v>0</v>
      </c>
      <c r="F15" s="112">
        <f t="shared" si="0"/>
        <v>0</v>
      </c>
      <c r="G15" s="112">
        <f t="shared" si="0"/>
        <v>0</v>
      </c>
      <c r="H15" s="112">
        <f t="shared" si="0"/>
        <v>0</v>
      </c>
      <c r="I15" s="112">
        <f t="shared" si="0"/>
        <v>0</v>
      </c>
      <c r="J15" s="112">
        <f t="shared" si="0"/>
        <v>0</v>
      </c>
      <c r="K15" s="112">
        <f>SUM(E15:J15)</f>
        <v>0</v>
      </c>
      <c r="L15" s="92" t="s">
        <v>80</v>
      </c>
    </row>
    <row r="16" spans="2:17" s="90" customFormat="1" ht="39" customHeight="1" x14ac:dyDescent="0.15">
      <c r="C16" s="153" t="s">
        <v>103</v>
      </c>
      <c r="D16" s="154"/>
      <c r="E16" s="113">
        <f t="shared" ref="E16:K16" si="1">IFERROR(ROUNDUP(E12/E15*100,2),0)</f>
        <v>0</v>
      </c>
      <c r="F16" s="113">
        <f t="shared" si="1"/>
        <v>0</v>
      </c>
      <c r="G16" s="113">
        <f t="shared" si="1"/>
        <v>0</v>
      </c>
      <c r="H16" s="113">
        <f t="shared" si="1"/>
        <v>0</v>
      </c>
      <c r="I16" s="113">
        <f t="shared" si="1"/>
        <v>0</v>
      </c>
      <c r="J16" s="113">
        <f t="shared" si="1"/>
        <v>0</v>
      </c>
      <c r="K16" s="113">
        <f t="shared" si="1"/>
        <v>0</v>
      </c>
      <c r="L16" s="98" t="s">
        <v>59</v>
      </c>
      <c r="M16" s="131"/>
      <c r="N16" s="118" t="str">
        <f>IF(K16&gt;50,"20",IF(AND(K16&lt;=50,K16&gt;30),"10","0"))</f>
        <v>0</v>
      </c>
      <c r="O16" s="92" t="s">
        <v>104</v>
      </c>
    </row>
    <row r="17" spans="2:16" s="90" customFormat="1" ht="15" customHeight="1" x14ac:dyDescent="0.15">
      <c r="C17" s="107"/>
      <c r="D17" s="95"/>
      <c r="E17" s="108"/>
      <c r="F17" s="108"/>
      <c r="G17" s="108"/>
      <c r="H17" s="108"/>
      <c r="I17" s="108"/>
      <c r="J17" s="108"/>
      <c r="K17" s="108"/>
      <c r="L17" s="108"/>
      <c r="M17" s="108"/>
      <c r="N17" s="108"/>
      <c r="O17" s="108"/>
      <c r="P17" s="108"/>
    </row>
    <row r="18" spans="2:16" s="90" customFormat="1" ht="15" customHeight="1" x14ac:dyDescent="0.15">
      <c r="C18" s="132" t="s">
        <v>105</v>
      </c>
      <c r="D18" s="169" t="s">
        <v>195</v>
      </c>
      <c r="E18" s="169"/>
      <c r="F18" s="169"/>
      <c r="G18" s="169"/>
      <c r="H18" s="169"/>
      <c r="I18" s="169"/>
      <c r="J18" s="169"/>
      <c r="K18" s="169"/>
      <c r="L18" s="169"/>
      <c r="M18" s="170"/>
      <c r="N18" s="108"/>
      <c r="O18" s="108"/>
      <c r="P18" s="108"/>
    </row>
    <row r="19" spans="2:16" s="90" customFormat="1" ht="30" customHeight="1" x14ac:dyDescent="0.15">
      <c r="C19" s="132" t="s">
        <v>106</v>
      </c>
      <c r="D19" s="171" t="s">
        <v>194</v>
      </c>
      <c r="E19" s="171"/>
      <c r="F19" s="171"/>
      <c r="G19" s="171"/>
      <c r="H19" s="171"/>
      <c r="I19" s="171"/>
      <c r="J19" s="171"/>
      <c r="K19" s="171"/>
      <c r="L19" s="171"/>
      <c r="M19" s="172"/>
      <c r="N19" s="108"/>
      <c r="O19" s="108"/>
      <c r="P19" s="108"/>
    </row>
    <row r="20" spans="2:16" s="90" customFormat="1" ht="30" customHeight="1" x14ac:dyDescent="0.15">
      <c r="C20" s="132" t="s">
        <v>107</v>
      </c>
      <c r="D20" s="171" t="s">
        <v>196</v>
      </c>
      <c r="E20" s="171" t="s">
        <v>108</v>
      </c>
      <c r="F20" s="171"/>
      <c r="G20" s="171"/>
      <c r="H20" s="171"/>
      <c r="I20" s="171"/>
      <c r="J20" s="171"/>
      <c r="K20" s="171"/>
      <c r="L20" s="171"/>
      <c r="M20" s="172"/>
      <c r="N20" s="108"/>
      <c r="O20" s="108"/>
      <c r="P20" s="108"/>
    </row>
    <row r="22" spans="2:16" ht="19.899999999999999" customHeight="1" x14ac:dyDescent="0.15">
      <c r="B22" s="100" t="s">
        <v>88</v>
      </c>
      <c r="C22" s="86" t="s">
        <v>109</v>
      </c>
    </row>
    <row r="23" spans="2:16" ht="19.899999999999999" customHeight="1" x14ac:dyDescent="0.15">
      <c r="C23" s="160" t="s">
        <v>197</v>
      </c>
      <c r="D23" s="160"/>
      <c r="E23" s="160"/>
      <c r="F23" s="160"/>
      <c r="G23" s="160"/>
      <c r="H23" s="160"/>
      <c r="I23" s="160"/>
      <c r="J23" s="160"/>
      <c r="K23" s="160"/>
      <c r="L23" s="160"/>
      <c r="M23" s="160"/>
      <c r="N23" s="160"/>
      <c r="O23" s="160"/>
      <c r="P23" s="89"/>
    </row>
    <row r="24" spans="2:16" ht="25.5" customHeight="1" x14ac:dyDescent="0.15">
      <c r="C24" s="161"/>
      <c r="D24" s="161"/>
      <c r="E24" s="161"/>
      <c r="F24" s="161"/>
      <c r="G24" s="161"/>
      <c r="H24" s="120" t="s">
        <v>29</v>
      </c>
      <c r="I24" s="120" t="s">
        <v>29</v>
      </c>
      <c r="J24" s="120" t="s">
        <v>29</v>
      </c>
      <c r="K24" s="126" t="s">
        <v>110</v>
      </c>
    </row>
    <row r="25" spans="2:16" ht="40.15" customHeight="1" x14ac:dyDescent="0.15">
      <c r="C25" s="162" t="s">
        <v>178</v>
      </c>
      <c r="D25" s="163"/>
      <c r="E25" s="163"/>
      <c r="F25" s="163"/>
      <c r="G25" s="163"/>
      <c r="H25" s="120"/>
      <c r="I25" s="120"/>
      <c r="J25" s="120"/>
      <c r="K25" s="118">
        <f>SUM(H25:J25)</f>
        <v>0</v>
      </c>
      <c r="L25" s="92" t="s">
        <v>80</v>
      </c>
    </row>
    <row r="26" spans="2:16" ht="40.15" customHeight="1" x14ac:dyDescent="0.15">
      <c r="C26" s="162" t="s">
        <v>179</v>
      </c>
      <c r="D26" s="163"/>
      <c r="E26" s="163"/>
      <c r="F26" s="155"/>
      <c r="G26" s="155"/>
      <c r="H26" s="120"/>
      <c r="I26" s="120"/>
      <c r="J26" s="120"/>
      <c r="K26" s="118">
        <f>SUM(H26:J26)</f>
        <v>0</v>
      </c>
      <c r="L26" s="92" t="s">
        <v>80</v>
      </c>
    </row>
    <row r="27" spans="2:16" ht="40.15" customHeight="1" x14ac:dyDescent="0.15">
      <c r="C27" s="162" t="s">
        <v>180</v>
      </c>
      <c r="D27" s="163"/>
      <c r="E27" s="163"/>
      <c r="F27" s="155"/>
      <c r="G27" s="155"/>
      <c r="H27" s="120"/>
      <c r="I27" s="120"/>
      <c r="J27" s="120"/>
      <c r="K27" s="118">
        <f>SUM(H27:J27)</f>
        <v>0</v>
      </c>
      <c r="L27" s="92" t="s">
        <v>80</v>
      </c>
    </row>
    <row r="28" spans="2:16" ht="40.15" customHeight="1" x14ac:dyDescent="0.15">
      <c r="C28" s="153" t="s">
        <v>111</v>
      </c>
      <c r="D28" s="154"/>
      <c r="E28" s="155"/>
      <c r="F28" s="155"/>
      <c r="G28" s="155"/>
      <c r="H28" s="127">
        <f>(H26+H27)/2</f>
        <v>0</v>
      </c>
      <c r="I28" s="127">
        <f>(I26+I27)/2</f>
        <v>0</v>
      </c>
      <c r="J28" s="127">
        <f>(J26+J27)/2</f>
        <v>0</v>
      </c>
      <c r="K28" s="127">
        <f>(K26+K27)/2</f>
        <v>0</v>
      </c>
    </row>
    <row r="29" spans="2:16" ht="40.15" customHeight="1" x14ac:dyDescent="0.15">
      <c r="C29" s="153" t="s">
        <v>112</v>
      </c>
      <c r="D29" s="154"/>
      <c r="E29" s="155"/>
      <c r="F29" s="155"/>
      <c r="G29" s="155"/>
      <c r="H29" s="128">
        <f>IFERROR(H25/H28,0)</f>
        <v>0</v>
      </c>
      <c r="I29" s="128">
        <f>IFERROR(I25/I28,0)</f>
        <v>0</v>
      </c>
      <c r="J29" s="128">
        <f>IFERROR(J25/J28,0)</f>
        <v>0</v>
      </c>
      <c r="K29" s="128">
        <f>IFERROR(K25/K28,0)</f>
        <v>0</v>
      </c>
    </row>
    <row r="30" spans="2:16" ht="15" customHeight="1" x14ac:dyDescent="0.15">
      <c r="C30" s="107"/>
      <c r="D30" s="95"/>
      <c r="E30" s="88"/>
      <c r="F30" s="133"/>
      <c r="G30" s="133"/>
      <c r="H30" s="133"/>
      <c r="I30" s="133"/>
      <c r="J30" s="98"/>
    </row>
    <row r="31" spans="2:16" ht="30" customHeight="1" x14ac:dyDescent="0.15">
      <c r="D31" s="87">
        <v>30.4</v>
      </c>
      <c r="E31" s="87" t="s">
        <v>113</v>
      </c>
      <c r="F31" s="150" t="s">
        <v>114</v>
      </c>
      <c r="G31" s="150"/>
      <c r="H31" s="129">
        <f>K29</f>
        <v>0</v>
      </c>
      <c r="I31" s="87" t="s">
        <v>97</v>
      </c>
      <c r="J31" s="130">
        <f>IFERROR(ROUNDUP(D31/H31*100,2),0)</f>
        <v>0</v>
      </c>
      <c r="K31" s="98" t="s">
        <v>59</v>
      </c>
      <c r="N31" s="118" t="str">
        <f>IF(J31&gt;=10,"20",IF(AND(J31&lt;10,J31&gt;=5),"10","0"))</f>
        <v>0</v>
      </c>
      <c r="O31" s="92" t="s">
        <v>104</v>
      </c>
    </row>
    <row r="32" spans="2:16" s="90" customFormat="1" x14ac:dyDescent="0.15">
      <c r="C32" s="107"/>
      <c r="D32" s="95"/>
      <c r="E32" s="108"/>
      <c r="F32" s="108"/>
      <c r="G32" s="108"/>
      <c r="H32" s="108"/>
      <c r="I32" s="108"/>
      <c r="J32" s="108"/>
      <c r="K32" s="108"/>
      <c r="L32" s="108"/>
      <c r="M32" s="108"/>
      <c r="N32" s="108"/>
      <c r="O32" s="108"/>
      <c r="P32" s="108"/>
    </row>
    <row r="33" spans="2:16" s="90" customFormat="1" ht="30" customHeight="1" x14ac:dyDescent="0.15">
      <c r="C33" s="132" t="s">
        <v>115</v>
      </c>
      <c r="D33" s="156" t="s">
        <v>199</v>
      </c>
      <c r="E33" s="156"/>
      <c r="F33" s="156"/>
      <c r="G33" s="156"/>
      <c r="H33" s="156"/>
      <c r="I33" s="156"/>
      <c r="J33" s="156"/>
      <c r="K33" s="156"/>
      <c r="L33" s="156"/>
      <c r="M33" s="157"/>
      <c r="N33" s="108"/>
      <c r="O33" s="108"/>
      <c r="P33" s="108"/>
    </row>
    <row r="34" spans="2:16" s="90" customFormat="1" ht="64.900000000000006" customHeight="1" x14ac:dyDescent="0.15">
      <c r="C34" s="132" t="s">
        <v>116</v>
      </c>
      <c r="D34" s="156" t="s">
        <v>198</v>
      </c>
      <c r="E34" s="156" t="s">
        <v>117</v>
      </c>
      <c r="F34" s="156"/>
      <c r="G34" s="156"/>
      <c r="H34" s="156"/>
      <c r="I34" s="156"/>
      <c r="J34" s="156"/>
      <c r="K34" s="156"/>
      <c r="L34" s="156"/>
      <c r="M34" s="157"/>
      <c r="N34" s="108"/>
      <c r="O34" s="108"/>
      <c r="P34" s="108"/>
    </row>
    <row r="35" spans="2:16" s="90" customFormat="1" ht="49.9" customHeight="1" x14ac:dyDescent="0.15">
      <c r="C35" s="132" t="s">
        <v>118</v>
      </c>
      <c r="D35" s="156" t="s">
        <v>200</v>
      </c>
      <c r="E35" s="156" t="s">
        <v>119</v>
      </c>
      <c r="F35" s="156"/>
      <c r="G35" s="156"/>
      <c r="H35" s="156"/>
      <c r="I35" s="156"/>
      <c r="J35" s="156"/>
      <c r="K35" s="156"/>
      <c r="L35" s="156"/>
      <c r="M35" s="157"/>
      <c r="N35" s="108"/>
      <c r="O35" s="108"/>
      <c r="P35" s="108"/>
    </row>
    <row r="36" spans="2:16" s="90" customFormat="1" x14ac:dyDescent="0.15">
      <c r="C36" s="109"/>
      <c r="D36" s="125"/>
      <c r="E36" s="125"/>
      <c r="F36" s="125"/>
      <c r="G36" s="125"/>
      <c r="H36" s="125"/>
      <c r="I36" s="125"/>
      <c r="J36" s="125"/>
      <c r="K36" s="125"/>
      <c r="L36" s="125"/>
      <c r="M36" s="125"/>
      <c r="N36" s="108"/>
      <c r="O36" s="108"/>
      <c r="P36" s="108"/>
    </row>
    <row r="37" spans="2:16" ht="19.899999999999999" customHeight="1" x14ac:dyDescent="0.15">
      <c r="B37" s="100" t="s">
        <v>91</v>
      </c>
      <c r="C37" s="86" t="s">
        <v>120</v>
      </c>
    </row>
    <row r="38" spans="2:16" s="93" customFormat="1" ht="66.75" customHeight="1" x14ac:dyDescent="0.15">
      <c r="C38" s="160" t="s">
        <v>201</v>
      </c>
      <c r="D38" s="160"/>
      <c r="E38" s="160"/>
      <c r="F38" s="160"/>
      <c r="G38" s="160"/>
      <c r="H38" s="160"/>
      <c r="I38" s="160"/>
      <c r="J38" s="160"/>
      <c r="K38" s="160"/>
      <c r="L38" s="160"/>
      <c r="M38" s="160"/>
      <c r="N38" s="160"/>
      <c r="O38" s="160"/>
      <c r="P38" s="104"/>
    </row>
    <row r="39" spans="2:16" ht="25.5" customHeight="1" x14ac:dyDescent="0.15">
      <c r="C39" s="161"/>
      <c r="D39" s="161"/>
      <c r="E39" s="161"/>
      <c r="F39" s="161"/>
      <c r="G39" s="161"/>
      <c r="H39" s="120" t="s">
        <v>29</v>
      </c>
      <c r="I39" s="120" t="s">
        <v>29</v>
      </c>
      <c r="J39" s="120" t="s">
        <v>29</v>
      </c>
      <c r="K39" s="111" t="s">
        <v>110</v>
      </c>
    </row>
    <row r="40" spans="2:16" ht="40.15" customHeight="1" x14ac:dyDescent="0.15">
      <c r="C40" s="162" t="s">
        <v>181</v>
      </c>
      <c r="D40" s="163"/>
      <c r="E40" s="163"/>
      <c r="F40" s="163"/>
      <c r="G40" s="163"/>
      <c r="H40" s="120"/>
      <c r="I40" s="120"/>
      <c r="J40" s="120"/>
      <c r="K40" s="118">
        <f>SUM(H40:J40)</f>
        <v>0</v>
      </c>
      <c r="L40" s="92" t="s">
        <v>80</v>
      </c>
    </row>
    <row r="41" spans="2:16" ht="40.15" customHeight="1" x14ac:dyDescent="0.15">
      <c r="C41" s="162" t="s">
        <v>182</v>
      </c>
      <c r="D41" s="163"/>
      <c r="E41" s="163"/>
      <c r="F41" s="155"/>
      <c r="G41" s="155"/>
      <c r="H41" s="120"/>
      <c r="I41" s="120"/>
      <c r="J41" s="120"/>
      <c r="K41" s="118">
        <f>SUM(H41:J41)</f>
        <v>0</v>
      </c>
      <c r="L41" s="92" t="s">
        <v>80</v>
      </c>
    </row>
    <row r="42" spans="2:16" ht="40.15" customHeight="1" x14ac:dyDescent="0.15">
      <c r="C42" s="153" t="s">
        <v>121</v>
      </c>
      <c r="D42" s="154"/>
      <c r="E42" s="155"/>
      <c r="F42" s="155"/>
      <c r="G42" s="155"/>
      <c r="H42" s="119">
        <f>IFERROR(ROUNDUP(H40/H41*100,2),0)</f>
        <v>0</v>
      </c>
      <c r="I42" s="119">
        <f>IFERROR(ROUNDUP(I40/I41*100,2),0)</f>
        <v>0</v>
      </c>
      <c r="J42" s="119">
        <f>IFERROR(ROUNDUP(J40/J41*100,2),0)</f>
        <v>0</v>
      </c>
      <c r="K42" s="119">
        <f>IFERROR(ROUNDUP(K40/K41*100,2),0)</f>
        <v>0</v>
      </c>
      <c r="L42" s="98" t="s">
        <v>59</v>
      </c>
      <c r="N42" s="118" t="str">
        <f>IF(K42&gt;=35,"10",IF(AND(K42&lt;35,K42&gt;=15),"5","0"))</f>
        <v>0</v>
      </c>
      <c r="O42" s="86" t="s">
        <v>104</v>
      </c>
    </row>
    <row r="43" spans="2:16" s="90" customFormat="1" x14ac:dyDescent="0.15">
      <c r="C43" s="107"/>
      <c r="D43" s="95"/>
      <c r="E43" s="108"/>
      <c r="F43" s="108"/>
      <c r="G43" s="108"/>
      <c r="H43" s="108"/>
      <c r="I43" s="108"/>
      <c r="J43" s="108"/>
      <c r="K43" s="108"/>
      <c r="L43" s="108"/>
      <c r="M43" s="108"/>
      <c r="N43" s="108"/>
      <c r="O43" s="108"/>
      <c r="P43" s="108"/>
    </row>
    <row r="44" spans="2:16" s="90" customFormat="1" ht="30" customHeight="1" x14ac:dyDescent="0.15">
      <c r="C44" s="132" t="s">
        <v>122</v>
      </c>
      <c r="D44" s="156" t="s">
        <v>202</v>
      </c>
      <c r="E44" s="156"/>
      <c r="F44" s="156"/>
      <c r="G44" s="156"/>
      <c r="H44" s="156"/>
      <c r="I44" s="156"/>
      <c r="J44" s="156"/>
      <c r="K44" s="156"/>
      <c r="L44" s="156"/>
      <c r="M44" s="157"/>
      <c r="N44" s="108"/>
      <c r="O44" s="108"/>
      <c r="P44" s="108"/>
    </row>
    <row r="45" spans="2:16" s="90" customFormat="1" ht="30" customHeight="1" x14ac:dyDescent="0.15">
      <c r="C45" s="132" t="s">
        <v>123</v>
      </c>
      <c r="D45" s="156" t="s">
        <v>203</v>
      </c>
      <c r="E45" s="156"/>
      <c r="F45" s="156"/>
      <c r="G45" s="156"/>
      <c r="H45" s="156"/>
      <c r="I45" s="156"/>
      <c r="J45" s="156"/>
      <c r="K45" s="156"/>
      <c r="L45" s="156"/>
      <c r="M45" s="157"/>
      <c r="N45" s="108"/>
      <c r="O45" s="108"/>
      <c r="P45" s="108"/>
    </row>
    <row r="46" spans="2:16" s="90" customFormat="1" ht="30" customHeight="1" x14ac:dyDescent="0.15">
      <c r="C46" s="132" t="s">
        <v>124</v>
      </c>
      <c r="D46" s="156" t="s">
        <v>204</v>
      </c>
      <c r="E46" s="156"/>
      <c r="F46" s="156"/>
      <c r="G46" s="156"/>
      <c r="H46" s="156"/>
      <c r="I46" s="156"/>
      <c r="J46" s="156"/>
      <c r="K46" s="156"/>
      <c r="L46" s="156"/>
      <c r="M46" s="157"/>
      <c r="N46" s="108"/>
      <c r="O46" s="108"/>
      <c r="P46" s="108"/>
    </row>
    <row r="48" spans="2:16" ht="19.899999999999999" customHeight="1" x14ac:dyDescent="0.15">
      <c r="B48" s="100" t="s">
        <v>92</v>
      </c>
      <c r="C48" s="86" t="s">
        <v>125</v>
      </c>
    </row>
    <row r="49" spans="2:16" ht="66" customHeight="1" x14ac:dyDescent="0.15">
      <c r="C49" s="160" t="s">
        <v>205</v>
      </c>
      <c r="D49" s="160"/>
      <c r="E49" s="160"/>
      <c r="F49" s="160"/>
      <c r="G49" s="160"/>
      <c r="H49" s="160"/>
      <c r="I49" s="160"/>
      <c r="J49" s="160"/>
      <c r="K49" s="160"/>
      <c r="L49" s="160"/>
      <c r="M49" s="160"/>
      <c r="N49" s="160"/>
      <c r="O49" s="160"/>
      <c r="P49" s="89"/>
    </row>
    <row r="50" spans="2:16" ht="25.5" customHeight="1" x14ac:dyDescent="0.15">
      <c r="C50" s="161"/>
      <c r="D50" s="161"/>
      <c r="E50" s="161"/>
      <c r="F50" s="161"/>
      <c r="G50" s="161"/>
      <c r="H50" s="120" t="s">
        <v>29</v>
      </c>
      <c r="I50" s="120" t="s">
        <v>29</v>
      </c>
      <c r="J50" s="120" t="s">
        <v>29</v>
      </c>
      <c r="K50" s="111" t="s">
        <v>110</v>
      </c>
    </row>
    <row r="51" spans="2:16" ht="40.15" customHeight="1" x14ac:dyDescent="0.15">
      <c r="C51" s="162" t="s">
        <v>183</v>
      </c>
      <c r="D51" s="163"/>
      <c r="E51" s="163"/>
      <c r="F51" s="163"/>
      <c r="G51" s="163"/>
      <c r="H51" s="120"/>
      <c r="I51" s="120"/>
      <c r="J51" s="120"/>
      <c r="K51" s="118">
        <f>SUM(H51:J51)</f>
        <v>0</v>
      </c>
      <c r="L51" s="92" t="s">
        <v>80</v>
      </c>
    </row>
    <row r="52" spans="2:16" ht="40.15" customHeight="1" x14ac:dyDescent="0.15">
      <c r="C52" s="162" t="s">
        <v>184</v>
      </c>
      <c r="D52" s="163"/>
      <c r="E52" s="163"/>
      <c r="F52" s="155"/>
      <c r="G52" s="155"/>
      <c r="H52" s="120"/>
      <c r="I52" s="120"/>
      <c r="J52" s="120"/>
      <c r="K52" s="118">
        <f>SUM(H52:J52)</f>
        <v>0</v>
      </c>
      <c r="L52" s="92" t="s">
        <v>80</v>
      </c>
    </row>
    <row r="53" spans="2:16" ht="40.15" customHeight="1" x14ac:dyDescent="0.15">
      <c r="C53" s="153" t="s">
        <v>121</v>
      </c>
      <c r="D53" s="154"/>
      <c r="E53" s="155"/>
      <c r="F53" s="155"/>
      <c r="G53" s="155"/>
      <c r="H53" s="119">
        <f>IFERROR(ROUNDUP(H51/H52*100,2),0)</f>
        <v>0</v>
      </c>
      <c r="I53" s="119">
        <f>IFERROR(ROUNDUP(I51/I52*100,2),0)</f>
        <v>0</v>
      </c>
      <c r="J53" s="119">
        <f>IFERROR(ROUNDUP(J51/J52*100,2),0)</f>
        <v>0</v>
      </c>
      <c r="K53" s="119">
        <f>IFERROR(ROUNDUP(K51/K52*100,2),0)</f>
        <v>0</v>
      </c>
      <c r="L53" s="98" t="s">
        <v>59</v>
      </c>
      <c r="N53" s="118" t="str">
        <f>IF(K53&gt;=35,"10",IF(AND(K53&lt;35,K53&gt;=15),"5","0"))</f>
        <v>0</v>
      </c>
      <c r="O53" s="92" t="s">
        <v>104</v>
      </c>
    </row>
    <row r="54" spans="2:16" s="90" customFormat="1" x14ac:dyDescent="0.15">
      <c r="C54" s="107"/>
      <c r="D54" s="95"/>
      <c r="E54" s="108"/>
      <c r="F54" s="108"/>
      <c r="G54" s="108"/>
      <c r="H54" s="108"/>
      <c r="I54" s="108"/>
      <c r="J54" s="108"/>
      <c r="K54" s="108"/>
      <c r="L54" s="108"/>
      <c r="M54" s="108"/>
      <c r="N54" s="108"/>
      <c r="O54" s="108"/>
      <c r="P54" s="108"/>
    </row>
    <row r="55" spans="2:16" s="90" customFormat="1" ht="30" customHeight="1" x14ac:dyDescent="0.15">
      <c r="C55" s="132" t="s">
        <v>126</v>
      </c>
      <c r="D55" s="156" t="s">
        <v>223</v>
      </c>
      <c r="E55" s="156"/>
      <c r="F55" s="156"/>
      <c r="G55" s="156"/>
      <c r="H55" s="156"/>
      <c r="I55" s="156"/>
      <c r="J55" s="156"/>
      <c r="K55" s="156"/>
      <c r="L55" s="156"/>
      <c r="M55" s="157"/>
      <c r="N55" s="108"/>
      <c r="O55" s="108"/>
      <c r="P55" s="108"/>
    </row>
    <row r="56" spans="2:16" s="90" customFormat="1" ht="30" customHeight="1" x14ac:dyDescent="0.15">
      <c r="C56" s="132" t="s">
        <v>127</v>
      </c>
      <c r="D56" s="156" t="s">
        <v>203</v>
      </c>
      <c r="E56" s="156"/>
      <c r="F56" s="156"/>
      <c r="G56" s="156"/>
      <c r="H56" s="156"/>
      <c r="I56" s="156"/>
      <c r="J56" s="156"/>
      <c r="K56" s="156"/>
      <c r="L56" s="156"/>
      <c r="M56" s="157"/>
      <c r="N56" s="108"/>
      <c r="O56" s="108"/>
      <c r="P56" s="108"/>
    </row>
    <row r="57" spans="2:16" s="90" customFormat="1" ht="30" customHeight="1" x14ac:dyDescent="0.15">
      <c r="C57" s="132" t="s">
        <v>128</v>
      </c>
      <c r="D57" s="156" t="s">
        <v>206</v>
      </c>
      <c r="E57" s="156"/>
      <c r="F57" s="156"/>
      <c r="G57" s="156"/>
      <c r="H57" s="156"/>
      <c r="I57" s="156"/>
      <c r="J57" s="156"/>
      <c r="K57" s="156"/>
      <c r="L57" s="156"/>
      <c r="M57" s="157"/>
      <c r="N57" s="108"/>
      <c r="O57" s="108"/>
      <c r="P57" s="108"/>
    </row>
    <row r="58" spans="2:16" s="90" customFormat="1" x14ac:dyDescent="0.15">
      <c r="C58" s="109"/>
      <c r="D58" s="125"/>
      <c r="E58" s="125"/>
      <c r="F58" s="125"/>
      <c r="G58" s="125"/>
      <c r="H58" s="125"/>
      <c r="I58" s="125"/>
      <c r="J58" s="125"/>
      <c r="K58" s="125"/>
      <c r="L58" s="125"/>
      <c r="M58" s="125"/>
      <c r="N58" s="108"/>
      <c r="O58" s="108"/>
      <c r="P58" s="108"/>
    </row>
    <row r="59" spans="2:16" ht="19.899999999999999" customHeight="1" x14ac:dyDescent="0.15">
      <c r="B59" s="100" t="s">
        <v>95</v>
      </c>
      <c r="C59" s="86" t="s">
        <v>129</v>
      </c>
    </row>
    <row r="60" spans="2:16" ht="36.75" customHeight="1" x14ac:dyDescent="0.15">
      <c r="C60" s="160" t="s">
        <v>207</v>
      </c>
      <c r="D60" s="160"/>
      <c r="E60" s="160"/>
      <c r="F60" s="160"/>
      <c r="G60" s="160"/>
      <c r="H60" s="160"/>
      <c r="I60" s="160"/>
      <c r="J60" s="160"/>
      <c r="K60" s="160"/>
      <c r="L60" s="160"/>
      <c r="M60" s="160"/>
      <c r="N60" s="160"/>
      <c r="O60" s="160"/>
      <c r="P60" s="89"/>
    </row>
    <row r="61" spans="2:16" x14ac:dyDescent="0.15">
      <c r="C61" s="105" t="s">
        <v>130</v>
      </c>
      <c r="D61" s="101"/>
      <c r="E61" s="101"/>
      <c r="F61" s="101"/>
      <c r="G61" s="101"/>
      <c r="H61" s="101"/>
      <c r="I61" s="101"/>
      <c r="J61" s="101"/>
      <c r="K61" s="101"/>
      <c r="L61" s="101"/>
      <c r="M61" s="101"/>
      <c r="N61" s="101"/>
      <c r="O61" s="101"/>
      <c r="P61" s="89"/>
    </row>
    <row r="62" spans="2:16" ht="33" customHeight="1" x14ac:dyDescent="0.15">
      <c r="C62" s="150" t="s">
        <v>131</v>
      </c>
      <c r="D62" s="150"/>
      <c r="E62" s="150"/>
      <c r="F62" s="150"/>
      <c r="G62" s="114"/>
      <c r="H62" s="101"/>
      <c r="I62" s="101"/>
      <c r="J62" s="101"/>
      <c r="K62" s="101"/>
      <c r="L62" s="101"/>
      <c r="M62" s="101"/>
      <c r="N62" s="101"/>
      <c r="O62" s="101"/>
      <c r="P62" s="89"/>
    </row>
    <row r="63" spans="2:16" ht="33" customHeight="1" x14ac:dyDescent="0.15">
      <c r="C63" s="150" t="s">
        <v>132</v>
      </c>
      <c r="D63" s="150"/>
      <c r="E63" s="150"/>
      <c r="F63" s="150"/>
      <c r="G63" s="114"/>
      <c r="H63" s="101"/>
      <c r="I63" s="101"/>
      <c r="J63" s="101"/>
      <c r="K63" s="101"/>
      <c r="L63" s="101"/>
      <c r="M63" s="101"/>
      <c r="N63" s="101"/>
      <c r="O63" s="101"/>
      <c r="P63" s="89"/>
    </row>
    <row r="64" spans="2:16" ht="33" customHeight="1" x14ac:dyDescent="0.15">
      <c r="C64" s="151" t="s">
        <v>133</v>
      </c>
      <c r="D64" s="151"/>
      <c r="E64" s="151"/>
      <c r="F64" s="151"/>
      <c r="G64" s="114"/>
      <c r="H64" s="88"/>
      <c r="I64" s="88" t="s">
        <v>134</v>
      </c>
      <c r="J64" s="88"/>
      <c r="K64" s="94" t="s">
        <v>135</v>
      </c>
      <c r="L64" s="124">
        <f>COUNTIF(G62:G64,"実施あり")</f>
        <v>0</v>
      </c>
      <c r="N64" s="135">
        <f>IF(L64=3,5,IF(AND(L64=2,G62="実施あり"),3,IF(AND(L64=2),1,0)))</f>
        <v>0</v>
      </c>
      <c r="O64" s="92" t="s">
        <v>104</v>
      </c>
    </row>
    <row r="65" spans="2:16" s="90" customFormat="1" ht="15" customHeight="1" x14ac:dyDescent="0.15">
      <c r="C65" s="107"/>
      <c r="D65" s="95"/>
      <c r="E65" s="108"/>
      <c r="F65" s="108"/>
      <c r="G65" s="108"/>
      <c r="H65" s="108"/>
      <c r="I65" s="108"/>
      <c r="J65" s="108"/>
      <c r="K65" s="108"/>
      <c r="L65" s="108"/>
      <c r="M65" s="108"/>
      <c r="N65" s="108"/>
      <c r="O65" s="108"/>
      <c r="P65" s="108"/>
    </row>
    <row r="66" spans="2:16" s="90" customFormat="1" ht="45" customHeight="1" x14ac:dyDescent="0.15">
      <c r="C66" s="132" t="s">
        <v>136</v>
      </c>
      <c r="D66" s="156" t="s">
        <v>208</v>
      </c>
      <c r="E66" s="156"/>
      <c r="F66" s="156"/>
      <c r="G66" s="156"/>
      <c r="H66" s="156"/>
      <c r="I66" s="156"/>
      <c r="J66" s="156"/>
      <c r="K66" s="156"/>
      <c r="L66" s="156"/>
      <c r="M66" s="157"/>
      <c r="N66" s="108"/>
      <c r="O66" s="108"/>
      <c r="P66" s="108"/>
    </row>
    <row r="67" spans="2:16" s="90" customFormat="1" x14ac:dyDescent="0.15">
      <c r="C67" s="109"/>
      <c r="D67" s="125"/>
      <c r="E67" s="125"/>
      <c r="F67" s="125"/>
      <c r="G67" s="125"/>
      <c r="H67" s="125"/>
      <c r="I67" s="125"/>
      <c r="J67" s="125"/>
      <c r="K67" s="125"/>
      <c r="L67" s="125"/>
      <c r="M67" s="125"/>
      <c r="N67" s="108"/>
      <c r="O67" s="108"/>
      <c r="P67" s="108"/>
    </row>
    <row r="68" spans="2:16" ht="19.899999999999999" customHeight="1" x14ac:dyDescent="0.15">
      <c r="B68" s="100" t="s">
        <v>137</v>
      </c>
      <c r="C68" s="86" t="s">
        <v>138</v>
      </c>
    </row>
    <row r="69" spans="2:16" ht="30" customHeight="1" x14ac:dyDescent="0.15">
      <c r="C69" s="160" t="s">
        <v>209</v>
      </c>
      <c r="D69" s="160"/>
      <c r="E69" s="160"/>
      <c r="F69" s="160"/>
      <c r="G69" s="160"/>
      <c r="H69" s="160"/>
      <c r="I69" s="160"/>
      <c r="J69" s="160"/>
      <c r="K69" s="160"/>
      <c r="L69" s="160"/>
      <c r="M69" s="160"/>
      <c r="N69" s="160"/>
      <c r="O69" s="160"/>
      <c r="P69" s="89"/>
    </row>
    <row r="70" spans="2:16" ht="25.5" customHeight="1" x14ac:dyDescent="0.15">
      <c r="C70" s="161"/>
      <c r="D70" s="161"/>
      <c r="E70" s="161"/>
      <c r="F70" s="161"/>
      <c r="G70" s="161"/>
      <c r="H70" s="120" t="s">
        <v>29</v>
      </c>
      <c r="I70" s="120" t="s">
        <v>29</v>
      </c>
      <c r="J70" s="120" t="s">
        <v>29</v>
      </c>
      <c r="K70" s="111" t="s">
        <v>110</v>
      </c>
    </row>
    <row r="71" spans="2:16" ht="40.15" customHeight="1" x14ac:dyDescent="0.15">
      <c r="C71" s="162" t="s">
        <v>185</v>
      </c>
      <c r="D71" s="163"/>
      <c r="E71" s="163"/>
      <c r="F71" s="163"/>
      <c r="G71" s="163"/>
      <c r="H71" s="120"/>
      <c r="I71" s="120"/>
      <c r="J71" s="120"/>
      <c r="K71" s="118">
        <f>SUM(H71:J71)</f>
        <v>0</v>
      </c>
      <c r="L71" s="86" t="s">
        <v>94</v>
      </c>
      <c r="M71" s="167" t="s">
        <v>226</v>
      </c>
      <c r="N71" s="167"/>
      <c r="O71" s="168"/>
    </row>
    <row r="72" spans="2:16" ht="40.15" customHeight="1" x14ac:dyDescent="0.15">
      <c r="C72" s="162" t="s">
        <v>186</v>
      </c>
      <c r="D72" s="163"/>
      <c r="E72" s="163"/>
      <c r="F72" s="163"/>
      <c r="G72" s="163"/>
      <c r="H72" s="120"/>
      <c r="I72" s="120"/>
      <c r="J72" s="120"/>
      <c r="K72" s="118">
        <f>SUM(H72:J72)</f>
        <v>0</v>
      </c>
      <c r="L72" s="86" t="s">
        <v>94</v>
      </c>
      <c r="M72" s="167"/>
      <c r="N72" s="167"/>
      <c r="O72" s="168"/>
    </row>
    <row r="73" spans="2:16" ht="40.15" customHeight="1" x14ac:dyDescent="0.15">
      <c r="C73" s="162" t="s">
        <v>139</v>
      </c>
      <c r="D73" s="163"/>
      <c r="E73" s="163"/>
      <c r="F73" s="163"/>
      <c r="G73" s="163"/>
      <c r="H73" s="123">
        <f>IFERROR(ROUNDDOWN(H71/H72,1),0)</f>
        <v>0</v>
      </c>
      <c r="I73" s="123">
        <f>IFERROR(ROUNDDOWN(I71/I72,1),0)</f>
        <v>0</v>
      </c>
      <c r="J73" s="123">
        <f>IFERROR(ROUNDDOWN(J71/J72,1),0)</f>
        <v>0</v>
      </c>
      <c r="K73" s="121">
        <f>IFERROR(ROUNDDOWN(K71/K72,1),0)</f>
        <v>0</v>
      </c>
      <c r="M73" s="167"/>
      <c r="N73" s="167"/>
      <c r="O73" s="168"/>
    </row>
    <row r="74" spans="2:16" ht="40.15" customHeight="1" x14ac:dyDescent="0.15">
      <c r="C74" s="162" t="s">
        <v>187</v>
      </c>
      <c r="D74" s="163"/>
      <c r="E74" s="163"/>
      <c r="F74" s="163"/>
      <c r="G74" s="163"/>
      <c r="H74" s="120"/>
      <c r="I74" s="120"/>
      <c r="J74" s="120"/>
      <c r="K74" s="118">
        <f>SUM(H74:J74)</f>
        <v>0</v>
      </c>
      <c r="L74" s="86" t="s">
        <v>80</v>
      </c>
    </row>
    <row r="75" spans="2:16" ht="40.15" customHeight="1" x14ac:dyDescent="0.15">
      <c r="C75" s="162" t="s">
        <v>140</v>
      </c>
      <c r="D75" s="163"/>
      <c r="E75" s="163"/>
      <c r="F75" s="155"/>
      <c r="G75" s="155"/>
      <c r="H75" s="120"/>
      <c r="I75" s="120"/>
      <c r="J75" s="120"/>
      <c r="K75" s="118">
        <f>SUM(H75:J75)</f>
        <v>0</v>
      </c>
      <c r="L75" s="86" t="s">
        <v>96</v>
      </c>
    </row>
    <row r="76" spans="2:16" ht="40.15" customHeight="1" x14ac:dyDescent="0.15">
      <c r="C76" s="153" t="s">
        <v>141</v>
      </c>
      <c r="D76" s="154"/>
      <c r="E76" s="155"/>
      <c r="F76" s="155"/>
      <c r="G76" s="155"/>
      <c r="H76" s="122">
        <f>IFERROR(H73/H74*H75*100,0)</f>
        <v>0</v>
      </c>
      <c r="I76" s="122">
        <f>IFERROR(I73/I74*I75*100,0)</f>
        <v>0</v>
      </c>
      <c r="J76" s="122">
        <f>IFERROR(J73/J74*J75*100,0)</f>
        <v>0</v>
      </c>
      <c r="K76" s="122">
        <f>IFERROR(K73/K74*K75*100,0)</f>
        <v>0</v>
      </c>
      <c r="N76" s="118">
        <f>IF(AND(K76&gt;=5,O71="あり"),"5",IF(K76&gt;=5,"3",IF(K76&gt;=3,2,0)))</f>
        <v>0</v>
      </c>
      <c r="O76" s="92" t="s">
        <v>104</v>
      </c>
    </row>
    <row r="77" spans="2:16" s="90" customFormat="1" x14ac:dyDescent="0.15">
      <c r="C77" s="107"/>
      <c r="D77" s="95"/>
      <c r="E77" s="108"/>
      <c r="F77" s="108"/>
      <c r="G77" s="108"/>
      <c r="H77" s="108"/>
      <c r="I77" s="108"/>
      <c r="J77" s="108"/>
      <c r="K77" s="108"/>
      <c r="L77" s="108"/>
      <c r="M77" s="108"/>
      <c r="N77" s="108"/>
      <c r="O77" s="108"/>
      <c r="P77" s="108"/>
    </row>
    <row r="78" spans="2:16" s="90" customFormat="1" ht="30" customHeight="1" x14ac:dyDescent="0.15">
      <c r="C78" s="132" t="s">
        <v>142</v>
      </c>
      <c r="D78" s="156" t="s">
        <v>211</v>
      </c>
      <c r="E78" s="156"/>
      <c r="F78" s="156"/>
      <c r="G78" s="156"/>
      <c r="H78" s="156"/>
      <c r="I78" s="156"/>
      <c r="J78" s="156"/>
      <c r="K78" s="156"/>
      <c r="L78" s="156"/>
      <c r="M78" s="157"/>
      <c r="N78" s="108"/>
      <c r="O78" s="108"/>
      <c r="P78" s="108"/>
    </row>
    <row r="79" spans="2:16" s="90" customFormat="1" ht="15" customHeight="1" x14ac:dyDescent="0.15">
      <c r="C79" s="132" t="s">
        <v>143</v>
      </c>
      <c r="D79" s="156" t="s">
        <v>212</v>
      </c>
      <c r="E79" s="156"/>
      <c r="F79" s="156"/>
      <c r="G79" s="156"/>
      <c r="H79" s="156"/>
      <c r="I79" s="156"/>
      <c r="J79" s="156"/>
      <c r="K79" s="156"/>
      <c r="L79" s="156"/>
      <c r="M79" s="157"/>
      <c r="N79" s="108"/>
      <c r="O79" s="108"/>
      <c r="P79" s="108"/>
    </row>
    <row r="80" spans="2:16" s="90" customFormat="1" ht="15" customHeight="1" x14ac:dyDescent="0.15">
      <c r="C80" s="132" t="s">
        <v>144</v>
      </c>
      <c r="D80" s="156" t="s">
        <v>213</v>
      </c>
      <c r="E80" s="156"/>
      <c r="F80" s="156"/>
      <c r="G80" s="156"/>
      <c r="H80" s="156"/>
      <c r="I80" s="156"/>
      <c r="J80" s="156"/>
      <c r="K80" s="156"/>
      <c r="L80" s="156"/>
      <c r="M80" s="157"/>
      <c r="N80" s="108"/>
      <c r="O80" s="108"/>
      <c r="P80" s="108"/>
    </row>
    <row r="81" spans="2:16" x14ac:dyDescent="0.15">
      <c r="C81" s="94"/>
      <c r="D81" s="94"/>
      <c r="E81" s="94"/>
      <c r="F81" s="94"/>
      <c r="G81" s="94"/>
      <c r="H81" s="88"/>
      <c r="I81" s="87"/>
      <c r="J81" s="95"/>
      <c r="K81" s="88"/>
      <c r="M81" s="88"/>
      <c r="N81" s="88"/>
    </row>
    <row r="82" spans="2:16" ht="19.899999999999999" customHeight="1" x14ac:dyDescent="0.15">
      <c r="B82" s="100" t="s">
        <v>145</v>
      </c>
      <c r="C82" s="86" t="s">
        <v>146</v>
      </c>
    </row>
    <row r="83" spans="2:16" ht="19.899999999999999" customHeight="1" x14ac:dyDescent="0.15">
      <c r="C83" s="160" t="s">
        <v>210</v>
      </c>
      <c r="D83" s="160"/>
      <c r="E83" s="160"/>
      <c r="F83" s="160"/>
      <c r="G83" s="160"/>
      <c r="H83" s="160"/>
      <c r="I83" s="160"/>
      <c r="J83" s="160"/>
      <c r="K83" s="160"/>
      <c r="L83" s="160"/>
      <c r="M83" s="160"/>
      <c r="N83" s="160"/>
      <c r="O83" s="160"/>
      <c r="P83" s="89"/>
    </row>
    <row r="84" spans="2:16" ht="25.5" customHeight="1" x14ac:dyDescent="0.15">
      <c r="C84" s="161"/>
      <c r="D84" s="161"/>
      <c r="E84" s="161"/>
      <c r="F84" s="161"/>
      <c r="G84" s="161"/>
      <c r="H84" s="120" t="s">
        <v>29</v>
      </c>
      <c r="I84" s="120" t="s">
        <v>29</v>
      </c>
      <c r="J84" s="120" t="s">
        <v>29</v>
      </c>
      <c r="K84" s="111" t="s">
        <v>110</v>
      </c>
      <c r="M84" s="137" t="s">
        <v>228</v>
      </c>
      <c r="N84" s="138"/>
      <c r="O84" s="139"/>
    </row>
    <row r="85" spans="2:16" ht="40.15" customHeight="1" x14ac:dyDescent="0.15">
      <c r="C85" s="162" t="s">
        <v>188</v>
      </c>
      <c r="D85" s="163"/>
      <c r="E85" s="163"/>
      <c r="F85" s="163"/>
      <c r="G85" s="163"/>
      <c r="H85" s="120"/>
      <c r="I85" s="120"/>
      <c r="J85" s="120"/>
      <c r="K85" s="118">
        <f>SUM(H85:J85)</f>
        <v>0</v>
      </c>
      <c r="L85" s="86" t="s">
        <v>94</v>
      </c>
      <c r="M85" s="140" t="s">
        <v>227</v>
      </c>
      <c r="N85" s="141"/>
      <c r="O85" s="142"/>
    </row>
    <row r="86" spans="2:16" ht="40.15" customHeight="1" x14ac:dyDescent="0.15">
      <c r="C86" s="162" t="s">
        <v>189</v>
      </c>
      <c r="D86" s="163"/>
      <c r="E86" s="163"/>
      <c r="F86" s="163"/>
      <c r="G86" s="163"/>
      <c r="H86" s="120"/>
      <c r="I86" s="120"/>
      <c r="J86" s="120"/>
      <c r="K86" s="118">
        <f>SUM(H86:J86)</f>
        <v>0</v>
      </c>
      <c r="L86" s="86" t="s">
        <v>94</v>
      </c>
      <c r="O86" s="143" t="b">
        <v>0</v>
      </c>
    </row>
    <row r="87" spans="2:16" ht="40.15" customHeight="1" x14ac:dyDescent="0.15">
      <c r="C87" s="162" t="s">
        <v>147</v>
      </c>
      <c r="D87" s="163"/>
      <c r="E87" s="163"/>
      <c r="F87" s="163"/>
      <c r="G87" s="163"/>
      <c r="H87" s="123">
        <f>IFERROR(ROUNDDOWN(H85/H86,1),0)</f>
        <v>0</v>
      </c>
      <c r="I87" s="123">
        <f>IFERROR(ROUNDDOWN(I85/I86,1),0)</f>
        <v>0</v>
      </c>
      <c r="J87" s="123">
        <f>IFERROR(ROUNDDOWN(J85/J86,1),0)</f>
        <v>0</v>
      </c>
      <c r="K87" s="121">
        <f>IFERROR(ROUNDDOWN(K85/K86,1),0)</f>
        <v>0</v>
      </c>
    </row>
    <row r="88" spans="2:16" ht="40.15" customHeight="1" x14ac:dyDescent="0.15">
      <c r="C88" s="162" t="s">
        <v>187</v>
      </c>
      <c r="D88" s="163"/>
      <c r="E88" s="163"/>
      <c r="F88" s="163"/>
      <c r="G88" s="163"/>
      <c r="H88" s="120"/>
      <c r="I88" s="120"/>
      <c r="J88" s="120"/>
      <c r="K88" s="118">
        <f>SUM(H88:J88)</f>
        <v>0</v>
      </c>
      <c r="L88" s="86" t="s">
        <v>80</v>
      </c>
    </row>
    <row r="89" spans="2:16" ht="40.15" customHeight="1" x14ac:dyDescent="0.15">
      <c r="C89" s="162" t="s">
        <v>148</v>
      </c>
      <c r="D89" s="163"/>
      <c r="E89" s="163"/>
      <c r="F89" s="155"/>
      <c r="G89" s="155"/>
      <c r="H89" s="120"/>
      <c r="I89" s="120"/>
      <c r="J89" s="120"/>
      <c r="K89" s="118">
        <f>SUM(H89:J89)</f>
        <v>0</v>
      </c>
      <c r="L89" s="86" t="s">
        <v>96</v>
      </c>
    </row>
    <row r="90" spans="2:16" ht="33" customHeight="1" x14ac:dyDescent="0.15">
      <c r="C90" s="153" t="s">
        <v>141</v>
      </c>
      <c r="D90" s="154"/>
      <c r="E90" s="155"/>
      <c r="F90" s="155"/>
      <c r="G90" s="155"/>
      <c r="H90" s="122">
        <f>IFERROR(H87/H88*H89*100,0)</f>
        <v>0</v>
      </c>
      <c r="I90" s="122">
        <f>IFERROR(I87/I88*I89*100,0)</f>
        <v>0</v>
      </c>
      <c r="J90" s="122">
        <f>IFERROR(J87/J88*J89*100,0)</f>
        <v>0</v>
      </c>
      <c r="K90" s="122">
        <f>IFERROR(K87/K88*K89*100,0)</f>
        <v>0</v>
      </c>
      <c r="N90" s="118" t="str">
        <f>IF(AND(K90&gt;=3,O86=TRUE),"5",IF(AND(K90&gt;=3,O86=FALSE),"3",IF(K90&gt;=2,"1","0")))</f>
        <v>0</v>
      </c>
      <c r="O90" s="92" t="s">
        <v>104</v>
      </c>
    </row>
    <row r="91" spans="2:16" s="90" customFormat="1" ht="15" customHeight="1" x14ac:dyDescent="0.15">
      <c r="C91" s="107"/>
      <c r="D91" s="95"/>
      <c r="E91" s="108"/>
      <c r="F91" s="108"/>
      <c r="G91" s="108"/>
      <c r="H91" s="108"/>
      <c r="I91" s="108"/>
      <c r="J91" s="108"/>
      <c r="K91" s="108"/>
      <c r="L91" s="108"/>
      <c r="M91" s="108"/>
      <c r="N91" s="108"/>
      <c r="O91" s="108"/>
      <c r="P91" s="108"/>
    </row>
    <row r="92" spans="2:16" s="90" customFormat="1" ht="56.25" customHeight="1" x14ac:dyDescent="0.15">
      <c r="C92" s="132" t="s">
        <v>149</v>
      </c>
      <c r="D92" s="156" t="s">
        <v>193</v>
      </c>
      <c r="E92" s="156"/>
      <c r="F92" s="156"/>
      <c r="G92" s="156"/>
      <c r="H92" s="156"/>
      <c r="I92" s="156"/>
      <c r="J92" s="156"/>
      <c r="K92" s="156"/>
      <c r="L92" s="156"/>
      <c r="M92" s="157"/>
      <c r="N92" s="108"/>
      <c r="O92" s="108"/>
      <c r="P92" s="108"/>
    </row>
    <row r="93" spans="2:16" x14ac:dyDescent="0.15">
      <c r="C93" s="94"/>
      <c r="D93" s="94"/>
      <c r="E93" s="94"/>
      <c r="F93" s="94"/>
      <c r="G93" s="94"/>
      <c r="H93" s="88"/>
      <c r="I93" s="87"/>
      <c r="J93" s="95"/>
      <c r="K93" s="88"/>
      <c r="M93" s="88"/>
      <c r="N93" s="88"/>
    </row>
    <row r="94" spans="2:16" x14ac:dyDescent="0.15">
      <c r="B94" s="100" t="s">
        <v>150</v>
      </c>
      <c r="C94" s="86" t="s">
        <v>151</v>
      </c>
    </row>
    <row r="95" spans="2:16" ht="19.899999999999999" customHeight="1" x14ac:dyDescent="0.15">
      <c r="C95" s="160" t="s">
        <v>192</v>
      </c>
      <c r="D95" s="160"/>
      <c r="E95" s="160"/>
      <c r="F95" s="160"/>
      <c r="G95" s="160"/>
      <c r="H95" s="160"/>
      <c r="I95" s="160"/>
      <c r="J95" s="160"/>
      <c r="K95" s="160"/>
      <c r="L95" s="160"/>
      <c r="M95" s="160"/>
      <c r="N95" s="160"/>
      <c r="O95" s="160"/>
      <c r="P95" s="89"/>
    </row>
    <row r="96" spans="2:16" ht="25.5" customHeight="1" x14ac:dyDescent="0.15">
      <c r="C96" s="161"/>
      <c r="D96" s="161"/>
      <c r="E96" s="161"/>
      <c r="F96" s="161"/>
      <c r="G96" s="161"/>
      <c r="H96" s="120" t="s">
        <v>29</v>
      </c>
      <c r="I96" s="120" t="s">
        <v>29</v>
      </c>
      <c r="J96" s="120" t="s">
        <v>29</v>
      </c>
      <c r="K96" s="111" t="s">
        <v>110</v>
      </c>
    </row>
    <row r="97" spans="2:16" ht="40.15" customHeight="1" x14ac:dyDescent="0.15">
      <c r="C97" s="162" t="s">
        <v>152</v>
      </c>
      <c r="D97" s="163"/>
      <c r="E97" s="163"/>
      <c r="F97" s="163"/>
      <c r="G97" s="163"/>
      <c r="H97" s="120"/>
      <c r="I97" s="120"/>
      <c r="J97" s="120"/>
      <c r="K97" s="118">
        <f>SUM(H97:J97)</f>
        <v>0</v>
      </c>
      <c r="L97" s="86" t="s">
        <v>96</v>
      </c>
    </row>
    <row r="98" spans="2:16" ht="40.15" customHeight="1" x14ac:dyDescent="0.15">
      <c r="C98" s="162" t="s">
        <v>153</v>
      </c>
      <c r="D98" s="163"/>
      <c r="E98" s="163"/>
      <c r="F98" s="155"/>
      <c r="G98" s="155"/>
      <c r="H98" s="120"/>
      <c r="I98" s="120"/>
      <c r="J98" s="120"/>
      <c r="K98" s="118">
        <f>SUM(H98:J98)</f>
        <v>0</v>
      </c>
      <c r="L98" s="86" t="s">
        <v>96</v>
      </c>
    </row>
    <row r="99" spans="2:16" ht="33" customHeight="1" x14ac:dyDescent="0.15">
      <c r="C99" s="153" t="s">
        <v>154</v>
      </c>
      <c r="D99" s="154"/>
      <c r="E99" s="155"/>
      <c r="F99" s="155"/>
      <c r="G99" s="155"/>
      <c r="H99" s="119">
        <f>IFERROR(ROUNDUP(H97/H98*100,2),0)</f>
        <v>0</v>
      </c>
      <c r="I99" s="119">
        <f>IFERROR(ROUNDUP(I97/I98*100,2),0)</f>
        <v>0</v>
      </c>
      <c r="J99" s="119">
        <f>IFERROR(ROUNDUP(J97/J98*100,2),0)</f>
        <v>0</v>
      </c>
      <c r="K99" s="119">
        <f>IFERROR(ROUNDUP(K97/K98*100,2),0)</f>
        <v>0</v>
      </c>
      <c r="L99" s="86" t="s">
        <v>59</v>
      </c>
      <c r="N99" s="118" t="str">
        <f>IF(K99&gt;=50,"5",IF(AND(K99&lt;50,K99&gt;=35),"3","0"))</f>
        <v>0</v>
      </c>
      <c r="O99" s="92" t="s">
        <v>104</v>
      </c>
    </row>
    <row r="100" spans="2:16" x14ac:dyDescent="0.15">
      <c r="C100" s="94"/>
      <c r="D100" s="94"/>
      <c r="E100" s="94"/>
      <c r="F100" s="94"/>
      <c r="G100" s="94"/>
      <c r="H100" s="88"/>
      <c r="I100" s="87"/>
      <c r="J100" s="95"/>
      <c r="K100" s="88"/>
      <c r="M100" s="88"/>
      <c r="N100" s="88"/>
    </row>
    <row r="101" spans="2:16" x14ac:dyDescent="0.15">
      <c r="B101" s="100" t="s">
        <v>155</v>
      </c>
      <c r="C101" s="86" t="s">
        <v>156</v>
      </c>
    </row>
    <row r="102" spans="2:16" ht="19.899999999999999" customHeight="1" x14ac:dyDescent="0.15">
      <c r="C102" s="160" t="s">
        <v>214</v>
      </c>
      <c r="D102" s="160"/>
      <c r="E102" s="160"/>
      <c r="F102" s="160"/>
      <c r="G102" s="160"/>
      <c r="H102" s="160"/>
      <c r="I102" s="160"/>
      <c r="J102" s="160"/>
      <c r="K102" s="160"/>
      <c r="L102" s="160"/>
      <c r="M102" s="160"/>
      <c r="N102" s="160"/>
      <c r="O102" s="160"/>
      <c r="P102" s="89"/>
    </row>
    <row r="103" spans="2:16" ht="25.5" customHeight="1" x14ac:dyDescent="0.15">
      <c r="C103" s="161"/>
      <c r="D103" s="161"/>
      <c r="E103" s="161"/>
      <c r="F103" s="161"/>
      <c r="G103" s="161"/>
      <c r="H103" s="120" t="s">
        <v>29</v>
      </c>
      <c r="I103" s="120" t="s">
        <v>29</v>
      </c>
      <c r="J103" s="120" t="s">
        <v>29</v>
      </c>
      <c r="K103" s="111" t="s">
        <v>110</v>
      </c>
    </row>
    <row r="104" spans="2:16" ht="40.15" customHeight="1" x14ac:dyDescent="0.15">
      <c r="C104" s="162" t="s">
        <v>190</v>
      </c>
      <c r="D104" s="163"/>
      <c r="E104" s="163"/>
      <c r="F104" s="163"/>
      <c r="G104" s="163"/>
      <c r="H104" s="120"/>
      <c r="I104" s="120"/>
      <c r="J104" s="120"/>
      <c r="K104" s="118">
        <f>SUM(H104:J104)</f>
        <v>0</v>
      </c>
      <c r="L104" s="86" t="s">
        <v>80</v>
      </c>
    </row>
    <row r="105" spans="2:16" ht="40.15" customHeight="1" x14ac:dyDescent="0.15">
      <c r="C105" s="162" t="s">
        <v>157</v>
      </c>
      <c r="D105" s="163"/>
      <c r="E105" s="163"/>
      <c r="F105" s="155"/>
      <c r="G105" s="155"/>
      <c r="H105" s="120"/>
      <c r="I105" s="120"/>
      <c r="J105" s="120"/>
      <c r="K105" s="118">
        <f>SUM(H105:J105)</f>
        <v>0</v>
      </c>
      <c r="L105" s="86" t="s">
        <v>80</v>
      </c>
    </row>
    <row r="106" spans="2:16" ht="40.15" customHeight="1" x14ac:dyDescent="0.15">
      <c r="C106" s="153" t="s">
        <v>154</v>
      </c>
      <c r="D106" s="154"/>
      <c r="E106" s="155"/>
      <c r="F106" s="155"/>
      <c r="G106" s="155"/>
      <c r="H106" s="119">
        <f>IFERROR(ROUNDUP(H104/H105*100,2),0)</f>
        <v>0</v>
      </c>
      <c r="I106" s="119">
        <f>IFERROR(ROUNDUP(I104/I105*100,2),0)</f>
        <v>0</v>
      </c>
      <c r="J106" s="119">
        <f>IFERROR(ROUNDUP(J104/J105*100,2),0)</f>
        <v>0</v>
      </c>
      <c r="K106" s="119">
        <f>IFERROR(ROUNDUP(K104/K105*100,2),0)</f>
        <v>0</v>
      </c>
      <c r="L106" s="98" t="s">
        <v>59</v>
      </c>
      <c r="N106" s="118" t="str">
        <f>IF(K106&gt;=10,"5",IF(AND(K106&lt;10,K106&gt;=5),"3","0"))</f>
        <v>0</v>
      </c>
      <c r="O106" s="92" t="s">
        <v>104</v>
      </c>
    </row>
    <row r="107" spans="2:16" s="90" customFormat="1" ht="15" customHeight="1" x14ac:dyDescent="0.15">
      <c r="C107" s="107"/>
      <c r="D107" s="95"/>
      <c r="E107" s="108"/>
      <c r="F107" s="108"/>
      <c r="G107" s="108"/>
      <c r="H107" s="108"/>
      <c r="I107" s="108"/>
      <c r="J107" s="108"/>
      <c r="K107" s="108"/>
      <c r="L107" s="108"/>
      <c r="M107" s="108"/>
      <c r="N107" s="108"/>
      <c r="O107" s="108"/>
      <c r="P107" s="108"/>
    </row>
    <row r="108" spans="2:16" s="90" customFormat="1" ht="15" customHeight="1" x14ac:dyDescent="0.15">
      <c r="C108" s="132" t="s">
        <v>158</v>
      </c>
      <c r="D108" s="156" t="s">
        <v>215</v>
      </c>
      <c r="E108" s="156"/>
      <c r="F108" s="156"/>
      <c r="G108" s="156"/>
      <c r="H108" s="156"/>
      <c r="I108" s="156"/>
      <c r="J108" s="156"/>
      <c r="K108" s="156"/>
      <c r="L108" s="156"/>
      <c r="M108" s="157"/>
      <c r="N108" s="108"/>
      <c r="O108" s="108"/>
      <c r="P108" s="108"/>
    </row>
    <row r="109" spans="2:16" ht="38.450000000000003" customHeight="1" x14ac:dyDescent="0.15">
      <c r="C109" s="132" t="s">
        <v>159</v>
      </c>
      <c r="D109" s="158" t="s">
        <v>216</v>
      </c>
      <c r="E109" s="158"/>
      <c r="F109" s="158"/>
      <c r="G109" s="158"/>
      <c r="H109" s="158"/>
      <c r="I109" s="158"/>
      <c r="J109" s="158"/>
      <c r="K109" s="158"/>
      <c r="L109" s="158"/>
      <c r="M109" s="159"/>
    </row>
    <row r="110" spans="2:16" x14ac:dyDescent="0.15">
      <c r="C110" s="94"/>
      <c r="D110" s="94"/>
      <c r="E110" s="94"/>
      <c r="F110" s="94"/>
      <c r="G110" s="94"/>
      <c r="H110" s="88"/>
      <c r="I110" s="87"/>
      <c r="J110" s="95"/>
      <c r="K110" s="88"/>
      <c r="M110" s="88"/>
      <c r="N110" s="88"/>
    </row>
    <row r="111" spans="2:16" ht="19.899999999999999" customHeight="1" x14ac:dyDescent="0.15">
      <c r="B111" s="100" t="s">
        <v>160</v>
      </c>
      <c r="C111" s="86" t="s">
        <v>161</v>
      </c>
    </row>
    <row r="112" spans="2:16" ht="19.899999999999999" customHeight="1" x14ac:dyDescent="0.15">
      <c r="C112" s="160" t="s">
        <v>217</v>
      </c>
      <c r="D112" s="160"/>
      <c r="E112" s="160"/>
      <c r="F112" s="160"/>
      <c r="G112" s="160"/>
      <c r="H112" s="160"/>
      <c r="I112" s="160"/>
      <c r="J112" s="160"/>
      <c r="K112" s="160"/>
      <c r="L112" s="160"/>
      <c r="M112" s="160"/>
      <c r="N112" s="160"/>
      <c r="O112" s="160"/>
      <c r="P112" s="89"/>
    </row>
    <row r="113" spans="2:16" ht="25.5" customHeight="1" x14ac:dyDescent="0.15">
      <c r="C113" s="161"/>
      <c r="D113" s="161"/>
      <c r="E113" s="161"/>
      <c r="F113" s="161"/>
      <c r="G113" s="161"/>
      <c r="H113" s="120" t="s">
        <v>29</v>
      </c>
      <c r="I113" s="120" t="s">
        <v>29</v>
      </c>
      <c r="J113" s="120" t="s">
        <v>29</v>
      </c>
      <c r="K113" s="111" t="s">
        <v>110</v>
      </c>
    </row>
    <row r="114" spans="2:16" ht="40.15" customHeight="1" x14ac:dyDescent="0.15">
      <c r="C114" s="162" t="s">
        <v>191</v>
      </c>
      <c r="D114" s="163"/>
      <c r="E114" s="163"/>
      <c r="F114" s="163"/>
      <c r="G114" s="163"/>
      <c r="H114" s="120"/>
      <c r="I114" s="120"/>
      <c r="J114" s="120"/>
      <c r="K114" s="118">
        <f>SUM(H114:J114)</f>
        <v>0</v>
      </c>
      <c r="L114" s="86" t="s">
        <v>80</v>
      </c>
    </row>
    <row r="115" spans="2:16" ht="40.15" customHeight="1" x14ac:dyDescent="0.15">
      <c r="C115" s="162" t="s">
        <v>157</v>
      </c>
      <c r="D115" s="163"/>
      <c r="E115" s="163"/>
      <c r="F115" s="155"/>
      <c r="G115" s="155"/>
      <c r="H115" s="120"/>
      <c r="I115" s="120"/>
      <c r="J115" s="120"/>
      <c r="K115" s="118">
        <f>SUM(H115:J115)</f>
        <v>0</v>
      </c>
      <c r="L115" s="86" t="s">
        <v>80</v>
      </c>
    </row>
    <row r="116" spans="2:16" ht="40.15" customHeight="1" x14ac:dyDescent="0.15">
      <c r="C116" s="153" t="s">
        <v>154</v>
      </c>
      <c r="D116" s="154"/>
      <c r="E116" s="155"/>
      <c r="F116" s="155"/>
      <c r="G116" s="155"/>
      <c r="H116" s="119">
        <f>IFERROR(ROUNDUP(H114/H115*100,2),0)</f>
        <v>0</v>
      </c>
      <c r="I116" s="119">
        <f>IFERROR(ROUNDUP(I114/I115*100,2),0)</f>
        <v>0</v>
      </c>
      <c r="J116" s="119">
        <f>IFERROR(ROUNDUP(J114/J115*100,2),0)</f>
        <v>0</v>
      </c>
      <c r="K116" s="119">
        <f>IFERROR(ROUNDUP(K114/K115*100,2),0)</f>
        <v>0</v>
      </c>
      <c r="L116" s="98" t="s">
        <v>59</v>
      </c>
      <c r="N116" s="118" t="str">
        <f>IF(K116&gt;=10,"5",IF(AND(K116&lt;10,K116&gt;=5),"3","0"))</f>
        <v>0</v>
      </c>
      <c r="O116" s="92" t="s">
        <v>104</v>
      </c>
    </row>
    <row r="117" spans="2:16" s="90" customFormat="1" ht="15" customHeight="1" x14ac:dyDescent="0.15">
      <c r="C117" s="107"/>
      <c r="D117" s="95"/>
      <c r="E117" s="108"/>
      <c r="F117" s="108"/>
      <c r="G117" s="108"/>
      <c r="H117" s="108"/>
      <c r="I117" s="108"/>
      <c r="J117" s="108"/>
      <c r="K117" s="108"/>
      <c r="L117" s="108"/>
      <c r="M117" s="108"/>
      <c r="N117" s="108"/>
      <c r="O117" s="108"/>
      <c r="P117" s="108"/>
    </row>
    <row r="118" spans="2:16" s="90" customFormat="1" ht="36" customHeight="1" x14ac:dyDescent="0.15">
      <c r="C118" s="132" t="s">
        <v>162</v>
      </c>
      <c r="D118" s="156" t="s">
        <v>218</v>
      </c>
      <c r="E118" s="156"/>
      <c r="F118" s="156"/>
      <c r="G118" s="156"/>
      <c r="H118" s="156"/>
      <c r="I118" s="156"/>
      <c r="J118" s="156"/>
      <c r="K118" s="156"/>
      <c r="L118" s="156"/>
      <c r="M118" s="157"/>
      <c r="N118" s="108"/>
      <c r="O118" s="108"/>
      <c r="P118" s="108"/>
    </row>
    <row r="120" spans="2:16" ht="33" customHeight="1" x14ac:dyDescent="0.15">
      <c r="I120" s="164" t="s">
        <v>163</v>
      </c>
      <c r="J120" s="165"/>
      <c r="K120" s="165"/>
      <c r="L120" s="165"/>
      <c r="M120" s="166"/>
      <c r="N120" s="117">
        <f>N16+N31+N42+N53+N64+N76+N90+N99+N106+N116</f>
        <v>0</v>
      </c>
      <c r="O120" s="86" t="s">
        <v>104</v>
      </c>
    </row>
    <row r="121" spans="2:16" x14ac:dyDescent="0.15">
      <c r="C121" s="94"/>
      <c r="D121" s="94"/>
      <c r="E121" s="94"/>
      <c r="F121" s="94"/>
      <c r="G121" s="94"/>
      <c r="H121" s="88"/>
      <c r="I121" s="87"/>
      <c r="J121" s="95"/>
      <c r="K121" s="88"/>
      <c r="M121" s="88"/>
      <c r="N121" s="88"/>
    </row>
    <row r="122" spans="2:16" ht="24.95" customHeight="1" x14ac:dyDescent="0.15">
      <c r="B122" s="147" t="s">
        <v>222</v>
      </c>
      <c r="C122" s="147"/>
      <c r="D122" s="147"/>
      <c r="E122" s="147"/>
      <c r="F122" s="147"/>
      <c r="G122" s="147"/>
      <c r="H122" s="147"/>
      <c r="I122" s="147"/>
      <c r="J122" s="147"/>
      <c r="K122" s="147"/>
      <c r="L122" s="147"/>
      <c r="M122" s="147"/>
      <c r="N122" s="115"/>
    </row>
    <row r="123" spans="2:16" ht="40.15" customHeight="1" x14ac:dyDescent="0.15">
      <c r="C123" s="151" t="s">
        <v>164</v>
      </c>
      <c r="D123" s="151"/>
      <c r="E123" s="152" t="s">
        <v>165</v>
      </c>
      <c r="F123" s="152"/>
      <c r="G123" s="152"/>
      <c r="H123" s="152"/>
      <c r="I123" s="152"/>
      <c r="J123" s="152"/>
      <c r="K123" s="152"/>
      <c r="L123" s="148"/>
      <c r="M123" s="114"/>
      <c r="N123" s="115"/>
    </row>
    <row r="124" spans="2:16" ht="100.15" customHeight="1" x14ac:dyDescent="0.15">
      <c r="C124" s="150" t="s">
        <v>166</v>
      </c>
      <c r="D124" s="151"/>
      <c r="E124" s="152" t="s">
        <v>167</v>
      </c>
      <c r="F124" s="152"/>
      <c r="G124" s="152"/>
      <c r="H124" s="152"/>
      <c r="I124" s="152"/>
      <c r="J124" s="152"/>
      <c r="K124" s="152"/>
      <c r="L124" s="148"/>
      <c r="M124" s="114"/>
      <c r="N124" s="115"/>
    </row>
    <row r="125" spans="2:16" x14ac:dyDescent="0.15">
      <c r="C125" s="94"/>
      <c r="D125" s="94"/>
      <c r="E125" s="94"/>
      <c r="F125" s="94"/>
      <c r="G125" s="94"/>
      <c r="H125" s="88"/>
      <c r="I125" s="87"/>
      <c r="J125" s="95"/>
      <c r="K125" s="88"/>
      <c r="M125" s="88"/>
      <c r="N125" s="88"/>
    </row>
    <row r="126" spans="2:16" ht="14.25" x14ac:dyDescent="0.15">
      <c r="B126" s="147" t="s">
        <v>221</v>
      </c>
      <c r="C126" s="147"/>
      <c r="D126" s="147"/>
      <c r="E126" s="147"/>
      <c r="F126" s="147"/>
      <c r="G126" s="147"/>
      <c r="H126" s="147"/>
      <c r="I126" s="147"/>
      <c r="J126" s="147"/>
      <c r="K126" s="147"/>
      <c r="L126" s="147"/>
      <c r="M126" s="147"/>
      <c r="N126" s="115"/>
    </row>
    <row r="127" spans="2:16" ht="40.15" customHeight="1" x14ac:dyDescent="0.15">
      <c r="C127" s="148" t="s">
        <v>168</v>
      </c>
      <c r="D127" s="149"/>
      <c r="E127" s="149"/>
      <c r="F127" s="149"/>
      <c r="G127" s="149"/>
      <c r="H127" s="149"/>
      <c r="I127" s="149"/>
      <c r="J127" s="149"/>
      <c r="K127" s="149"/>
      <c r="L127" s="149"/>
      <c r="M127" s="114"/>
      <c r="N127" s="115"/>
    </row>
    <row r="128" spans="2:16" x14ac:dyDescent="0.15">
      <c r="C128" s="94"/>
      <c r="D128" s="94"/>
      <c r="E128" s="94"/>
      <c r="F128" s="94"/>
      <c r="G128" s="94"/>
      <c r="H128" s="88"/>
      <c r="I128" s="87"/>
      <c r="J128" s="95"/>
      <c r="K128" s="88"/>
      <c r="M128" s="88"/>
      <c r="N128" s="88"/>
    </row>
    <row r="129" spans="2:15" ht="14.25" x14ac:dyDescent="0.15">
      <c r="B129" s="147" t="s">
        <v>220</v>
      </c>
      <c r="C129" s="147"/>
      <c r="D129" s="147"/>
      <c r="E129" s="147"/>
      <c r="F129" s="147"/>
      <c r="G129" s="147"/>
      <c r="H129" s="147"/>
      <c r="I129" s="147"/>
      <c r="J129" s="147"/>
      <c r="K129" s="147"/>
      <c r="L129" s="147"/>
      <c r="M129" s="147"/>
      <c r="N129" s="115"/>
    </row>
    <row r="130" spans="2:15" ht="30" customHeight="1" x14ac:dyDescent="0.15">
      <c r="C130" s="148" t="s">
        <v>169</v>
      </c>
      <c r="D130" s="149"/>
      <c r="E130" s="149"/>
      <c r="F130" s="149"/>
      <c r="G130" s="149"/>
      <c r="H130" s="149"/>
      <c r="I130" s="149"/>
      <c r="J130" s="149"/>
      <c r="K130" s="149"/>
      <c r="L130" s="149"/>
      <c r="M130" s="114"/>
      <c r="N130" s="115"/>
    </row>
    <row r="131" spans="2:15" ht="21.75" customHeight="1" x14ac:dyDescent="0.15">
      <c r="C131" s="86" t="s">
        <v>170</v>
      </c>
    </row>
    <row r="132" spans="2:15" ht="86.25" customHeight="1" x14ac:dyDescent="0.15">
      <c r="C132" s="144"/>
      <c r="D132" s="145"/>
      <c r="E132" s="145"/>
      <c r="F132" s="145"/>
      <c r="G132" s="145"/>
      <c r="H132" s="145"/>
      <c r="I132" s="145"/>
      <c r="J132" s="145"/>
      <c r="K132" s="145"/>
      <c r="L132" s="145"/>
      <c r="M132" s="146"/>
      <c r="N132" s="116"/>
      <c r="O132" s="106"/>
    </row>
    <row r="133" spans="2:15" x14ac:dyDescent="0.15">
      <c r="C133" s="94"/>
      <c r="D133" s="94"/>
      <c r="E133" s="94"/>
      <c r="F133" s="94"/>
      <c r="G133" s="94"/>
      <c r="H133" s="88"/>
      <c r="I133" s="87"/>
      <c r="J133" s="95"/>
      <c r="K133" s="88"/>
      <c r="M133" s="88"/>
      <c r="N133" s="88"/>
    </row>
    <row r="134" spans="2:15" ht="14.25" x14ac:dyDescent="0.15">
      <c r="B134" s="147" t="s">
        <v>219</v>
      </c>
      <c r="C134" s="147"/>
      <c r="D134" s="147"/>
      <c r="E134" s="147"/>
      <c r="F134" s="147"/>
      <c r="G134" s="147"/>
      <c r="H134" s="147"/>
      <c r="I134" s="147"/>
      <c r="J134" s="147"/>
      <c r="K134" s="147"/>
      <c r="L134" s="147"/>
      <c r="M134" s="147"/>
      <c r="N134" s="115"/>
    </row>
    <row r="135" spans="2:15" ht="40.15" customHeight="1" x14ac:dyDescent="0.15">
      <c r="C135" s="148" t="s">
        <v>171</v>
      </c>
      <c r="D135" s="149"/>
      <c r="E135" s="149"/>
      <c r="F135" s="149"/>
      <c r="G135" s="149"/>
      <c r="H135" s="149"/>
      <c r="I135" s="149"/>
      <c r="J135" s="149"/>
      <c r="K135" s="149"/>
      <c r="L135" s="149"/>
      <c r="M135" s="114"/>
      <c r="N135" s="115"/>
    </row>
  </sheetData>
  <mergeCells count="100">
    <mergeCell ref="B2:P2"/>
    <mergeCell ref="C4:O4"/>
    <mergeCell ref="C5:P5"/>
    <mergeCell ref="C6:P6"/>
    <mergeCell ref="B8:K8"/>
    <mergeCell ref="C10:K10"/>
    <mergeCell ref="C11:D11"/>
    <mergeCell ref="C12:D12"/>
    <mergeCell ref="C13:D13"/>
    <mergeCell ref="C14:D14"/>
    <mergeCell ref="C15:D15"/>
    <mergeCell ref="C16:D16"/>
    <mergeCell ref="D18:M18"/>
    <mergeCell ref="D19:M19"/>
    <mergeCell ref="D20:M20"/>
    <mergeCell ref="C23:O23"/>
    <mergeCell ref="C24:G24"/>
    <mergeCell ref="C25:G25"/>
    <mergeCell ref="C26:G26"/>
    <mergeCell ref="C27:G27"/>
    <mergeCell ref="C28:G28"/>
    <mergeCell ref="C29:G29"/>
    <mergeCell ref="F31:G31"/>
    <mergeCell ref="D33:M33"/>
    <mergeCell ref="D34:M34"/>
    <mergeCell ref="D35:M35"/>
    <mergeCell ref="C38:O38"/>
    <mergeCell ref="C39:G39"/>
    <mergeCell ref="C40:G40"/>
    <mergeCell ref="C41:G41"/>
    <mergeCell ref="C42:G42"/>
    <mergeCell ref="D44:M44"/>
    <mergeCell ref="D45:M45"/>
    <mergeCell ref="D46:M46"/>
    <mergeCell ref="C49:O49"/>
    <mergeCell ref="C50:G50"/>
    <mergeCell ref="C51:G51"/>
    <mergeCell ref="C52:G52"/>
    <mergeCell ref="C53:G53"/>
    <mergeCell ref="D55:M55"/>
    <mergeCell ref="D56:M56"/>
    <mergeCell ref="D57:M57"/>
    <mergeCell ref="C60:O60"/>
    <mergeCell ref="C62:F62"/>
    <mergeCell ref="C63:F63"/>
    <mergeCell ref="C64:F64"/>
    <mergeCell ref="D66:M66"/>
    <mergeCell ref="C69:O69"/>
    <mergeCell ref="C70:G70"/>
    <mergeCell ref="C71:G71"/>
    <mergeCell ref="M71:N73"/>
    <mergeCell ref="O71:O73"/>
    <mergeCell ref="C72:G72"/>
    <mergeCell ref="C73:G73"/>
    <mergeCell ref="C74:G74"/>
    <mergeCell ref="C75:G75"/>
    <mergeCell ref="C76:G76"/>
    <mergeCell ref="D78:M78"/>
    <mergeCell ref="D79:M79"/>
    <mergeCell ref="D80:M80"/>
    <mergeCell ref="C83:O83"/>
    <mergeCell ref="C84:G84"/>
    <mergeCell ref="C85:G85"/>
    <mergeCell ref="C86:G86"/>
    <mergeCell ref="C87:G87"/>
    <mergeCell ref="C88:G88"/>
    <mergeCell ref="C89:G89"/>
    <mergeCell ref="C90:G90"/>
    <mergeCell ref="D92:M92"/>
    <mergeCell ref="C95:O95"/>
    <mergeCell ref="C96:G96"/>
    <mergeCell ref="C97:G97"/>
    <mergeCell ref="C99:G99"/>
    <mergeCell ref="C116:G116"/>
    <mergeCell ref="C102:O102"/>
    <mergeCell ref="C103:G103"/>
    <mergeCell ref="C104:G104"/>
    <mergeCell ref="C105:G105"/>
    <mergeCell ref="C106:G106"/>
    <mergeCell ref="D108:M108"/>
    <mergeCell ref="D109:M109"/>
    <mergeCell ref="C112:O112"/>
    <mergeCell ref="C113:G113"/>
    <mergeCell ref="C114:G114"/>
    <mergeCell ref="C115:G115"/>
    <mergeCell ref="C135:L135"/>
    <mergeCell ref="B126:M126"/>
    <mergeCell ref="C127:L127"/>
    <mergeCell ref="B129:M129"/>
    <mergeCell ref="C130:L130"/>
    <mergeCell ref="C132:M132"/>
    <mergeCell ref="B134:M134"/>
    <mergeCell ref="C124:D124"/>
    <mergeCell ref="E124:L124"/>
    <mergeCell ref="C98:G98"/>
    <mergeCell ref="D118:M118"/>
    <mergeCell ref="I120:M120"/>
    <mergeCell ref="B122:M122"/>
    <mergeCell ref="C123:D123"/>
    <mergeCell ref="E123:L123"/>
  </mergeCells>
  <phoneticPr fontId="1"/>
  <conditionalFormatting sqref="K16">
    <cfRule type="expression" dxfId="0" priority="1" stopIfTrue="1">
      <formula>$E16=""</formula>
    </cfRule>
  </conditionalFormatting>
  <dataValidations count="2">
    <dataValidation type="list" allowBlank="1" showInputMessage="1" showErrorMessage="1" sqref="G62:G64 M123:M124 M127 M135 M130" xr:uid="{00000000-0002-0000-0C00-000000000000}">
      <formula1>"実施あり,実施なし"</formula1>
    </dataValidation>
    <dataValidation type="list" allowBlank="1" showInputMessage="1" showErrorMessage="1" sqref="O71" xr:uid="{00000000-0002-0000-0C00-000001000000}">
      <formula1>"あり,なし"</formula1>
    </dataValidation>
  </dataValidations>
  <printOptions horizontalCentered="1"/>
  <pageMargins left="0.59055118110236227" right="0.19685039370078741" top="0.19685039370078741" bottom="0.19685039370078741" header="0.31496062992125984" footer="0.31496062992125984"/>
  <pageSetup paperSize="9" scale="71" orientation="portrait" r:id="rId1"/>
  <rowBreaks count="3" manualBreakCount="3">
    <brk id="36" max="15" man="1"/>
    <brk id="67" max="15" man="1"/>
    <brk id="11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38100</xdr:colOff>
                    <xdr:row>84</xdr:row>
                    <xdr:rowOff>152400</xdr:rowOff>
                  </from>
                  <to>
                    <xdr:col>14</xdr:col>
                    <xdr:colOff>657225</xdr:colOff>
                    <xdr:row>84</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B1:AO130"/>
  <sheetViews>
    <sheetView showGridLines="0" view="pageBreakPreview" zoomScaleNormal="100" zoomScaleSheetLayoutView="100" workbookViewId="0">
      <selection activeCell="B3" sqref="B3"/>
    </sheetView>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3" t="s">
        <v>68</v>
      </c>
      <c r="AA3" s="184"/>
      <c r="AB3" s="184"/>
      <c r="AC3" s="184"/>
      <c r="AD3" s="185"/>
      <c r="AE3" s="277"/>
      <c r="AF3" s="278"/>
      <c r="AG3" s="278"/>
      <c r="AH3" s="278"/>
      <c r="AI3" s="278"/>
      <c r="AJ3" s="278"/>
      <c r="AK3" s="278"/>
      <c r="AL3" s="279"/>
      <c r="AM3" s="20"/>
      <c r="AN3" s="1"/>
    </row>
    <row r="4" spans="2:40" s="2" customFormat="1" x14ac:dyDescent="0.15">
      <c r="AN4" s="21"/>
    </row>
    <row r="5" spans="2:40" s="2" customFormat="1" x14ac:dyDescent="0.15">
      <c r="B5" s="280" t="s">
        <v>40</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row>
    <row r="6" spans="2:40" s="2" customFormat="1" ht="13.5" customHeight="1" x14ac:dyDescent="0.15">
      <c r="AC6" s="1"/>
      <c r="AD6" s="45"/>
      <c r="AE6" s="45" t="s">
        <v>27</v>
      </c>
      <c r="AH6" s="2" t="s">
        <v>33</v>
      </c>
      <c r="AJ6" s="2" t="s">
        <v>29</v>
      </c>
      <c r="AL6" s="2" t="s">
        <v>28</v>
      </c>
    </row>
    <row r="7" spans="2:40" s="2" customFormat="1" x14ac:dyDescent="0.15">
      <c r="B7" s="280" t="s">
        <v>69</v>
      </c>
      <c r="C7" s="280"/>
      <c r="D7" s="280"/>
      <c r="E7" s="280"/>
      <c r="F7" s="280"/>
      <c r="G7" s="280"/>
      <c r="H7" s="280"/>
      <c r="I7" s="280"/>
      <c r="J7" s="280"/>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90" t="s">
        <v>70</v>
      </c>
      <c r="C11" s="264" t="s">
        <v>6</v>
      </c>
      <c r="D11" s="265"/>
      <c r="E11" s="265"/>
      <c r="F11" s="265"/>
      <c r="G11" s="265"/>
      <c r="H11" s="265"/>
      <c r="I11" s="265"/>
      <c r="J11" s="265"/>
      <c r="K11" s="2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1"/>
      <c r="C12" s="267" t="s">
        <v>71</v>
      </c>
      <c r="D12" s="268"/>
      <c r="E12" s="268"/>
      <c r="F12" s="268"/>
      <c r="G12" s="268"/>
      <c r="H12" s="268"/>
      <c r="I12" s="268"/>
      <c r="J12" s="268"/>
      <c r="K12" s="2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1"/>
      <c r="C13" s="264" t="s">
        <v>7</v>
      </c>
      <c r="D13" s="265"/>
      <c r="E13" s="265"/>
      <c r="F13" s="265"/>
      <c r="G13" s="265"/>
      <c r="H13" s="265"/>
      <c r="I13" s="265"/>
      <c r="J13" s="265"/>
      <c r="K13" s="266"/>
      <c r="L13" s="247" t="s">
        <v>72</v>
      </c>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9"/>
    </row>
    <row r="14" spans="2:40" s="2" customFormat="1" x14ac:dyDescent="0.15">
      <c r="B14" s="191"/>
      <c r="C14" s="267"/>
      <c r="D14" s="268"/>
      <c r="E14" s="268"/>
      <c r="F14" s="268"/>
      <c r="G14" s="268"/>
      <c r="H14" s="268"/>
      <c r="I14" s="268"/>
      <c r="J14" s="268"/>
      <c r="K14" s="269"/>
      <c r="L14" s="250" t="s">
        <v>73</v>
      </c>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2"/>
    </row>
    <row r="15" spans="2:40" s="2" customFormat="1" x14ac:dyDescent="0.15">
      <c r="B15" s="191"/>
      <c r="C15" s="270"/>
      <c r="D15" s="271"/>
      <c r="E15" s="271"/>
      <c r="F15" s="271"/>
      <c r="G15" s="271"/>
      <c r="H15" s="271"/>
      <c r="I15" s="271"/>
      <c r="J15" s="271"/>
      <c r="K15" s="272"/>
      <c r="L15" s="282" t="s">
        <v>74</v>
      </c>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6"/>
    </row>
    <row r="16" spans="2:40" s="2" customFormat="1" ht="14.25" customHeight="1" x14ac:dyDescent="0.15">
      <c r="B16" s="191"/>
      <c r="C16" s="283" t="s">
        <v>75</v>
      </c>
      <c r="D16" s="284"/>
      <c r="E16" s="284"/>
      <c r="F16" s="284"/>
      <c r="G16" s="284"/>
      <c r="H16" s="284"/>
      <c r="I16" s="284"/>
      <c r="J16" s="284"/>
      <c r="K16" s="285"/>
      <c r="L16" s="183" t="s">
        <v>8</v>
      </c>
      <c r="M16" s="184"/>
      <c r="N16" s="184"/>
      <c r="O16" s="184"/>
      <c r="P16" s="185"/>
      <c r="Q16" s="24"/>
      <c r="R16" s="25"/>
      <c r="S16" s="25"/>
      <c r="T16" s="25"/>
      <c r="U16" s="25"/>
      <c r="V16" s="25"/>
      <c r="W16" s="25"/>
      <c r="X16" s="25"/>
      <c r="Y16" s="26"/>
      <c r="Z16" s="258" t="s">
        <v>9</v>
      </c>
      <c r="AA16" s="259"/>
      <c r="AB16" s="259"/>
      <c r="AC16" s="259"/>
      <c r="AD16" s="260"/>
      <c r="AE16" s="28"/>
      <c r="AF16" s="32"/>
      <c r="AG16" s="22"/>
      <c r="AH16" s="22"/>
      <c r="AI16" s="22"/>
      <c r="AJ16" s="248"/>
      <c r="AK16" s="248"/>
      <c r="AL16" s="249"/>
    </row>
    <row r="17" spans="2:40" ht="14.25" customHeight="1" x14ac:dyDescent="0.15">
      <c r="B17" s="191"/>
      <c r="C17" s="286" t="s">
        <v>52</v>
      </c>
      <c r="D17" s="287"/>
      <c r="E17" s="287"/>
      <c r="F17" s="287"/>
      <c r="G17" s="287"/>
      <c r="H17" s="287"/>
      <c r="I17" s="287"/>
      <c r="J17" s="287"/>
      <c r="K17" s="288"/>
      <c r="L17" s="27"/>
      <c r="M17" s="27"/>
      <c r="N17" s="27"/>
      <c r="O17" s="27"/>
      <c r="P17" s="27"/>
      <c r="Q17" s="27"/>
      <c r="R17" s="27"/>
      <c r="S17" s="27"/>
      <c r="U17" s="183" t="s">
        <v>10</v>
      </c>
      <c r="V17" s="184"/>
      <c r="W17" s="184"/>
      <c r="X17" s="184"/>
      <c r="Y17" s="185"/>
      <c r="Z17" s="18"/>
      <c r="AA17" s="19"/>
      <c r="AB17" s="19"/>
      <c r="AC17" s="19"/>
      <c r="AD17" s="19"/>
      <c r="AE17" s="274"/>
      <c r="AF17" s="274"/>
      <c r="AG17" s="274"/>
      <c r="AH17" s="274"/>
      <c r="AI17" s="274"/>
      <c r="AJ17" s="274"/>
      <c r="AK17" s="274"/>
      <c r="AL17" s="17"/>
      <c r="AN17" s="3"/>
    </row>
    <row r="18" spans="2:40" ht="14.25" customHeight="1" x14ac:dyDescent="0.15">
      <c r="B18" s="191"/>
      <c r="C18" s="186" t="s">
        <v>11</v>
      </c>
      <c r="D18" s="186"/>
      <c r="E18" s="186"/>
      <c r="F18" s="186"/>
      <c r="G18" s="186"/>
      <c r="H18" s="275"/>
      <c r="I18" s="275"/>
      <c r="J18" s="275"/>
      <c r="K18" s="276"/>
      <c r="L18" s="183" t="s">
        <v>12</v>
      </c>
      <c r="M18" s="184"/>
      <c r="N18" s="184"/>
      <c r="O18" s="184"/>
      <c r="P18" s="185"/>
      <c r="Q18" s="29"/>
      <c r="R18" s="30"/>
      <c r="S18" s="30"/>
      <c r="T18" s="30"/>
      <c r="U18" s="30"/>
      <c r="V18" s="30"/>
      <c r="W18" s="30"/>
      <c r="X18" s="30"/>
      <c r="Y18" s="31"/>
      <c r="Z18" s="194" t="s">
        <v>13</v>
      </c>
      <c r="AA18" s="194"/>
      <c r="AB18" s="194"/>
      <c r="AC18" s="194"/>
      <c r="AD18" s="195"/>
      <c r="AE18" s="15"/>
      <c r="AF18" s="16"/>
      <c r="AG18" s="16"/>
      <c r="AH18" s="16"/>
      <c r="AI18" s="16"/>
      <c r="AJ18" s="16"/>
      <c r="AK18" s="16"/>
      <c r="AL18" s="17"/>
      <c r="AN18" s="3"/>
    </row>
    <row r="19" spans="2:40" ht="13.5" customHeight="1" x14ac:dyDescent="0.15">
      <c r="B19" s="191"/>
      <c r="C19" s="182" t="s">
        <v>14</v>
      </c>
      <c r="D19" s="182"/>
      <c r="E19" s="182"/>
      <c r="F19" s="182"/>
      <c r="G19" s="182"/>
      <c r="H19" s="261"/>
      <c r="I19" s="261"/>
      <c r="J19" s="261"/>
      <c r="K19" s="261"/>
      <c r="L19" s="247" t="s">
        <v>72</v>
      </c>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9"/>
      <c r="AN19" s="3"/>
    </row>
    <row r="20" spans="2:40" ht="14.25" customHeight="1" x14ac:dyDescent="0.15">
      <c r="B20" s="191"/>
      <c r="C20" s="182"/>
      <c r="D20" s="182"/>
      <c r="E20" s="182"/>
      <c r="F20" s="182"/>
      <c r="G20" s="182"/>
      <c r="H20" s="261"/>
      <c r="I20" s="261"/>
      <c r="J20" s="261"/>
      <c r="K20" s="261"/>
      <c r="L20" s="250" t="s">
        <v>73</v>
      </c>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2"/>
      <c r="AN20" s="3"/>
    </row>
    <row r="21" spans="2:40" x14ac:dyDescent="0.15">
      <c r="B21" s="192"/>
      <c r="C21" s="262"/>
      <c r="D21" s="262"/>
      <c r="E21" s="262"/>
      <c r="F21" s="262"/>
      <c r="G21" s="262"/>
      <c r="H21" s="263"/>
      <c r="I21" s="263"/>
      <c r="J21" s="263"/>
      <c r="K21" s="263"/>
      <c r="L21" s="253"/>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7"/>
      <c r="AN21" s="3"/>
    </row>
    <row r="22" spans="2:40" ht="13.5" customHeight="1" x14ac:dyDescent="0.15">
      <c r="B22" s="207" t="s">
        <v>76</v>
      </c>
      <c r="C22" s="264" t="s">
        <v>85</v>
      </c>
      <c r="D22" s="265"/>
      <c r="E22" s="265"/>
      <c r="F22" s="265"/>
      <c r="G22" s="265"/>
      <c r="H22" s="265"/>
      <c r="I22" s="265"/>
      <c r="J22" s="265"/>
      <c r="K22" s="266"/>
      <c r="L22" s="247" t="s">
        <v>72</v>
      </c>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9"/>
      <c r="AN22" s="3"/>
    </row>
    <row r="23" spans="2:40" ht="14.25" customHeight="1" x14ac:dyDescent="0.15">
      <c r="B23" s="208"/>
      <c r="C23" s="267"/>
      <c r="D23" s="268"/>
      <c r="E23" s="268"/>
      <c r="F23" s="268"/>
      <c r="G23" s="268"/>
      <c r="H23" s="268"/>
      <c r="I23" s="268"/>
      <c r="J23" s="268"/>
      <c r="K23" s="269"/>
      <c r="L23" s="250" t="s">
        <v>73</v>
      </c>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2"/>
      <c r="AN23" s="3"/>
    </row>
    <row r="24" spans="2:40" x14ac:dyDescent="0.15">
      <c r="B24" s="208"/>
      <c r="C24" s="270"/>
      <c r="D24" s="271"/>
      <c r="E24" s="271"/>
      <c r="F24" s="271"/>
      <c r="G24" s="271"/>
      <c r="H24" s="271"/>
      <c r="I24" s="271"/>
      <c r="J24" s="271"/>
      <c r="K24" s="272"/>
      <c r="L24" s="253"/>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7"/>
      <c r="AN24" s="3"/>
    </row>
    <row r="25" spans="2:40" ht="14.25" customHeight="1" x14ac:dyDescent="0.15">
      <c r="B25" s="208"/>
      <c r="C25" s="182" t="s">
        <v>75</v>
      </c>
      <c r="D25" s="182"/>
      <c r="E25" s="182"/>
      <c r="F25" s="182"/>
      <c r="G25" s="182"/>
      <c r="H25" s="182"/>
      <c r="I25" s="182"/>
      <c r="J25" s="182"/>
      <c r="K25" s="182"/>
      <c r="L25" s="183" t="s">
        <v>8</v>
      </c>
      <c r="M25" s="184"/>
      <c r="N25" s="184"/>
      <c r="O25" s="184"/>
      <c r="P25" s="185"/>
      <c r="Q25" s="24"/>
      <c r="R25" s="25"/>
      <c r="S25" s="25"/>
      <c r="T25" s="25"/>
      <c r="U25" s="25"/>
      <c r="V25" s="25"/>
      <c r="W25" s="25"/>
      <c r="X25" s="25"/>
      <c r="Y25" s="26"/>
      <c r="Z25" s="258" t="s">
        <v>9</v>
      </c>
      <c r="AA25" s="259"/>
      <c r="AB25" s="259"/>
      <c r="AC25" s="259"/>
      <c r="AD25" s="260"/>
      <c r="AE25" s="28"/>
      <c r="AF25" s="32"/>
      <c r="AG25" s="22"/>
      <c r="AH25" s="22"/>
      <c r="AI25" s="22"/>
      <c r="AJ25" s="248"/>
      <c r="AK25" s="248"/>
      <c r="AL25" s="249"/>
      <c r="AN25" s="3"/>
    </row>
    <row r="26" spans="2:40" ht="13.5" customHeight="1" x14ac:dyDescent="0.15">
      <c r="B26" s="208"/>
      <c r="C26" s="273" t="s">
        <v>15</v>
      </c>
      <c r="D26" s="273"/>
      <c r="E26" s="273"/>
      <c r="F26" s="273"/>
      <c r="G26" s="273"/>
      <c r="H26" s="273"/>
      <c r="I26" s="273"/>
      <c r="J26" s="273"/>
      <c r="K26" s="273"/>
      <c r="L26" s="247" t="s">
        <v>72</v>
      </c>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9"/>
      <c r="AN26" s="3"/>
    </row>
    <row r="27" spans="2:40" ht="14.25" customHeight="1" x14ac:dyDescent="0.15">
      <c r="B27" s="208"/>
      <c r="C27" s="273"/>
      <c r="D27" s="273"/>
      <c r="E27" s="273"/>
      <c r="F27" s="273"/>
      <c r="G27" s="273"/>
      <c r="H27" s="273"/>
      <c r="I27" s="273"/>
      <c r="J27" s="273"/>
      <c r="K27" s="273"/>
      <c r="L27" s="250" t="s">
        <v>73</v>
      </c>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2"/>
      <c r="AN27" s="3"/>
    </row>
    <row r="28" spans="2:40" x14ac:dyDescent="0.15">
      <c r="B28" s="208"/>
      <c r="C28" s="273"/>
      <c r="D28" s="273"/>
      <c r="E28" s="273"/>
      <c r="F28" s="273"/>
      <c r="G28" s="273"/>
      <c r="H28" s="273"/>
      <c r="I28" s="273"/>
      <c r="J28" s="273"/>
      <c r="K28" s="273"/>
      <c r="L28" s="253"/>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7"/>
      <c r="AN28" s="3"/>
    </row>
    <row r="29" spans="2:40" ht="14.25" customHeight="1" x14ac:dyDescent="0.15">
      <c r="B29" s="208"/>
      <c r="C29" s="182" t="s">
        <v>75</v>
      </c>
      <c r="D29" s="182"/>
      <c r="E29" s="182"/>
      <c r="F29" s="182"/>
      <c r="G29" s="182"/>
      <c r="H29" s="182"/>
      <c r="I29" s="182"/>
      <c r="J29" s="182"/>
      <c r="K29" s="182"/>
      <c r="L29" s="183" t="s">
        <v>8</v>
      </c>
      <c r="M29" s="184"/>
      <c r="N29" s="184"/>
      <c r="O29" s="184"/>
      <c r="P29" s="185"/>
      <c r="Q29" s="28"/>
      <c r="R29" s="32"/>
      <c r="S29" s="32"/>
      <c r="T29" s="32"/>
      <c r="U29" s="32"/>
      <c r="V29" s="32"/>
      <c r="W29" s="32"/>
      <c r="X29" s="32"/>
      <c r="Y29" s="33"/>
      <c r="Z29" s="258" t="s">
        <v>9</v>
      </c>
      <c r="AA29" s="259"/>
      <c r="AB29" s="259"/>
      <c r="AC29" s="259"/>
      <c r="AD29" s="260"/>
      <c r="AE29" s="28"/>
      <c r="AF29" s="32"/>
      <c r="AG29" s="22"/>
      <c r="AH29" s="22"/>
      <c r="AI29" s="22"/>
      <c r="AJ29" s="248"/>
      <c r="AK29" s="248"/>
      <c r="AL29" s="249"/>
      <c r="AN29" s="3"/>
    </row>
    <row r="30" spans="2:40" ht="14.25" customHeight="1" x14ac:dyDescent="0.15">
      <c r="B30" s="208"/>
      <c r="C30" s="182" t="s">
        <v>16</v>
      </c>
      <c r="D30" s="182"/>
      <c r="E30" s="182"/>
      <c r="F30" s="182"/>
      <c r="G30" s="182"/>
      <c r="H30" s="182"/>
      <c r="I30" s="182"/>
      <c r="J30" s="182"/>
      <c r="K30" s="182"/>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N30" s="3"/>
    </row>
    <row r="31" spans="2:40" ht="13.5" customHeight="1" x14ac:dyDescent="0.15">
      <c r="B31" s="208"/>
      <c r="C31" s="182" t="s">
        <v>17</v>
      </c>
      <c r="D31" s="182"/>
      <c r="E31" s="182"/>
      <c r="F31" s="182"/>
      <c r="G31" s="182"/>
      <c r="H31" s="182"/>
      <c r="I31" s="182"/>
      <c r="J31" s="182"/>
      <c r="K31" s="182"/>
      <c r="L31" s="247" t="s">
        <v>72</v>
      </c>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9"/>
      <c r="AN31" s="3"/>
    </row>
    <row r="32" spans="2:40" ht="14.25" customHeight="1" x14ac:dyDescent="0.15">
      <c r="B32" s="208"/>
      <c r="C32" s="182"/>
      <c r="D32" s="182"/>
      <c r="E32" s="182"/>
      <c r="F32" s="182"/>
      <c r="G32" s="182"/>
      <c r="H32" s="182"/>
      <c r="I32" s="182"/>
      <c r="J32" s="182"/>
      <c r="K32" s="182"/>
      <c r="L32" s="250" t="s">
        <v>73</v>
      </c>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2"/>
      <c r="AN32" s="3"/>
    </row>
    <row r="33" spans="2:40" x14ac:dyDescent="0.15">
      <c r="B33" s="209"/>
      <c r="C33" s="182"/>
      <c r="D33" s="182"/>
      <c r="E33" s="182"/>
      <c r="F33" s="182"/>
      <c r="G33" s="182"/>
      <c r="H33" s="182"/>
      <c r="I33" s="182"/>
      <c r="J33" s="182"/>
      <c r="K33" s="182"/>
      <c r="L33" s="253"/>
      <c r="M33" s="254"/>
      <c r="N33" s="255"/>
      <c r="O33" s="255"/>
      <c r="P33" s="255"/>
      <c r="Q33" s="255"/>
      <c r="R33" s="255"/>
      <c r="S33" s="255"/>
      <c r="T33" s="255"/>
      <c r="U33" s="255"/>
      <c r="V33" s="255"/>
      <c r="W33" s="255"/>
      <c r="X33" s="255"/>
      <c r="Y33" s="255"/>
      <c r="Z33" s="255"/>
      <c r="AA33" s="255"/>
      <c r="AB33" s="255"/>
      <c r="AC33" s="254"/>
      <c r="AD33" s="254"/>
      <c r="AE33" s="254"/>
      <c r="AF33" s="254"/>
      <c r="AG33" s="254"/>
      <c r="AH33" s="255"/>
      <c r="AI33" s="255"/>
      <c r="AJ33" s="255"/>
      <c r="AK33" s="255"/>
      <c r="AL33" s="256"/>
      <c r="AN33" s="3"/>
    </row>
    <row r="34" spans="2:40" ht="13.5" customHeight="1" x14ac:dyDescent="0.15">
      <c r="B34" s="207" t="s">
        <v>42</v>
      </c>
      <c r="C34" s="210" t="s">
        <v>77</v>
      </c>
      <c r="D34" s="211"/>
      <c r="E34" s="211"/>
      <c r="F34" s="211"/>
      <c r="G34" s="211"/>
      <c r="H34" s="211"/>
      <c r="I34" s="211"/>
      <c r="J34" s="211"/>
      <c r="K34" s="211"/>
      <c r="L34" s="211"/>
      <c r="M34" s="232" t="s">
        <v>18</v>
      </c>
      <c r="N34" s="200"/>
      <c r="O34" s="53" t="s">
        <v>44</v>
      </c>
      <c r="P34" s="49"/>
      <c r="Q34" s="50"/>
      <c r="R34" s="234" t="s">
        <v>19</v>
      </c>
      <c r="S34" s="235"/>
      <c r="T34" s="235"/>
      <c r="U34" s="235"/>
      <c r="V34" s="235"/>
      <c r="W34" s="235"/>
      <c r="X34" s="236"/>
      <c r="Y34" s="240" t="s">
        <v>54</v>
      </c>
      <c r="Z34" s="241"/>
      <c r="AA34" s="241"/>
      <c r="AB34" s="242"/>
      <c r="AC34" s="243" t="s">
        <v>55</v>
      </c>
      <c r="AD34" s="244"/>
      <c r="AE34" s="244"/>
      <c r="AF34" s="244"/>
      <c r="AG34" s="245"/>
      <c r="AH34" s="219" t="s">
        <v>49</v>
      </c>
      <c r="AI34" s="220"/>
      <c r="AJ34" s="220"/>
      <c r="AK34" s="220"/>
      <c r="AL34" s="221"/>
      <c r="AN34" s="3"/>
    </row>
    <row r="35" spans="2:40" ht="14.25" customHeight="1" x14ac:dyDescent="0.15">
      <c r="B35" s="208"/>
      <c r="C35" s="212"/>
      <c r="D35" s="213"/>
      <c r="E35" s="213"/>
      <c r="F35" s="213"/>
      <c r="G35" s="213"/>
      <c r="H35" s="213"/>
      <c r="I35" s="213"/>
      <c r="J35" s="213"/>
      <c r="K35" s="213"/>
      <c r="L35" s="213"/>
      <c r="M35" s="233"/>
      <c r="N35" s="203"/>
      <c r="O35" s="54" t="s">
        <v>45</v>
      </c>
      <c r="P35" s="51"/>
      <c r="Q35" s="52"/>
      <c r="R35" s="237"/>
      <c r="S35" s="238"/>
      <c r="T35" s="238"/>
      <c r="U35" s="238"/>
      <c r="V35" s="238"/>
      <c r="W35" s="238"/>
      <c r="X35" s="239"/>
      <c r="Y35" s="56" t="s">
        <v>30</v>
      </c>
      <c r="Z35" s="55"/>
      <c r="AA35" s="55"/>
      <c r="AB35" s="55"/>
      <c r="AC35" s="222" t="s">
        <v>31</v>
      </c>
      <c r="AD35" s="223"/>
      <c r="AE35" s="223"/>
      <c r="AF35" s="223"/>
      <c r="AG35" s="224"/>
      <c r="AH35" s="225" t="s">
        <v>50</v>
      </c>
      <c r="AI35" s="226"/>
      <c r="AJ35" s="226"/>
      <c r="AK35" s="226"/>
      <c r="AL35" s="227"/>
      <c r="AN35" s="3"/>
    </row>
    <row r="36" spans="2:40" ht="14.25" customHeight="1" x14ac:dyDescent="0.15">
      <c r="B36" s="208"/>
      <c r="C36" s="191"/>
      <c r="D36" s="69"/>
      <c r="E36" s="216" t="s">
        <v>1</v>
      </c>
      <c r="F36" s="216"/>
      <c r="G36" s="216"/>
      <c r="H36" s="216"/>
      <c r="I36" s="216"/>
      <c r="J36" s="216"/>
      <c r="K36" s="216"/>
      <c r="L36" s="228"/>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08"/>
      <c r="C37" s="191"/>
      <c r="D37" s="69"/>
      <c r="E37" s="216" t="s">
        <v>2</v>
      </c>
      <c r="F37" s="217"/>
      <c r="G37" s="217"/>
      <c r="H37" s="217"/>
      <c r="I37" s="217"/>
      <c r="J37" s="217"/>
      <c r="K37" s="217"/>
      <c r="L37" s="21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08"/>
      <c r="C38" s="191"/>
      <c r="D38" s="69"/>
      <c r="E38" s="216" t="s">
        <v>3</v>
      </c>
      <c r="F38" s="217"/>
      <c r="G38" s="217"/>
      <c r="H38" s="217"/>
      <c r="I38" s="217"/>
      <c r="J38" s="217"/>
      <c r="K38" s="217"/>
      <c r="L38" s="21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08"/>
      <c r="C39" s="191"/>
      <c r="D39" s="69"/>
      <c r="E39" s="216" t="s">
        <v>5</v>
      </c>
      <c r="F39" s="217"/>
      <c r="G39" s="217"/>
      <c r="H39" s="217"/>
      <c r="I39" s="217"/>
      <c r="J39" s="217"/>
      <c r="K39" s="217"/>
      <c r="L39" s="21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08"/>
      <c r="C40" s="191"/>
      <c r="D40" s="69"/>
      <c r="E40" s="216" t="s">
        <v>4</v>
      </c>
      <c r="F40" s="217"/>
      <c r="G40" s="217"/>
      <c r="H40" s="217"/>
      <c r="I40" s="217"/>
      <c r="J40" s="217"/>
      <c r="K40" s="217"/>
      <c r="L40" s="21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08"/>
      <c r="C41" s="191"/>
      <c r="D41" s="70"/>
      <c r="E41" s="229" t="s">
        <v>43</v>
      </c>
      <c r="F41" s="230"/>
      <c r="G41" s="230"/>
      <c r="H41" s="230"/>
      <c r="I41" s="230"/>
      <c r="J41" s="230"/>
      <c r="K41" s="230"/>
      <c r="L41" s="23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08"/>
      <c r="C42" s="191"/>
      <c r="D42" s="72"/>
      <c r="E42" s="214" t="s">
        <v>62</v>
      </c>
      <c r="F42" s="214"/>
      <c r="G42" s="214"/>
      <c r="H42" s="214"/>
      <c r="I42" s="214"/>
      <c r="J42" s="214"/>
      <c r="K42" s="214"/>
      <c r="L42" s="21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08"/>
      <c r="C43" s="191"/>
      <c r="D43" s="69"/>
      <c r="E43" s="216" t="s">
        <v>63</v>
      </c>
      <c r="F43" s="217"/>
      <c r="G43" s="217"/>
      <c r="H43" s="217"/>
      <c r="I43" s="217"/>
      <c r="J43" s="217"/>
      <c r="K43" s="217"/>
      <c r="L43" s="21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08"/>
      <c r="C44" s="191"/>
      <c r="D44" s="69"/>
      <c r="E44" s="216" t="s">
        <v>64</v>
      </c>
      <c r="F44" s="217"/>
      <c r="G44" s="217"/>
      <c r="H44" s="217"/>
      <c r="I44" s="217"/>
      <c r="J44" s="217"/>
      <c r="K44" s="217"/>
      <c r="L44" s="21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08"/>
      <c r="C45" s="191"/>
      <c r="D45" s="69"/>
      <c r="E45" s="216" t="s">
        <v>65</v>
      </c>
      <c r="F45" s="217"/>
      <c r="G45" s="217"/>
      <c r="H45" s="217"/>
      <c r="I45" s="217"/>
      <c r="J45" s="217"/>
      <c r="K45" s="217"/>
      <c r="L45" s="21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08"/>
      <c r="C46" s="191"/>
      <c r="D46" s="69"/>
      <c r="E46" s="216" t="s">
        <v>66</v>
      </c>
      <c r="F46" s="217"/>
      <c r="G46" s="217"/>
      <c r="H46" s="217"/>
      <c r="I46" s="217"/>
      <c r="J46" s="217"/>
      <c r="K46" s="217"/>
      <c r="L46" s="21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09"/>
      <c r="C47" s="191"/>
      <c r="D47" s="69"/>
      <c r="E47" s="216" t="s">
        <v>67</v>
      </c>
      <c r="F47" s="217"/>
      <c r="G47" s="217"/>
      <c r="H47" s="217"/>
      <c r="I47" s="217"/>
      <c r="J47" s="217"/>
      <c r="K47" s="217"/>
      <c r="L47" s="21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05" t="s">
        <v>46</v>
      </c>
      <c r="C48" s="205"/>
      <c r="D48" s="205"/>
      <c r="E48" s="205"/>
      <c r="F48" s="205"/>
      <c r="G48" s="205"/>
      <c r="H48" s="205"/>
      <c r="I48" s="205"/>
      <c r="J48" s="205"/>
      <c r="K48" s="20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5" t="s">
        <v>47</v>
      </c>
      <c r="C49" s="205"/>
      <c r="D49" s="205"/>
      <c r="E49" s="205"/>
      <c r="F49" s="205"/>
      <c r="G49" s="205"/>
      <c r="H49" s="205"/>
      <c r="I49" s="205"/>
      <c r="J49" s="205"/>
      <c r="K49" s="20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86" t="s">
        <v>20</v>
      </c>
      <c r="C50" s="186"/>
      <c r="D50" s="186"/>
      <c r="E50" s="186"/>
      <c r="F50" s="186"/>
      <c r="G50" s="186"/>
      <c r="H50" s="186"/>
      <c r="I50" s="186"/>
      <c r="J50" s="186"/>
      <c r="K50" s="18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7" t="s">
        <v>48</v>
      </c>
      <c r="C51" s="187"/>
      <c r="D51" s="187"/>
      <c r="E51" s="187"/>
      <c r="F51" s="187"/>
      <c r="G51" s="187"/>
      <c r="H51" s="187"/>
      <c r="I51" s="187"/>
      <c r="J51" s="187"/>
      <c r="K51" s="18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88" t="s">
        <v>39</v>
      </c>
      <c r="C52" s="189"/>
      <c r="D52" s="189"/>
      <c r="E52" s="189"/>
      <c r="F52" s="189"/>
      <c r="G52" s="189"/>
      <c r="H52" s="189"/>
      <c r="I52" s="189"/>
      <c r="J52" s="189"/>
      <c r="K52" s="189"/>
      <c r="L52" s="189"/>
      <c r="M52" s="189"/>
      <c r="N52" s="1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0" t="s">
        <v>21</v>
      </c>
      <c r="C53" s="193" t="s">
        <v>78</v>
      </c>
      <c r="D53" s="194"/>
      <c r="E53" s="194"/>
      <c r="F53" s="194"/>
      <c r="G53" s="194"/>
      <c r="H53" s="194"/>
      <c r="I53" s="194"/>
      <c r="J53" s="194"/>
      <c r="K53" s="194"/>
      <c r="L53" s="194"/>
      <c r="M53" s="194"/>
      <c r="N53" s="194"/>
      <c r="O53" s="194"/>
      <c r="P53" s="194"/>
      <c r="Q53" s="194"/>
      <c r="R53" s="194"/>
      <c r="S53" s="194"/>
      <c r="T53" s="195"/>
      <c r="U53" s="193" t="s">
        <v>32</v>
      </c>
      <c r="V53" s="196"/>
      <c r="W53" s="196"/>
      <c r="X53" s="196"/>
      <c r="Y53" s="196"/>
      <c r="Z53" s="196"/>
      <c r="AA53" s="196"/>
      <c r="AB53" s="196"/>
      <c r="AC53" s="196"/>
      <c r="AD53" s="196"/>
      <c r="AE53" s="196"/>
      <c r="AF53" s="196"/>
      <c r="AG53" s="196"/>
      <c r="AH53" s="196"/>
      <c r="AI53" s="196"/>
      <c r="AJ53" s="196"/>
      <c r="AK53" s="196"/>
      <c r="AL53" s="197"/>
      <c r="AN53" s="3"/>
    </row>
    <row r="54" spans="2:40" x14ac:dyDescent="0.15">
      <c r="B54" s="191"/>
      <c r="C54" s="198"/>
      <c r="D54" s="199"/>
      <c r="E54" s="199"/>
      <c r="F54" s="199"/>
      <c r="G54" s="199"/>
      <c r="H54" s="199"/>
      <c r="I54" s="199"/>
      <c r="J54" s="199"/>
      <c r="K54" s="199"/>
      <c r="L54" s="199"/>
      <c r="M54" s="199"/>
      <c r="N54" s="199"/>
      <c r="O54" s="199"/>
      <c r="P54" s="199"/>
      <c r="Q54" s="199"/>
      <c r="R54" s="199"/>
      <c r="S54" s="199"/>
      <c r="T54" s="200"/>
      <c r="U54" s="198"/>
      <c r="V54" s="199"/>
      <c r="W54" s="199"/>
      <c r="X54" s="199"/>
      <c r="Y54" s="199"/>
      <c r="Z54" s="199"/>
      <c r="AA54" s="199"/>
      <c r="AB54" s="199"/>
      <c r="AC54" s="199"/>
      <c r="AD54" s="199"/>
      <c r="AE54" s="199"/>
      <c r="AF54" s="199"/>
      <c r="AG54" s="199"/>
      <c r="AH54" s="199"/>
      <c r="AI54" s="199"/>
      <c r="AJ54" s="199"/>
      <c r="AK54" s="199"/>
      <c r="AL54" s="200"/>
      <c r="AN54" s="3"/>
    </row>
    <row r="55" spans="2:40" x14ac:dyDescent="0.15">
      <c r="B55" s="191"/>
      <c r="C55" s="201"/>
      <c r="D55" s="202"/>
      <c r="E55" s="202"/>
      <c r="F55" s="202"/>
      <c r="G55" s="202"/>
      <c r="H55" s="202"/>
      <c r="I55" s="202"/>
      <c r="J55" s="202"/>
      <c r="K55" s="202"/>
      <c r="L55" s="202"/>
      <c r="M55" s="202"/>
      <c r="N55" s="202"/>
      <c r="O55" s="202"/>
      <c r="P55" s="202"/>
      <c r="Q55" s="202"/>
      <c r="R55" s="202"/>
      <c r="S55" s="202"/>
      <c r="T55" s="203"/>
      <c r="U55" s="201"/>
      <c r="V55" s="202"/>
      <c r="W55" s="202"/>
      <c r="X55" s="202"/>
      <c r="Y55" s="202"/>
      <c r="Z55" s="202"/>
      <c r="AA55" s="202"/>
      <c r="AB55" s="202"/>
      <c r="AC55" s="202"/>
      <c r="AD55" s="202"/>
      <c r="AE55" s="202"/>
      <c r="AF55" s="202"/>
      <c r="AG55" s="202"/>
      <c r="AH55" s="202"/>
      <c r="AI55" s="202"/>
      <c r="AJ55" s="202"/>
      <c r="AK55" s="202"/>
      <c r="AL55" s="203"/>
      <c r="AN55" s="3"/>
    </row>
    <row r="56" spans="2:40" x14ac:dyDescent="0.15">
      <c r="B56" s="191"/>
      <c r="C56" s="201"/>
      <c r="D56" s="202"/>
      <c r="E56" s="202"/>
      <c r="F56" s="202"/>
      <c r="G56" s="202"/>
      <c r="H56" s="202"/>
      <c r="I56" s="202"/>
      <c r="J56" s="202"/>
      <c r="K56" s="202"/>
      <c r="L56" s="202"/>
      <c r="M56" s="202"/>
      <c r="N56" s="202"/>
      <c r="O56" s="202"/>
      <c r="P56" s="202"/>
      <c r="Q56" s="202"/>
      <c r="R56" s="202"/>
      <c r="S56" s="202"/>
      <c r="T56" s="203"/>
      <c r="U56" s="201"/>
      <c r="V56" s="202"/>
      <c r="W56" s="202"/>
      <c r="X56" s="202"/>
      <c r="Y56" s="202"/>
      <c r="Z56" s="202"/>
      <c r="AA56" s="202"/>
      <c r="AB56" s="202"/>
      <c r="AC56" s="202"/>
      <c r="AD56" s="202"/>
      <c r="AE56" s="202"/>
      <c r="AF56" s="202"/>
      <c r="AG56" s="202"/>
      <c r="AH56" s="202"/>
      <c r="AI56" s="202"/>
      <c r="AJ56" s="202"/>
      <c r="AK56" s="202"/>
      <c r="AL56" s="203"/>
      <c r="AN56" s="3"/>
    </row>
    <row r="57" spans="2:40" x14ac:dyDescent="0.15">
      <c r="B57" s="192"/>
      <c r="C57" s="204"/>
      <c r="D57" s="196"/>
      <c r="E57" s="196"/>
      <c r="F57" s="196"/>
      <c r="G57" s="196"/>
      <c r="H57" s="196"/>
      <c r="I57" s="196"/>
      <c r="J57" s="196"/>
      <c r="K57" s="196"/>
      <c r="L57" s="196"/>
      <c r="M57" s="196"/>
      <c r="N57" s="196"/>
      <c r="O57" s="196"/>
      <c r="P57" s="196"/>
      <c r="Q57" s="196"/>
      <c r="R57" s="196"/>
      <c r="S57" s="196"/>
      <c r="T57" s="197"/>
      <c r="U57" s="204"/>
      <c r="V57" s="196"/>
      <c r="W57" s="196"/>
      <c r="X57" s="196"/>
      <c r="Y57" s="196"/>
      <c r="Z57" s="196"/>
      <c r="AA57" s="196"/>
      <c r="AB57" s="196"/>
      <c r="AC57" s="196"/>
      <c r="AD57" s="196"/>
      <c r="AE57" s="196"/>
      <c r="AF57" s="196"/>
      <c r="AG57" s="196"/>
      <c r="AH57" s="196"/>
      <c r="AI57" s="196"/>
      <c r="AJ57" s="196"/>
      <c r="AK57" s="196"/>
      <c r="AL57" s="197"/>
      <c r="AN57" s="3"/>
    </row>
    <row r="58" spans="2:40" ht="14.25" customHeight="1" x14ac:dyDescent="0.15">
      <c r="B58" s="183" t="s">
        <v>22</v>
      </c>
      <c r="C58" s="184"/>
      <c r="D58" s="184"/>
      <c r="E58" s="184"/>
      <c r="F58" s="185"/>
      <c r="G58" s="186" t="s">
        <v>23</v>
      </c>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N58" s="3"/>
    </row>
    <row r="60" spans="2:40" x14ac:dyDescent="0.15">
      <c r="B60" s="14" t="s">
        <v>51</v>
      </c>
    </row>
    <row r="61" spans="2:40" x14ac:dyDescent="0.15">
      <c r="B61" s="14" t="s">
        <v>82</v>
      </c>
    </row>
    <row r="62" spans="2:40" x14ac:dyDescent="0.15">
      <c r="B62" s="14" t="s">
        <v>83</v>
      </c>
    </row>
    <row r="63" spans="2:40" x14ac:dyDescent="0.15">
      <c r="B63" s="14" t="s">
        <v>86</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84</v>
      </c>
    </row>
    <row r="70" spans="2:41" x14ac:dyDescent="0.15">
      <c r="B70" s="14" t="s">
        <v>81</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B48:K48"/>
    <mergeCell ref="B49:K49"/>
    <mergeCell ref="B50:K50"/>
    <mergeCell ref="B34:B47"/>
    <mergeCell ref="C34:L35"/>
    <mergeCell ref="C42:C47"/>
    <mergeCell ref="E42:L42"/>
    <mergeCell ref="E43:L43"/>
    <mergeCell ref="E44:L44"/>
    <mergeCell ref="E45:L45"/>
    <mergeCell ref="E46:L46"/>
    <mergeCell ref="E47:L47"/>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3.xml><?xml version="1.0" encoding="utf-8"?>
<ds:datastoreItem xmlns:ds="http://schemas.openxmlformats.org/officeDocument/2006/customXml" ds:itemID="{534A3A9E-700B-4416-A470-AE68B8F594BA}">
  <ds:schemaRefs>
    <ds:schemaRef ds:uri="http://purl.org/dc/elements/1.1/"/>
    <ds:schemaRef ds:uri="http://purl.org/dc/terms/"/>
    <ds:schemaRef ds:uri="8B97BE19-CDDD-400E-817A-CFDD13F7EC12"/>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参考5-2(R６.10サービス提供分～）</vt:lpstr>
      <vt:lpstr>別紙●24</vt:lpstr>
      <vt:lpstr>'参考5-2(R６.10サービス提供分～）'!Print_Area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勝谷 篤</cp:lastModifiedBy>
  <cp:revision>0</cp:revision>
  <cp:lastPrinted>2024-05-13T05:36:39Z</cp:lastPrinted>
  <dcterms:created xsi:type="dcterms:W3CDTF">1601-01-01T00:00:00Z</dcterms:created>
  <dcterms:modified xsi:type="dcterms:W3CDTF">2026-03-01T23:54:57Z</dcterms:modified>
  <cp:category/>
</cp:coreProperties>
</file>