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Sheet1!$A$1:$R$135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6" i="1" l="1"/>
  <c r="K90" i="1" l="1"/>
  <c r="N116" i="1" l="1"/>
  <c r="K116" i="1"/>
  <c r="J116" i="1"/>
  <c r="I116" i="1"/>
  <c r="H116" i="1"/>
  <c r="K115" i="1"/>
  <c r="K114" i="1"/>
  <c r="K106" i="1"/>
  <c r="N106" i="1" s="1"/>
  <c r="J106" i="1"/>
  <c r="I106" i="1"/>
  <c r="H106" i="1"/>
  <c r="K105" i="1"/>
  <c r="K104" i="1"/>
  <c r="K99" i="1"/>
  <c r="N99" i="1" s="1"/>
  <c r="J99" i="1"/>
  <c r="I99" i="1"/>
  <c r="H99" i="1"/>
  <c r="K98" i="1"/>
  <c r="K97" i="1"/>
  <c r="J90" i="1"/>
  <c r="I90" i="1"/>
  <c r="K89" i="1"/>
  <c r="K88" i="1"/>
  <c r="J87" i="1"/>
  <c r="I87" i="1"/>
  <c r="H87" i="1"/>
  <c r="H90" i="1" s="1"/>
  <c r="K86" i="1"/>
  <c r="K85" i="1"/>
  <c r="K87" i="1" s="1"/>
  <c r="N90" i="1" s="1"/>
  <c r="K75" i="1"/>
  <c r="K74" i="1"/>
  <c r="J73" i="1"/>
  <c r="J76" i="1" s="1"/>
  <c r="I73" i="1"/>
  <c r="I76" i="1" s="1"/>
  <c r="H73" i="1"/>
  <c r="H76" i="1" s="1"/>
  <c r="K72" i="1"/>
  <c r="K71" i="1"/>
  <c r="L64" i="1"/>
  <c r="N64" i="1" s="1"/>
  <c r="K53" i="1"/>
  <c r="N53" i="1" s="1"/>
  <c r="J53" i="1"/>
  <c r="I53" i="1"/>
  <c r="H53" i="1"/>
  <c r="K52" i="1"/>
  <c r="K51" i="1"/>
  <c r="N42" i="1"/>
  <c r="K42" i="1"/>
  <c r="J42" i="1"/>
  <c r="I42" i="1"/>
  <c r="H42" i="1"/>
  <c r="K41" i="1"/>
  <c r="K40" i="1"/>
  <c r="J28" i="1"/>
  <c r="J29" i="1" s="1"/>
  <c r="I28" i="1"/>
  <c r="I29" i="1" s="1"/>
  <c r="H28" i="1"/>
  <c r="H29" i="1" s="1"/>
  <c r="K27" i="1"/>
  <c r="K26" i="1"/>
  <c r="K28" i="1" s="1"/>
  <c r="K29" i="1" s="1"/>
  <c r="H31" i="1" s="1"/>
  <c r="J31" i="1" s="1"/>
  <c r="N31" i="1" s="1"/>
  <c r="K25" i="1"/>
  <c r="J16" i="1"/>
  <c r="I16" i="1"/>
  <c r="G16" i="1"/>
  <c r="J15" i="1"/>
  <c r="I15" i="1"/>
  <c r="H15" i="1"/>
  <c r="H16" i="1" s="1"/>
  <c r="G15" i="1"/>
  <c r="F15" i="1"/>
  <c r="F16" i="1" s="1"/>
  <c r="E15" i="1"/>
  <c r="E16" i="1" s="1"/>
  <c r="K14" i="1"/>
  <c r="K13" i="1"/>
  <c r="K12" i="1"/>
  <c r="K73" i="1" l="1"/>
  <c r="N76" i="1" s="1"/>
  <c r="K16" i="1"/>
  <c r="N16" i="1" s="1"/>
  <c r="K15" i="1"/>
  <c r="N120" i="1" l="1"/>
</calcChain>
</file>

<file path=xl/sharedStrings.xml><?xml version="1.0" encoding="utf-8"?>
<sst xmlns="http://schemas.openxmlformats.org/spreadsheetml/2006/main" count="224" uniqueCount="143">
  <si>
    <t>参考様式５-2</t>
    <rPh sb="0" eb="2">
      <t>サンコウ</t>
    </rPh>
    <rPh sb="2" eb="4">
      <t>ヨウシキ</t>
    </rPh>
    <phoneticPr fontId="5"/>
  </si>
  <si>
    <t>大阪府</t>
    <rPh sb="0" eb="3">
      <t>オオサカフ</t>
    </rPh>
    <phoneticPr fontId="5"/>
  </si>
  <si>
    <t>介護老人保健施設において「介護保健施設サービス費(Ⅰ）」及び「ユニット型介護保健施設サービス費(Ⅰ）」の区分を算定する場合及び「在宅復帰・在宅療養支援機能加算（Ⅰ）又は（Ⅱ）」を算定する施設は以下により計算すること。</t>
    <rPh sb="61" eb="62">
      <t>オヨ</t>
    </rPh>
    <phoneticPr fontId="5"/>
  </si>
  <si>
    <t>※新規に事業を開始し、又は再開した事業所については７月目以降届出が可能。</t>
    <rPh sb="1" eb="3">
      <t>シンキ</t>
    </rPh>
    <rPh sb="4" eb="6">
      <t>ジギョウ</t>
    </rPh>
    <rPh sb="7" eb="9">
      <t>カイシ</t>
    </rPh>
    <rPh sb="11" eb="12">
      <t>マタ</t>
    </rPh>
    <rPh sb="13" eb="15">
      <t>サイカイ</t>
    </rPh>
    <rPh sb="17" eb="20">
      <t>ジギョウショ</t>
    </rPh>
    <rPh sb="26" eb="27">
      <t>ツキ</t>
    </rPh>
    <rPh sb="27" eb="28">
      <t>メ</t>
    </rPh>
    <rPh sb="28" eb="30">
      <t>イコウ</t>
    </rPh>
    <rPh sb="30" eb="32">
      <t>トドケデ</t>
    </rPh>
    <rPh sb="33" eb="35">
      <t>カノウ</t>
    </rPh>
    <phoneticPr fontId="5"/>
  </si>
  <si>
    <t>※当該届出以降も、直近の割合を毎月記録し、所定の割合を下回った場合は、速やかに届出を行うこと。</t>
    <rPh sb="1" eb="3">
      <t>トウガイ</t>
    </rPh>
    <rPh sb="3" eb="5">
      <t>トドケデ</t>
    </rPh>
    <rPh sb="5" eb="7">
      <t>イコウ</t>
    </rPh>
    <rPh sb="9" eb="11">
      <t>チョッキン</t>
    </rPh>
    <rPh sb="12" eb="14">
      <t>ワリアイ</t>
    </rPh>
    <rPh sb="15" eb="17">
      <t>マイツキ</t>
    </rPh>
    <rPh sb="35" eb="36">
      <t>スミ</t>
    </rPh>
    <rPh sb="39" eb="41">
      <t>トドケデ</t>
    </rPh>
    <rPh sb="42" eb="43">
      <t>オコナ</t>
    </rPh>
    <phoneticPr fontId="5"/>
  </si>
  <si>
    <t>（１）在宅復帰・在宅療養支援機能指標</t>
  </si>
  <si>
    <t>①</t>
  </si>
  <si>
    <t>在宅復帰率</t>
    <rPh sb="4" eb="5">
      <t>リツ</t>
    </rPh>
    <phoneticPr fontId="5"/>
  </si>
  <si>
    <t>　算定日が属する月の前６月間において、居宅への退所者のうち、在宅において介護を受けることとなったもの（当該施設における入所期間が１月間を超えていた退所者に限る。）の占める割合</t>
    <rPh sb="19" eb="21">
      <t>キョタク</t>
    </rPh>
    <phoneticPr fontId="5"/>
  </si>
  <si>
    <t>　</t>
  </si>
  <si>
    <t>月</t>
    <rPh sb="0" eb="1">
      <t>ツキ</t>
    </rPh>
    <phoneticPr fontId="5"/>
  </si>
  <si>
    <t>前6月間計</t>
    <rPh sb="4" eb="5">
      <t>ケイ</t>
    </rPh>
    <phoneticPr fontId="5"/>
  </si>
  <si>
    <t>居宅への退所者の延数（当該施設における入所期間が1月を超える入所者に限る。）：Ａ
※１、※２、※３</t>
    <rPh sb="0" eb="2">
      <t>キョタク</t>
    </rPh>
    <rPh sb="4" eb="6">
      <t>タイショ</t>
    </rPh>
    <rPh sb="6" eb="7">
      <t>シャ</t>
    </rPh>
    <rPh sb="8" eb="9">
      <t>ノ</t>
    </rPh>
    <rPh sb="9" eb="10">
      <t>スウ</t>
    </rPh>
    <phoneticPr fontId="5"/>
  </si>
  <si>
    <t>人</t>
    <rPh sb="0" eb="1">
      <t>ニン</t>
    </rPh>
    <phoneticPr fontId="5"/>
  </si>
  <si>
    <t>退所者延数：B
※２、※３</t>
    <rPh sb="3" eb="4">
      <t>ノ</t>
    </rPh>
    <rPh sb="4" eb="5">
      <t>スウ</t>
    </rPh>
    <phoneticPr fontId="5"/>
  </si>
  <si>
    <t>当該施設内で死亡した者：C</t>
  </si>
  <si>
    <t>D(B－C)</t>
  </si>
  <si>
    <t>Ａ÷D×１００</t>
  </si>
  <si>
    <t>％</t>
  </si>
  <si>
    <t>点</t>
    <rPh sb="0" eb="1">
      <t>テン</t>
    </rPh>
    <phoneticPr fontId="5"/>
  </si>
  <si>
    <t>※１　</t>
  </si>
  <si>
    <t>　居宅とは、病院、診療所及び介護保険施設を除くもの。</t>
  </si>
  <si>
    <t>※２　</t>
  </si>
  <si>
    <t>　当該施設を退所後、直ちに病院又は診療所に入院し、一週間以内に退院した後、直ちに当該施設に入所したものについては、当該入院期間を入所期間とみなす。</t>
  </si>
  <si>
    <t>※３　</t>
  </si>
  <si>
    <t>　退所後直ちに短期入所生活介護又は短期入所療養介護しくは小規模多機能型居宅介護等の宿泊サービスを利用する者は居宅への退所者に含まない。</t>
  </si>
  <si>
    <t>退所後直ちに短期入所生活介護又は短期入所療養介護しくは小規模多機能型居宅介護等の宿泊サービスを利用する者は居宅への退所者に含まない。</t>
  </si>
  <si>
    <t>②</t>
  </si>
  <si>
    <t>ベッド回転率</t>
  </si>
  <si>
    <t>　３０．４を当該施設の平均在所日数で除して得た数</t>
  </si>
  <si>
    <t>前3月間計</t>
    <rPh sb="4" eb="5">
      <t>ケイ</t>
    </rPh>
    <phoneticPr fontId="5"/>
  </si>
  <si>
    <t>延入所者数：Ａ　　　
※４</t>
    <rPh sb="0" eb="1">
      <t>ノ</t>
    </rPh>
    <rPh sb="1" eb="2">
      <t>ニュウ</t>
    </rPh>
    <phoneticPr fontId="5"/>
  </si>
  <si>
    <t>新規入所者延数：Ｂ
※４、※５</t>
    <rPh sb="0" eb="2">
      <t>シンキ</t>
    </rPh>
    <rPh sb="2" eb="3">
      <t>ニュウ</t>
    </rPh>
    <phoneticPr fontId="5"/>
  </si>
  <si>
    <t>新規退所者数：Ｃ
※６</t>
    <rPh sb="0" eb="2">
      <t>シンキ</t>
    </rPh>
    <rPh sb="2" eb="4">
      <t>タイショ</t>
    </rPh>
    <phoneticPr fontId="5"/>
  </si>
  <si>
    <t>（Ｂ＋Ｃ）÷２：Ｄ</t>
  </si>
  <si>
    <t>Ａ÷Ｄ (平均在所日数）</t>
    <rPh sb="5" eb="7">
      <t>ヘイキン</t>
    </rPh>
    <rPh sb="7" eb="9">
      <t>ザイショ</t>
    </rPh>
    <rPh sb="9" eb="11">
      <t>ニッスウ</t>
    </rPh>
    <phoneticPr fontId="5"/>
  </si>
  <si>
    <t>÷</t>
  </si>
  <si>
    <t>平均在所日数</t>
  </si>
  <si>
    <t>＝</t>
  </si>
  <si>
    <t>※４　</t>
  </si>
  <si>
    <t>　入所者とは、毎日24時現在当該施設に入所中の者。この他に、当該施設に入所してその日のうちに退所又は死亡した者を含む。</t>
  </si>
  <si>
    <t>※５　</t>
  </si>
  <si>
    <t>　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</si>
  <si>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</si>
  <si>
    <t>※６　</t>
  </si>
  <si>
    <t>　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</si>
  <si>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</si>
  <si>
    <t>③</t>
  </si>
  <si>
    <t>入所前後訪問指導割合</t>
  </si>
  <si>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Ph sb="53" eb="54">
      <t>ニチ</t>
    </rPh>
    <phoneticPr fontId="5"/>
  </si>
  <si>
    <t>新規入所者のうち、入所前後訪問指導を行った者の延数：Ａ
※７、※８、※９</t>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5"/>
  </si>
  <si>
    <t>新規入所者の延数：Ｂ
※９</t>
    <rPh sb="0" eb="2">
      <t>シンキ</t>
    </rPh>
    <rPh sb="2" eb="5">
      <t>ニュウショシャ</t>
    </rPh>
    <rPh sb="6" eb="7">
      <t>ノベ</t>
    </rPh>
    <rPh sb="7" eb="8">
      <t>スウ</t>
    </rPh>
    <phoneticPr fontId="5"/>
  </si>
  <si>
    <t>A÷B×１００</t>
  </si>
  <si>
    <t>※７　</t>
  </si>
  <si>
    <t>　居宅を訪問し、当該者及びその家族等に対して退所後の療養上の指導を行った者の数。また、居宅とは、病院、診療所及び介護保険施設を除くものである。</t>
  </si>
  <si>
    <t>※８　</t>
  </si>
  <si>
    <t>　退所後に当該者の自宅ではなく、他の社会福祉施設等に入所する場合であって、当該者の同意を得て、当該社会福祉施設等を訪問し、退所を目的とした施設サービス計画の策定及び診療方針の決定を行った者を含む。</t>
  </si>
  <si>
    <t>※９　</t>
  </si>
  <si>
    <t>　当該施設を退所後、直ちに病院又は診療所に入院し、一週間以内に退院した後、直ちに再度当該施設に入所した者については、入所者数には算入しない。</t>
  </si>
  <si>
    <t>④</t>
  </si>
  <si>
    <t>退所前後訪問指導割合</t>
  </si>
  <si>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</si>
  <si>
    <t>新規退所者のうち、退所前後訪問指導を行った者の延数：Ａ
※１０、※１１、※１２</t>
    <rPh sb="0" eb="2">
      <t>シンキ</t>
    </rPh>
    <rPh sb="2" eb="4">
      <t>タイショ</t>
    </rPh>
    <rPh sb="4" eb="5">
      <t>シャ</t>
    </rPh>
    <rPh sb="18" eb="19">
      <t>オコナ</t>
    </rPh>
    <rPh sb="21" eb="22">
      <t>モノ</t>
    </rPh>
    <rPh sb="23" eb="24">
      <t>ノベ</t>
    </rPh>
    <rPh sb="24" eb="25">
      <t>スウ</t>
    </rPh>
    <phoneticPr fontId="5"/>
  </si>
  <si>
    <t>居宅への新規退所者の延数：Ｂ
※１２</t>
    <rPh sb="0" eb="2">
      <t>キョタク</t>
    </rPh>
    <rPh sb="4" eb="6">
      <t>シンキ</t>
    </rPh>
    <rPh sb="6" eb="8">
      <t>タイショ</t>
    </rPh>
    <rPh sb="8" eb="9">
      <t>シャ</t>
    </rPh>
    <rPh sb="10" eb="11">
      <t>ノベ</t>
    </rPh>
    <rPh sb="11" eb="12">
      <t>スウ</t>
    </rPh>
    <phoneticPr fontId="5"/>
  </si>
  <si>
    <t>※１０　</t>
  </si>
  <si>
    <t>　退所後生活することが見込まれる居宅を訪問し、当該者及びその家族等に対して退所後の療養上の指導を行った者。居宅とは、病院、診療所及び介護保険施設を除くもの。</t>
    <phoneticPr fontId="5"/>
  </si>
  <si>
    <t>※１１　</t>
  </si>
  <si>
    <t>※１２　</t>
  </si>
  <si>
    <t>　当該施設を退所後、直ちに病院又は診療所に入院し、一週間以内に退院した後、直ちに再度当該施設に入所した者については、当該入院期間は入所期間とみなす。</t>
  </si>
  <si>
    <t>⑤</t>
  </si>
  <si>
    <t>居宅サービスの実施数</t>
  </si>
  <si>
    <t>　訪問リハビリテーション、通所リハビリテーション及び短期入所療養介護について、当該施設（当該施設に併設する病院、診療所、介護老人保健施設及び介護医療院を含む）におけるサービス実施数　※１３</t>
    <rPh sb="87" eb="89">
      <t>ジッシ</t>
    </rPh>
    <rPh sb="89" eb="90">
      <t>スウ</t>
    </rPh>
    <phoneticPr fontId="5"/>
  </si>
  <si>
    <t>※各サービスについて、プルダウンより「実施あり」、「実施なし」を選択してください。</t>
    <rPh sb="1" eb="2">
      <t>カク</t>
    </rPh>
    <rPh sb="19" eb="21">
      <t>ジッシ</t>
    </rPh>
    <rPh sb="26" eb="28">
      <t>ジッシ</t>
    </rPh>
    <rPh sb="32" eb="34">
      <t>センタク</t>
    </rPh>
    <phoneticPr fontId="5"/>
  </si>
  <si>
    <t>訪問リハビリテーション</t>
  </si>
  <si>
    <t>通所リハビリテーション</t>
    <rPh sb="0" eb="2">
      <t>ツウショ</t>
    </rPh>
    <phoneticPr fontId="5"/>
  </si>
  <si>
    <t>短期入所療養介護</t>
    <rPh sb="0" eb="8">
      <t>タンキニュウショリョウヨウカイゴ</t>
    </rPh>
    <phoneticPr fontId="5"/>
  </si>
  <si>
    <t>.</t>
  </si>
  <si>
    <t>「実施あり」数</t>
    <rPh sb="1" eb="3">
      <t>ジッシ</t>
    </rPh>
    <rPh sb="6" eb="7">
      <t>スウ</t>
    </rPh>
    <phoneticPr fontId="5"/>
  </si>
  <si>
    <t>※１３　　</t>
  </si>
  <si>
    <t>　当該施設と同一敷地内又は隣接若しくは近接する敷地の病院、診療所、介護老人保健施設又は介護医療院であって、相互に職員の兼務や施設の共用等が行われているものにおいて、算定日が属する月の前３月間に提供実績のある訪問リハビリテーション、通所リハビリテーション及び短期入所療養介護の種類数を含む。</t>
  </si>
  <si>
    <t>⑥</t>
  </si>
  <si>
    <t>リハ専門職の配置割合</t>
  </si>
  <si>
    <t>　当該施設において、常勤換算方法で算定したリハビリテーションを担当する理学療法士、作業療法士又は言語聴覚士の数を入所者の数で除した数に100を乗じた数</t>
  </si>
  <si>
    <t>理学療法士等の当該介護保健施設サービスの提供に従事する勤務延時間数：Ａ
※１４</t>
    <rPh sb="0" eb="2">
      <t>リガク</t>
    </rPh>
    <rPh sb="2" eb="5">
      <t>リョウホウシ</t>
    </rPh>
    <rPh sb="5" eb="6">
      <t>トウ</t>
    </rPh>
    <rPh sb="7" eb="9">
      <t>トウガイ</t>
    </rPh>
    <rPh sb="9" eb="11">
      <t>カイゴ</t>
    </rPh>
    <rPh sb="11" eb="13">
      <t>ホケン</t>
    </rPh>
    <rPh sb="13" eb="15">
      <t>シセツ</t>
    </rPh>
    <rPh sb="20" eb="22">
      <t>テイキョウ</t>
    </rPh>
    <rPh sb="23" eb="25">
      <t>ジュウジ</t>
    </rPh>
    <rPh sb="27" eb="29">
      <t>キンム</t>
    </rPh>
    <rPh sb="29" eb="30">
      <t>ノブ</t>
    </rPh>
    <rPh sb="30" eb="32">
      <t>ジカン</t>
    </rPh>
    <rPh sb="32" eb="33">
      <t>スウ</t>
    </rPh>
    <phoneticPr fontId="5"/>
  </si>
  <si>
    <t>時間</t>
    <rPh sb="0" eb="2">
      <t>ジカン</t>
    </rPh>
    <phoneticPr fontId="5"/>
  </si>
  <si>
    <t>常勤の理学療法士等が月に勤務すべき時間：B
※１４、※１５</t>
    <rPh sb="0" eb="2">
      <t>ジョウキン</t>
    </rPh>
    <rPh sb="3" eb="5">
      <t>リガク</t>
    </rPh>
    <rPh sb="5" eb="8">
      <t>リョウホウシ</t>
    </rPh>
    <rPh sb="8" eb="9">
      <t>トウ</t>
    </rPh>
    <rPh sb="10" eb="11">
      <t>ツキ</t>
    </rPh>
    <rPh sb="12" eb="14">
      <t>キンム</t>
    </rPh>
    <rPh sb="17" eb="19">
      <t>ジカン</t>
    </rPh>
    <phoneticPr fontId="5"/>
  </si>
  <si>
    <t>A÷B：C（常勤換算方法で算定したリハビリテーションを担当する理学療法士、作業療法士又は言語聴覚士の数）</t>
    <rPh sb="10" eb="12">
      <t>ホウホウ</t>
    </rPh>
    <rPh sb="13" eb="15">
      <t>サンテイ</t>
    </rPh>
    <phoneticPr fontId="5"/>
  </si>
  <si>
    <t>延入所者数：D
※１６</t>
    <rPh sb="0" eb="1">
      <t>ノベ</t>
    </rPh>
    <rPh sb="1" eb="4">
      <t>ニュウショシャ</t>
    </rPh>
    <rPh sb="4" eb="5">
      <t>スウ</t>
    </rPh>
    <phoneticPr fontId="5"/>
  </si>
  <si>
    <t>月の日数：E</t>
    <rPh sb="0" eb="1">
      <t>ツキ</t>
    </rPh>
    <rPh sb="2" eb="4">
      <t>ニッスウ</t>
    </rPh>
    <phoneticPr fontId="5"/>
  </si>
  <si>
    <t>日</t>
    <rPh sb="0" eb="1">
      <t>ニチ</t>
    </rPh>
    <phoneticPr fontId="5"/>
  </si>
  <si>
    <t>C÷D×E×１００</t>
  </si>
  <si>
    <t>※１４　</t>
  </si>
  <si>
    <t>　理学療法士等とは、当該介護老人保健施設の入所者に対して主としてリハビリテーションを提供する業務に従事している理学療法士等。</t>
  </si>
  <si>
    <t>※１５　</t>
  </si>
  <si>
    <t>　１週間に勤務すべき時間数が32時間を下回る場合は32時間を基本とする。</t>
  </si>
  <si>
    <t>※１６　</t>
  </si>
  <si>
    <t>　毎日24時現在当該施設に入所中の者をいい、当該施設に入所してその日のうちに退所又は死亡した者を含む。</t>
  </si>
  <si>
    <t>⑦</t>
  </si>
  <si>
    <t>支援相談員の配置割合</t>
  </si>
  <si>
    <t>　当該施設において、常勤換算方法で算定した支援相談員の数を入所者の数で除した数に100を乗じた数</t>
  </si>
  <si>
    <t>支援相談員が当該介護保健施設サービスの提供に従事する勤務延時間数：Ａ
※１７</t>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5"/>
  </si>
  <si>
    <t>常勤の支援相談員が月に勤務すべき時間：B
※１５</t>
    <rPh sb="3" eb="5">
      <t>シエン</t>
    </rPh>
    <rPh sb="5" eb="8">
      <t>ソウダンイン</t>
    </rPh>
    <rPh sb="11" eb="13">
      <t>キンム</t>
    </rPh>
    <rPh sb="16" eb="18">
      <t>ジカン</t>
    </rPh>
    <phoneticPr fontId="5"/>
  </si>
  <si>
    <t>A÷B：C（常勤換算方法で算定した支援相談員の数）</t>
    <rPh sb="6" eb="10">
      <t>ジョウキンカンサン</t>
    </rPh>
    <rPh sb="10" eb="12">
      <t>ホウホウ</t>
    </rPh>
    <rPh sb="13" eb="15">
      <t>サンテイ</t>
    </rPh>
    <phoneticPr fontId="5"/>
  </si>
  <si>
    <t>日数：E</t>
    <rPh sb="0" eb="2">
      <t>ニッスウ</t>
    </rPh>
    <phoneticPr fontId="5"/>
  </si>
  <si>
    <t>※１７　</t>
  </si>
  <si>
    <t>　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</si>
  <si>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⑧</t>
  </si>
  <si>
    <t>要介護４又は５の割合</t>
  </si>
  <si>
    <t>　算定日が属する月の前3月間における入所者のうち、要介護状態区分が要介護4又は要介護5の者の占める割合</t>
  </si>
  <si>
    <t>要介護４若しくは要介護５に該当する入所者の延日数：Ａ</t>
    <rPh sb="0" eb="3">
      <t>ヨウカイゴ</t>
    </rPh>
    <rPh sb="4" eb="5">
      <t>モ</t>
    </rPh>
    <rPh sb="8" eb="11">
      <t>ヨウカイゴ</t>
    </rPh>
    <rPh sb="13" eb="15">
      <t>ガイトウ</t>
    </rPh>
    <rPh sb="17" eb="20">
      <t>ニュウショシャ</t>
    </rPh>
    <rPh sb="21" eb="22">
      <t>ノブ</t>
    </rPh>
    <rPh sb="22" eb="23">
      <t>ニチ</t>
    </rPh>
    <rPh sb="23" eb="24">
      <t>スウ</t>
    </rPh>
    <phoneticPr fontId="5"/>
  </si>
  <si>
    <t>入所者延日数：Ｂ</t>
    <rPh sb="0" eb="3">
      <t>ニュウショシャ</t>
    </rPh>
    <rPh sb="3" eb="4">
      <t>ノブ</t>
    </rPh>
    <rPh sb="4" eb="5">
      <t>ニチ</t>
    </rPh>
    <rPh sb="5" eb="6">
      <t>スウ</t>
    </rPh>
    <phoneticPr fontId="5"/>
  </si>
  <si>
    <t>Ａ÷Ｂ×１００</t>
  </si>
  <si>
    <t>⑨</t>
  </si>
  <si>
    <t>喀痰吸引の実施割合</t>
  </si>
  <si>
    <t>　算定日が属する月の前3月間における入所者のうち、喀痰吸引が実施された者の占める割合</t>
  </si>
  <si>
    <t>入所者ごとの喀痰吸引を実施した延入所者数：Ａ
※１８、※１９</t>
    <rPh sb="0" eb="3">
      <t>ニュウショシャ</t>
    </rPh>
    <rPh sb="6" eb="8">
      <t>カクタン</t>
    </rPh>
    <rPh sb="8" eb="10">
      <t>キュウイン</t>
    </rPh>
    <rPh sb="11" eb="13">
      <t>ジッシ</t>
    </rPh>
    <rPh sb="15" eb="16">
      <t>ノブ</t>
    </rPh>
    <rPh sb="16" eb="19">
      <t>ニュウショシャ</t>
    </rPh>
    <rPh sb="19" eb="20">
      <t>スウ</t>
    </rPh>
    <phoneticPr fontId="5"/>
  </si>
  <si>
    <t>延入所者数：Ｂ</t>
    <rPh sb="0" eb="1">
      <t>ノベ</t>
    </rPh>
    <rPh sb="1" eb="3">
      <t>ニュウショ</t>
    </rPh>
    <rPh sb="3" eb="4">
      <t>シャ</t>
    </rPh>
    <rPh sb="4" eb="5">
      <t>スウ</t>
    </rPh>
    <phoneticPr fontId="5"/>
  </si>
  <si>
    <t>※１８　</t>
  </si>
  <si>
    <t>　喀痰吸引及び経管栄養のいずれにも該当する者については、各々該当する欄の人数に含める。</t>
  </si>
  <si>
    <t>※１９　</t>
  </si>
  <si>
    <t>　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</si>
  <si>
    <t>⑩</t>
  </si>
  <si>
    <t>経管栄養の実施割合</t>
  </si>
  <si>
    <t>　算定日が属する月の前3月間における入所者のうち、経管栄養が実施された者の占める割合</t>
  </si>
  <si>
    <t>入所者ごとの経管栄養を実施した延入所者数：Ａ
※１８、※２０</t>
    <rPh sb="0" eb="3">
      <t>ニュウショシャ</t>
    </rPh>
    <rPh sb="6" eb="10">
      <t>ケイカンエイヨウ</t>
    </rPh>
    <rPh sb="11" eb="13">
      <t>ジッシ</t>
    </rPh>
    <rPh sb="15" eb="16">
      <t>ノブ</t>
    </rPh>
    <rPh sb="16" eb="19">
      <t>ニュウショシャ</t>
    </rPh>
    <rPh sb="19" eb="20">
      <t>スウ</t>
    </rPh>
    <phoneticPr fontId="5"/>
  </si>
  <si>
    <t>※２０　</t>
  </si>
  <si>
    <t>　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</si>
  <si>
    <t>　　「在宅復帰・在宅療養支援等指標」　合計　</t>
    <rPh sb="3" eb="7">
      <t>ザイタクフッキ</t>
    </rPh>
    <rPh sb="8" eb="14">
      <t>ザイタクリョウヨウシエン</t>
    </rPh>
    <rPh sb="14" eb="15">
      <t>トウ</t>
    </rPh>
    <rPh sb="15" eb="17">
      <t>シヒョウ</t>
    </rPh>
    <rPh sb="19" eb="21">
      <t>ゴウケイ</t>
    </rPh>
    <phoneticPr fontId="5"/>
  </si>
  <si>
    <t>（２）退所時指導等の実施</t>
  </si>
  <si>
    <t>ａ：退所時指導</t>
    <rPh sb="2" eb="4">
      <t>タイショ</t>
    </rPh>
    <rPh sb="4" eb="5">
      <t>ジ</t>
    </rPh>
    <rPh sb="5" eb="7">
      <t>シドウ</t>
    </rPh>
    <phoneticPr fontId="5"/>
  </si>
  <si>
    <t>入所者の居宅への退所時に、当該入所者及びその家族等に対して、退所後の療養上の指導を行っている。</t>
  </si>
  <si>
    <t>ｂ：退所後の
　　状況確認</t>
    <rPh sb="2" eb="4">
      <t>タイショ</t>
    </rPh>
    <rPh sb="4" eb="5">
      <t>ゴ</t>
    </rPh>
    <rPh sb="9" eb="11">
      <t>ジョウキョウ</t>
    </rPh>
    <rPh sb="11" eb="13">
      <t>カクニン</t>
    </rPh>
    <phoneticPr fontId="5"/>
  </si>
  <si>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</si>
  <si>
    <t>（３）リハビリテーションマネジメントの実施</t>
  </si>
  <si>
    <t>入所者の心身の諸機能の維持回復を図り、日常生活の自立を助けるため、理学療法、作業療法その他必要なリハビリテーションを計画的に行い、適宜その評価を行っている。</t>
  </si>
  <si>
    <t>（４）地域に貢献する活動の実施</t>
  </si>
  <si>
    <t>地域に貢献する活動を行っている。</t>
  </si>
  <si>
    <t>※「実施あり」の場合、活動内容を記載（例：施設内に○○スペースがあり、地域交流の場として提供している、認知症カフェを行っている）</t>
    <rPh sb="2" eb="4">
      <t>ジッシ</t>
    </rPh>
    <rPh sb="8" eb="10">
      <t>バアイ</t>
    </rPh>
    <rPh sb="11" eb="15">
      <t>カツドウナイヨウ</t>
    </rPh>
    <rPh sb="16" eb="18">
      <t>キサイ</t>
    </rPh>
    <rPh sb="19" eb="20">
      <t>レイ</t>
    </rPh>
    <rPh sb="21" eb="23">
      <t>シセツ</t>
    </rPh>
    <rPh sb="23" eb="24">
      <t>ナイ</t>
    </rPh>
    <rPh sb="35" eb="37">
      <t>チイキ</t>
    </rPh>
    <rPh sb="37" eb="39">
      <t>コウリュウ</t>
    </rPh>
    <rPh sb="40" eb="41">
      <t>バ</t>
    </rPh>
    <rPh sb="44" eb="46">
      <t>テイキョウ</t>
    </rPh>
    <rPh sb="51" eb="54">
      <t>ニンチショウ</t>
    </rPh>
    <rPh sb="58" eb="59">
      <t>オコナ</t>
    </rPh>
    <phoneticPr fontId="5"/>
  </si>
  <si>
    <t>（５）充実したリハビリテーションの実施　</t>
  </si>
  <si>
    <t>入所者に対し、少なくとも週三回程度のリハビリテーションを実施している。</t>
  </si>
  <si>
    <r>
      <t>「在宅復帰・在宅療養支援機能指標」等確認表</t>
    </r>
    <r>
      <rPr>
        <b/>
        <sz val="12"/>
        <color rgb="FFFF0000"/>
        <rFont val="HGSｺﾞｼｯｸM"/>
        <family val="3"/>
        <charset val="128"/>
      </rPr>
      <t>　(令和○年○月算定分)</t>
    </r>
    <rPh sb="12" eb="14">
      <t>キノウ</t>
    </rPh>
    <rPh sb="14" eb="16">
      <t>シヒョウ</t>
    </rPh>
    <rPh sb="17" eb="18">
      <t>トウ</t>
    </rPh>
    <rPh sb="18" eb="20">
      <t>カクニン</t>
    </rPh>
    <rPh sb="20" eb="21">
      <t>ヒョウ</t>
    </rPh>
    <rPh sb="23" eb="25">
      <t>レイワ</t>
    </rPh>
    <rPh sb="26" eb="27">
      <t>ネン</t>
    </rPh>
    <rPh sb="28" eb="29">
      <t>ガツ</t>
    </rPh>
    <rPh sb="29" eb="32">
      <t>サンテイブン</t>
    </rPh>
    <phoneticPr fontId="5"/>
  </si>
  <si>
    <t>あり</t>
  </si>
  <si>
    <r>
      <t>理学療法士、作業療法士、言語聴覚士のいずれの職種も,</t>
    </r>
    <r>
      <rPr>
        <u/>
        <sz val="12"/>
        <color rgb="FFFF0000"/>
        <rFont val="HGSｺﾞｼｯｸM"/>
        <family val="3"/>
        <charset val="128"/>
      </rPr>
      <t>入所者の数で除した数に100を乗じた数がそれぞれ0.2以上</t>
    </r>
    <r>
      <rPr>
        <sz val="12"/>
        <color rgb="FFFF0000"/>
        <rFont val="HGSｺﾞｼｯｸM"/>
        <family val="3"/>
        <charset val="128"/>
      </rPr>
      <t>配置しているか。</t>
    </r>
    <rPh sb="22" eb="24">
      <t>ショクシュ</t>
    </rPh>
    <rPh sb="26" eb="29">
      <t>ニュウショシャ</t>
    </rPh>
    <rPh sb="30" eb="31">
      <t>カズ</t>
    </rPh>
    <rPh sb="32" eb="33">
      <t>ジョ</t>
    </rPh>
    <rPh sb="35" eb="36">
      <t>カズ</t>
    </rPh>
    <rPh sb="41" eb="42">
      <t>ジョウ</t>
    </rPh>
    <rPh sb="44" eb="45">
      <t>カズ</t>
    </rPh>
    <rPh sb="53" eb="55">
      <t>イジョウ</t>
    </rPh>
    <rPh sb="55" eb="57">
      <t>ハイチ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</si>
</sst>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0_ "/>
    <numFmt numFmtId="179" formatCode="0.0_);[Red]\(0.0\)"/>
    <numFmt numFmtId="180" formatCode="0.00_);[Red]\(0.00\)"/>
  </numFmts>
  <fonts count="14" x14ac:knownFonts="1">
    <font>
      <sz val="11"/>
      <color theme="1"/>
      <name val="游ゴシック"/>
      <family val="2"/>
      <scheme val="minor"/>
    </font>
    <font>
      <sz val="11"/>
      <color theme="1"/>
      <name val="游ゴシック"/>
      <family val="2"/>
      <scheme val="minor"/>
    </font>
    <font>
      <sz val="11"/>
      <name val="HGSｺﾞｼｯｸM"/>
      <family val="3"/>
      <charset val="128"/>
    </font>
    <font>
      <sz val="6"/>
      <name val="游ゴシック"/>
      <family val="3"/>
      <charset val="128"/>
      <scheme val="minor"/>
    </font>
    <font>
      <sz val="11"/>
      <color rgb="FFFF0000"/>
      <name val="HGSｺﾞｼｯｸM"/>
      <family val="3"/>
      <charset val="128"/>
    </font>
    <font>
      <sz val="6"/>
      <name val="ＭＳ Ｐゴシック"/>
      <family val="3"/>
      <charset val="128"/>
    </font>
    <font>
      <sz val="11"/>
      <color theme="0" tint="-4.9836725974303414E-2"/>
      <name val="HGSｺﾞｼｯｸM"/>
      <family val="3"/>
      <charset val="128"/>
    </font>
    <font>
      <b/>
      <sz val="12"/>
      <name val="HGSｺﾞｼｯｸM"/>
      <family val="3"/>
      <charset val="128"/>
    </font>
    <font>
      <sz val="11"/>
      <color indexed="10"/>
      <name val="HGSｺﾞｼｯｸM"/>
      <family val="3"/>
      <charset val="128"/>
    </font>
    <font>
      <sz val="11"/>
      <name val="ＭＳ Ｐゴシック"/>
      <family val="3"/>
      <charset val="128"/>
    </font>
    <font>
      <sz val="10"/>
      <name val="HGSｺﾞｼｯｸM"/>
      <family val="3"/>
      <charset val="128"/>
    </font>
    <font>
      <b/>
      <sz val="12"/>
      <color rgb="FFFF0000"/>
      <name val="HGSｺﾞｼｯｸM"/>
      <family val="3"/>
      <charset val="128"/>
    </font>
    <font>
      <sz val="12"/>
      <color rgb="FFFF0000"/>
      <name val="HGSｺﾞｼｯｸM"/>
      <family val="3"/>
      <charset val="128"/>
    </font>
    <font>
      <u/>
      <sz val="12"/>
      <color rgb="FFFF0000"/>
      <name val="HGSｺﾞｼｯｸM"/>
      <family val="3"/>
      <charset val="128"/>
    </font>
  </fonts>
  <fills count="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rgb="FFFFC000"/>
        <bgColor indexed="64"/>
      </patternFill>
    </fill>
    <fill>
      <patternFill patternType="solid">
        <fgColor theme="9" tint="0.79998168889431442"/>
        <bgColor indexed="64"/>
      </patternFill>
    </fill>
  </fills>
  <borders count="9">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alignment vertical="center"/>
    </xf>
    <xf numFmtId="0" fontId="9" fillId="0" borderId="0"/>
  </cellStyleXfs>
  <cellXfs count="92">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 fillId="2" borderId="0" xfId="0" applyFont="1" applyFill="1" applyAlignment="1">
      <alignment horizontal="center" vertical="center"/>
    </xf>
    <xf numFmtId="0" fontId="8"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Alignment="1">
      <alignment horizontal="right" vertical="center"/>
    </xf>
    <xf numFmtId="0" fontId="2" fillId="2" borderId="0" xfId="0" applyFont="1" applyFill="1" applyAlignment="1">
      <alignment vertical="center" wrapText="1"/>
    </xf>
    <xf numFmtId="0" fontId="2" fillId="2" borderId="0" xfId="0" applyFont="1" applyFill="1" applyAlignment="1">
      <alignment horizontal="left" vertical="center" indent="1"/>
    </xf>
    <xf numFmtId="0" fontId="2" fillId="2" borderId="0" xfId="0" applyFont="1" applyFill="1" applyAlignment="1">
      <alignment horizontal="left" vertical="top" wrapText="1"/>
    </xf>
    <xf numFmtId="0" fontId="2" fillId="2" borderId="0" xfId="2" applyFont="1" applyFill="1"/>
    <xf numFmtId="0" fontId="2" fillId="3" borderId="2" xfId="2" applyFont="1" applyFill="1" applyBorder="1" applyAlignment="1" applyProtection="1">
      <alignment horizontal="right" vertical="center"/>
      <protection locked="0"/>
    </xf>
    <xf numFmtId="0" fontId="2" fillId="4" borderId="2" xfId="2" applyFont="1" applyFill="1" applyBorder="1" applyAlignment="1">
      <alignment horizontal="center" vertical="center" wrapText="1"/>
    </xf>
    <xf numFmtId="0" fontId="2" fillId="2" borderId="0" xfId="2" applyFont="1" applyFill="1" applyBorder="1"/>
    <xf numFmtId="0" fontId="2" fillId="4" borderId="2" xfId="2" applyFont="1" applyFill="1" applyBorder="1" applyAlignment="1">
      <alignment horizontal="right" vertical="center"/>
    </xf>
    <xf numFmtId="0" fontId="2" fillId="2" borderId="0" xfId="2" applyFont="1" applyFill="1" applyAlignment="1">
      <alignment vertical="center"/>
    </xf>
    <xf numFmtId="0" fontId="2" fillId="4" borderId="2" xfId="2" applyNumberFormat="1" applyFont="1" applyFill="1" applyBorder="1" applyAlignment="1">
      <alignment horizontal="right" vertical="center"/>
    </xf>
    <xf numFmtId="0" fontId="2" fillId="2" borderId="0" xfId="2" applyFont="1" applyFill="1" applyBorder="1" applyAlignment="1">
      <alignment vertical="center"/>
    </xf>
    <xf numFmtId="0" fontId="2" fillId="0" borderId="0" xfId="2" applyFont="1" applyFill="1" applyBorder="1" applyAlignment="1">
      <alignment horizontal="right" vertical="center"/>
    </xf>
    <xf numFmtId="176" fontId="2" fillId="4" borderId="2" xfId="2" applyNumberFormat="1" applyFont="1" applyFill="1" applyBorder="1" applyAlignment="1">
      <alignment horizontal="right" vertical="center"/>
    </xf>
    <xf numFmtId="0" fontId="2" fillId="2" borderId="0" xfId="2" applyFont="1" applyFill="1" applyBorder="1" applyAlignment="1">
      <alignment horizontal="center" vertical="center"/>
    </xf>
    <xf numFmtId="0" fontId="2" fillId="2" borderId="0" xfId="0" applyFont="1" applyFill="1" applyBorder="1" applyAlignment="1">
      <alignment horizontal="center" vertical="center"/>
    </xf>
    <xf numFmtId="177" fontId="2" fillId="2" borderId="0" xfId="2" applyNumberFormat="1" applyFont="1" applyFill="1" applyBorder="1" applyAlignment="1">
      <alignment vertical="center"/>
    </xf>
    <xf numFmtId="0" fontId="10" fillId="3" borderId="3" xfId="0" applyFont="1" applyFill="1" applyBorder="1" applyAlignment="1">
      <alignment horizontal="right" vertical="center"/>
    </xf>
    <xf numFmtId="0" fontId="2" fillId="3" borderId="2" xfId="0" applyFont="1" applyFill="1" applyBorder="1" applyAlignment="1" applyProtection="1">
      <alignment horizontal="right" vertical="center"/>
      <protection locked="0"/>
    </xf>
    <xf numFmtId="0" fontId="2" fillId="2" borderId="2" xfId="2" applyFont="1" applyFill="1" applyBorder="1" applyAlignment="1">
      <alignment horizontal="center" vertical="center" wrapText="1"/>
    </xf>
    <xf numFmtId="178" fontId="2" fillId="4" borderId="2" xfId="0" applyNumberFormat="1" applyFont="1" applyFill="1" applyBorder="1" applyAlignment="1">
      <alignment horizontal="right" vertical="center"/>
    </xf>
    <xf numFmtId="176" fontId="2" fillId="4" borderId="2" xfId="0" applyNumberFormat="1" applyFont="1" applyFill="1" applyBorder="1" applyAlignment="1">
      <alignment horizontal="right" vertical="center"/>
    </xf>
    <xf numFmtId="177" fontId="2" fillId="2" borderId="0" xfId="0" applyNumberFormat="1" applyFont="1" applyFill="1" applyBorder="1" applyAlignment="1">
      <alignment vertical="center"/>
    </xf>
    <xf numFmtId="178" fontId="2" fillId="4" borderId="2" xfId="0" applyNumberFormat="1" applyFont="1" applyFill="1" applyBorder="1" applyAlignment="1">
      <alignment vertical="center"/>
    </xf>
    <xf numFmtId="0" fontId="2" fillId="4" borderId="2" xfId="1" applyNumberFormat="1" applyFont="1" applyFill="1" applyBorder="1" applyAlignment="1">
      <alignment vertical="center"/>
    </xf>
    <xf numFmtId="0" fontId="2" fillId="2" borderId="0" xfId="0" applyFont="1" applyFill="1" applyBorder="1" applyAlignment="1">
      <alignment horizontal="right" vertical="center"/>
    </xf>
    <xf numFmtId="177" fontId="2" fillId="2" borderId="0" xfId="2" applyNumberFormat="1" applyFont="1" applyFill="1" applyBorder="1" applyAlignment="1">
      <alignment horizontal="left" vertical="center" wrapText="1"/>
    </xf>
    <xf numFmtId="0" fontId="2" fillId="2" borderId="0" xfId="0" applyFont="1" applyFill="1" applyAlignment="1">
      <alignment vertical="top"/>
    </xf>
    <xf numFmtId="0" fontId="2" fillId="2" borderId="0" xfId="0" applyFont="1" applyFill="1" applyAlignment="1">
      <alignment vertical="top" wrapText="1"/>
    </xf>
    <xf numFmtId="0" fontId="2" fillId="2" borderId="2" xfId="2" applyFont="1" applyFill="1" applyBorder="1" applyAlignment="1">
      <alignment vertical="center" wrapText="1"/>
    </xf>
    <xf numFmtId="0" fontId="2" fillId="4" borderId="2" xfId="1" applyNumberFormat="1" applyFont="1" applyFill="1" applyBorder="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5" borderId="2" xfId="0" applyFont="1" applyFill="1" applyBorder="1" applyAlignment="1" applyProtection="1">
      <alignment horizontal="center" vertical="center" wrapText="1"/>
      <protection locked="0"/>
    </xf>
    <xf numFmtId="0" fontId="2" fillId="2" borderId="0" xfId="0" applyFont="1" applyFill="1" applyBorder="1" applyAlignment="1">
      <alignment horizontal="center" vertical="center" wrapText="1"/>
    </xf>
    <xf numFmtId="0" fontId="2" fillId="4" borderId="2" xfId="0" applyFont="1" applyFill="1" applyBorder="1" applyAlignment="1">
      <alignment horizontal="center" vertical="center"/>
    </xf>
    <xf numFmtId="176" fontId="4" fillId="4" borderId="2" xfId="2" applyNumberFormat="1" applyFont="1" applyFill="1" applyBorder="1" applyAlignment="1">
      <alignment horizontal="right" vertical="center"/>
    </xf>
    <xf numFmtId="179" fontId="2" fillId="4" borderId="2" xfId="0" applyNumberFormat="1" applyFont="1" applyFill="1" applyBorder="1" applyAlignment="1">
      <alignment horizontal="right" vertical="center"/>
    </xf>
    <xf numFmtId="179" fontId="2" fillId="4" borderId="2" xfId="2" applyNumberFormat="1" applyFont="1" applyFill="1" applyBorder="1" applyAlignment="1">
      <alignment horizontal="right" vertical="center"/>
    </xf>
    <xf numFmtId="180" fontId="2" fillId="4" borderId="2" xfId="1" applyNumberFormat="1" applyFont="1" applyFill="1" applyBorder="1" applyAlignment="1">
      <alignment horizontal="right" vertical="center"/>
    </xf>
    <xf numFmtId="176" fontId="2" fillId="4" borderId="2" xfId="0" applyNumberFormat="1" applyFont="1" applyFill="1" applyBorder="1" applyAlignment="1">
      <alignment vertical="center"/>
    </xf>
    <xf numFmtId="0" fontId="2" fillId="2" borderId="0" xfId="0" applyNumberFormat="1" applyFont="1" applyFill="1" applyBorder="1" applyAlignment="1">
      <alignment vertical="center"/>
    </xf>
    <xf numFmtId="0" fontId="2" fillId="2" borderId="0" xfId="0" applyFont="1" applyFill="1" applyBorder="1" applyAlignment="1">
      <alignment vertical="top"/>
    </xf>
    <xf numFmtId="0" fontId="2" fillId="0" borderId="0" xfId="0" applyFont="1" applyFill="1" applyBorder="1" applyAlignment="1">
      <alignment vertical="top"/>
    </xf>
    <xf numFmtId="0" fontId="2" fillId="3" borderId="6" xfId="0" applyFont="1" applyFill="1" applyBorder="1" applyAlignment="1" applyProtection="1">
      <alignment horizontal="center" vertical="top"/>
      <protection locked="0"/>
    </xf>
    <xf numFmtId="0" fontId="2" fillId="3" borderId="8" xfId="0" applyFont="1" applyFill="1" applyBorder="1" applyAlignment="1" applyProtection="1">
      <alignment horizontal="center" vertical="top"/>
      <protection locked="0"/>
    </xf>
    <xf numFmtId="0" fontId="2" fillId="3" borderId="7" xfId="0" applyFont="1" applyFill="1" applyBorder="1" applyAlignment="1" applyProtection="1">
      <alignment horizontal="center" vertical="top"/>
      <protection locked="0"/>
    </xf>
    <xf numFmtId="49" fontId="7" fillId="2" borderId="0" xfId="0" applyNumberFormat="1" applyFont="1" applyFill="1" applyAlignment="1">
      <alignment vertical="center"/>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2" xfId="2"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177" fontId="10" fillId="3" borderId="4" xfId="2" applyNumberFormat="1" applyFont="1" applyFill="1" applyBorder="1" applyAlignment="1">
      <alignment horizontal="left" vertical="center" wrapText="1"/>
    </xf>
    <xf numFmtId="177" fontId="10" fillId="3" borderId="5" xfId="2" applyNumberFormat="1"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2" applyFont="1" applyFill="1" applyBorder="1" applyAlignment="1">
      <alignment vertical="center" wrapText="1"/>
    </xf>
    <xf numFmtId="0" fontId="2" fillId="0" borderId="2" xfId="0" applyFont="1" applyBorder="1" applyAlignment="1">
      <alignment vertical="center" wrapText="1"/>
    </xf>
    <xf numFmtId="0" fontId="2" fillId="2" borderId="0" xfId="0" applyFont="1" applyFill="1" applyAlignment="1">
      <alignment horizontal="left" vertical="top" wrapText="1"/>
    </xf>
    <xf numFmtId="0" fontId="2" fillId="2" borderId="1" xfId="0" applyFont="1" applyFill="1" applyBorder="1" applyAlignment="1">
      <alignment horizontal="center" vertical="center"/>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2" fillId="6" borderId="2" xfId="0" applyFont="1" applyFill="1" applyBorder="1" applyAlignment="1">
      <alignment horizontal="center" vertical="center" wrapText="1"/>
    </xf>
    <xf numFmtId="177" fontId="10" fillId="3" borderId="4" xfId="2" applyNumberFormat="1" applyFont="1" applyFill="1" applyBorder="1" applyAlignment="1">
      <alignment vertical="center"/>
    </xf>
    <xf numFmtId="177" fontId="10" fillId="3" borderId="5" xfId="2" applyNumberFormat="1" applyFont="1" applyFill="1" applyBorder="1" applyAlignment="1">
      <alignment vertical="center"/>
    </xf>
    <xf numFmtId="0" fontId="10" fillId="3" borderId="4" xfId="2" applyNumberFormat="1" applyFont="1" applyFill="1" applyBorder="1" applyAlignment="1">
      <alignment horizontal="left" vertical="center" wrapText="1"/>
    </xf>
    <xf numFmtId="0" fontId="10" fillId="3" borderId="5" xfId="2" applyNumberFormat="1" applyFont="1" applyFill="1" applyBorder="1" applyAlignment="1">
      <alignment horizontal="left" vertical="center" wrapText="1"/>
    </xf>
    <xf numFmtId="0" fontId="7" fillId="2" borderId="0" xfId="0" applyFont="1" applyFill="1" applyAlignment="1">
      <alignment horizontal="center" vertical="center" shrinkToFi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0" xfId="0" applyFont="1" applyFill="1" applyAlignment="1">
      <alignment horizontal="left" vertical="center" wrapText="1"/>
    </xf>
    <xf numFmtId="0" fontId="2" fillId="0" borderId="0" xfId="0" applyFont="1" applyAlignment="1">
      <alignment vertical="center"/>
    </xf>
    <xf numFmtId="0" fontId="7" fillId="2" borderId="0" xfId="0" applyFont="1" applyFill="1" applyAlignment="1">
      <alignment vertical="center"/>
    </xf>
    <xf numFmtId="0" fontId="2" fillId="2" borderId="0" xfId="0" applyFont="1" applyFill="1" applyBorder="1" applyAlignment="1">
      <alignment horizontal="left" vertical="top" wrapText="1"/>
    </xf>
    <xf numFmtId="0" fontId="2" fillId="2" borderId="1" xfId="2" applyFont="1" applyFill="1" applyBorder="1" applyAlignment="1">
      <alignment horizontal="center"/>
    </xf>
    <xf numFmtId="0" fontId="2" fillId="2" borderId="2" xfId="2" applyFont="1" applyFill="1" applyBorder="1" applyAlignment="1">
      <alignment horizontal="left" vertical="center" wrapText="1"/>
    </xf>
    <xf numFmtId="0" fontId="2" fillId="0" borderId="2" xfId="0" applyFont="1" applyBorder="1" applyAlignment="1">
      <alignment horizontal="left" vertical="center" wrapText="1"/>
    </xf>
  </cellXfs>
  <cellStyles count="3">
    <cellStyle name="パーセント" xfId="1" builtinId="5"/>
    <cellStyle name="標準" xfId="0" builtinId="0"/>
    <cellStyle name="標準_訪問入浴bettenn3" xfId="2"/>
  </cellStyles>
  <dxfs count="1">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580867</xdr:colOff>
      <xdr:row>36</xdr:row>
      <xdr:rowOff>66749</xdr:rowOff>
    </xdr:from>
    <xdr:to>
      <xdr:col>10</xdr:col>
      <xdr:colOff>580867</xdr:colOff>
      <xdr:row>36</xdr:row>
      <xdr:rowOff>66749</xdr:rowOff>
    </xdr:to>
    <xdr:sp macro="" textlink="" fLocksText="0">
      <xdr:nvSpPr>
        <xdr:cNvPr id="2" name="AutoShape 5">
          <a:extLst/>
        </xdr:cNvPr>
        <xdr:cNvSpPr/>
      </xdr:nvSpPr>
      <xdr:spPr bwMode="auto">
        <a:xfrm>
          <a:off x="6857842" y="1406849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10</xdr:col>
      <xdr:colOff>580867</xdr:colOff>
      <xdr:row>36</xdr:row>
      <xdr:rowOff>66749</xdr:rowOff>
    </xdr:from>
    <xdr:to>
      <xdr:col>10</xdr:col>
      <xdr:colOff>580867</xdr:colOff>
      <xdr:row>36</xdr:row>
      <xdr:rowOff>66749</xdr:rowOff>
    </xdr:to>
    <xdr:sp macro="" textlink="" fLocksText="0">
      <xdr:nvSpPr>
        <xdr:cNvPr id="3" name="AutoShape 5">
          <a:extLst/>
        </xdr:cNvPr>
        <xdr:cNvSpPr/>
      </xdr:nvSpPr>
      <xdr:spPr bwMode="auto">
        <a:xfrm>
          <a:off x="6857842" y="1406849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5"/>
  <sheetViews>
    <sheetView tabSelected="1" view="pageBreakPreview" zoomScale="60" zoomScaleNormal="100" workbookViewId="0">
      <selection activeCell="C1" sqref="C1"/>
    </sheetView>
  </sheetViews>
  <sheetFormatPr defaultRowHeight="13.5" x14ac:dyDescent="0.4"/>
  <cols>
    <col min="1" max="1" width="1.875" style="1" customWidth="1"/>
    <col min="2" max="2" width="3.5" style="1" customWidth="1"/>
    <col min="3" max="14" width="9.625" style="1" customWidth="1"/>
    <col min="15" max="15" width="12.125" style="1" customWidth="1"/>
    <col min="16" max="16" width="2.125" style="1" customWidth="1"/>
    <col min="17" max="256" width="9" style="1"/>
    <col min="257" max="257" width="1.875" style="1" customWidth="1"/>
    <col min="258" max="258" width="3.5" style="1" customWidth="1"/>
    <col min="259" max="270" width="9.625" style="1" customWidth="1"/>
    <col min="271" max="271" width="12.125" style="1" customWidth="1"/>
    <col min="272" max="272" width="2.125" style="1" customWidth="1"/>
    <col min="273" max="512" width="9" style="1"/>
    <col min="513" max="513" width="1.875" style="1" customWidth="1"/>
    <col min="514" max="514" width="3.5" style="1" customWidth="1"/>
    <col min="515" max="526" width="9.625" style="1" customWidth="1"/>
    <col min="527" max="527" width="12.125" style="1" customWidth="1"/>
    <col min="528" max="528" width="2.125" style="1" customWidth="1"/>
    <col min="529" max="768" width="9" style="1"/>
    <col min="769" max="769" width="1.875" style="1" customWidth="1"/>
    <col min="770" max="770" width="3.5" style="1" customWidth="1"/>
    <col min="771" max="782" width="9.625" style="1" customWidth="1"/>
    <col min="783" max="783" width="12.125" style="1" customWidth="1"/>
    <col min="784" max="784" width="2.125" style="1" customWidth="1"/>
    <col min="785" max="1024" width="9" style="1"/>
    <col min="1025" max="1025" width="1.875" style="1" customWidth="1"/>
    <col min="1026" max="1026" width="3.5" style="1" customWidth="1"/>
    <col min="1027" max="1038" width="9.625" style="1" customWidth="1"/>
    <col min="1039" max="1039" width="12.125" style="1" customWidth="1"/>
    <col min="1040" max="1040" width="2.125" style="1" customWidth="1"/>
    <col min="1041" max="1280" width="9" style="1"/>
    <col min="1281" max="1281" width="1.875" style="1" customWidth="1"/>
    <col min="1282" max="1282" width="3.5" style="1" customWidth="1"/>
    <col min="1283" max="1294" width="9.625" style="1" customWidth="1"/>
    <col min="1295" max="1295" width="12.125" style="1" customWidth="1"/>
    <col min="1296" max="1296" width="2.125" style="1" customWidth="1"/>
    <col min="1297" max="1536" width="9" style="1"/>
    <col min="1537" max="1537" width="1.875" style="1" customWidth="1"/>
    <col min="1538" max="1538" width="3.5" style="1" customWidth="1"/>
    <col min="1539" max="1550" width="9.625" style="1" customWidth="1"/>
    <col min="1551" max="1551" width="12.125" style="1" customWidth="1"/>
    <col min="1552" max="1552" width="2.125" style="1" customWidth="1"/>
    <col min="1553" max="1792" width="9" style="1"/>
    <col min="1793" max="1793" width="1.875" style="1" customWidth="1"/>
    <col min="1794" max="1794" width="3.5" style="1" customWidth="1"/>
    <col min="1795" max="1806" width="9.625" style="1" customWidth="1"/>
    <col min="1807" max="1807" width="12.125" style="1" customWidth="1"/>
    <col min="1808" max="1808" width="2.125" style="1" customWidth="1"/>
    <col min="1809" max="2048" width="9" style="1"/>
    <col min="2049" max="2049" width="1.875" style="1" customWidth="1"/>
    <col min="2050" max="2050" width="3.5" style="1" customWidth="1"/>
    <col min="2051" max="2062" width="9.625" style="1" customWidth="1"/>
    <col min="2063" max="2063" width="12.125" style="1" customWidth="1"/>
    <col min="2064" max="2064" width="2.125" style="1" customWidth="1"/>
    <col min="2065" max="2304" width="9" style="1"/>
    <col min="2305" max="2305" width="1.875" style="1" customWidth="1"/>
    <col min="2306" max="2306" width="3.5" style="1" customWidth="1"/>
    <col min="2307" max="2318" width="9.625" style="1" customWidth="1"/>
    <col min="2319" max="2319" width="12.125" style="1" customWidth="1"/>
    <col min="2320" max="2320" width="2.125" style="1" customWidth="1"/>
    <col min="2321" max="2560" width="9" style="1"/>
    <col min="2561" max="2561" width="1.875" style="1" customWidth="1"/>
    <col min="2562" max="2562" width="3.5" style="1" customWidth="1"/>
    <col min="2563" max="2574" width="9.625" style="1" customWidth="1"/>
    <col min="2575" max="2575" width="12.125" style="1" customWidth="1"/>
    <col min="2576" max="2576" width="2.125" style="1" customWidth="1"/>
    <col min="2577" max="2816" width="9" style="1"/>
    <col min="2817" max="2817" width="1.875" style="1" customWidth="1"/>
    <col min="2818" max="2818" width="3.5" style="1" customWidth="1"/>
    <col min="2819" max="2830" width="9.625" style="1" customWidth="1"/>
    <col min="2831" max="2831" width="12.125" style="1" customWidth="1"/>
    <col min="2832" max="2832" width="2.125" style="1" customWidth="1"/>
    <col min="2833" max="3072" width="9" style="1"/>
    <col min="3073" max="3073" width="1.875" style="1" customWidth="1"/>
    <col min="3074" max="3074" width="3.5" style="1" customWidth="1"/>
    <col min="3075" max="3086" width="9.625" style="1" customWidth="1"/>
    <col min="3087" max="3087" width="12.125" style="1" customWidth="1"/>
    <col min="3088" max="3088" width="2.125" style="1" customWidth="1"/>
    <col min="3089" max="3328" width="9" style="1"/>
    <col min="3329" max="3329" width="1.875" style="1" customWidth="1"/>
    <col min="3330" max="3330" width="3.5" style="1" customWidth="1"/>
    <col min="3331" max="3342" width="9.625" style="1" customWidth="1"/>
    <col min="3343" max="3343" width="12.125" style="1" customWidth="1"/>
    <col min="3344" max="3344" width="2.125" style="1" customWidth="1"/>
    <col min="3345" max="3584" width="9" style="1"/>
    <col min="3585" max="3585" width="1.875" style="1" customWidth="1"/>
    <col min="3586" max="3586" width="3.5" style="1" customWidth="1"/>
    <col min="3587" max="3598" width="9.625" style="1" customWidth="1"/>
    <col min="3599" max="3599" width="12.125" style="1" customWidth="1"/>
    <col min="3600" max="3600" width="2.125" style="1" customWidth="1"/>
    <col min="3601" max="3840" width="9" style="1"/>
    <col min="3841" max="3841" width="1.875" style="1" customWidth="1"/>
    <col min="3842" max="3842" width="3.5" style="1" customWidth="1"/>
    <col min="3843" max="3854" width="9.625" style="1" customWidth="1"/>
    <col min="3855" max="3855" width="12.125" style="1" customWidth="1"/>
    <col min="3856" max="3856" width="2.125" style="1" customWidth="1"/>
    <col min="3857" max="4096" width="9" style="1"/>
    <col min="4097" max="4097" width="1.875" style="1" customWidth="1"/>
    <col min="4098" max="4098" width="3.5" style="1" customWidth="1"/>
    <col min="4099" max="4110" width="9.625" style="1" customWidth="1"/>
    <col min="4111" max="4111" width="12.125" style="1" customWidth="1"/>
    <col min="4112" max="4112" width="2.125" style="1" customWidth="1"/>
    <col min="4113" max="4352" width="9" style="1"/>
    <col min="4353" max="4353" width="1.875" style="1" customWidth="1"/>
    <col min="4354" max="4354" width="3.5" style="1" customWidth="1"/>
    <col min="4355" max="4366" width="9.625" style="1" customWidth="1"/>
    <col min="4367" max="4367" width="12.125" style="1" customWidth="1"/>
    <col min="4368" max="4368" width="2.125" style="1" customWidth="1"/>
    <col min="4369" max="4608" width="9" style="1"/>
    <col min="4609" max="4609" width="1.875" style="1" customWidth="1"/>
    <col min="4610" max="4610" width="3.5" style="1" customWidth="1"/>
    <col min="4611" max="4622" width="9.625" style="1" customWidth="1"/>
    <col min="4623" max="4623" width="12.125" style="1" customWidth="1"/>
    <col min="4624" max="4624" width="2.125" style="1" customWidth="1"/>
    <col min="4625" max="4864" width="9" style="1"/>
    <col min="4865" max="4865" width="1.875" style="1" customWidth="1"/>
    <col min="4866" max="4866" width="3.5" style="1" customWidth="1"/>
    <col min="4867" max="4878" width="9.625" style="1" customWidth="1"/>
    <col min="4879" max="4879" width="12.125" style="1" customWidth="1"/>
    <col min="4880" max="4880" width="2.125" style="1" customWidth="1"/>
    <col min="4881" max="5120" width="9" style="1"/>
    <col min="5121" max="5121" width="1.875" style="1" customWidth="1"/>
    <col min="5122" max="5122" width="3.5" style="1" customWidth="1"/>
    <col min="5123" max="5134" width="9.625" style="1" customWidth="1"/>
    <col min="5135" max="5135" width="12.125" style="1" customWidth="1"/>
    <col min="5136" max="5136" width="2.125" style="1" customWidth="1"/>
    <col min="5137" max="5376" width="9" style="1"/>
    <col min="5377" max="5377" width="1.875" style="1" customWidth="1"/>
    <col min="5378" max="5378" width="3.5" style="1" customWidth="1"/>
    <col min="5379" max="5390" width="9.625" style="1" customWidth="1"/>
    <col min="5391" max="5391" width="12.125" style="1" customWidth="1"/>
    <col min="5392" max="5392" width="2.125" style="1" customWidth="1"/>
    <col min="5393" max="5632" width="9" style="1"/>
    <col min="5633" max="5633" width="1.875" style="1" customWidth="1"/>
    <col min="5634" max="5634" width="3.5" style="1" customWidth="1"/>
    <col min="5635" max="5646" width="9.625" style="1" customWidth="1"/>
    <col min="5647" max="5647" width="12.125" style="1" customWidth="1"/>
    <col min="5648" max="5648" width="2.125" style="1" customWidth="1"/>
    <col min="5649" max="5888" width="9" style="1"/>
    <col min="5889" max="5889" width="1.875" style="1" customWidth="1"/>
    <col min="5890" max="5890" width="3.5" style="1" customWidth="1"/>
    <col min="5891" max="5902" width="9.625" style="1" customWidth="1"/>
    <col min="5903" max="5903" width="12.125" style="1" customWidth="1"/>
    <col min="5904" max="5904" width="2.125" style="1" customWidth="1"/>
    <col min="5905" max="6144" width="9" style="1"/>
    <col min="6145" max="6145" width="1.875" style="1" customWidth="1"/>
    <col min="6146" max="6146" width="3.5" style="1" customWidth="1"/>
    <col min="6147" max="6158" width="9.625" style="1" customWidth="1"/>
    <col min="6159" max="6159" width="12.125" style="1" customWidth="1"/>
    <col min="6160" max="6160" width="2.125" style="1" customWidth="1"/>
    <col min="6161" max="6400" width="9" style="1"/>
    <col min="6401" max="6401" width="1.875" style="1" customWidth="1"/>
    <col min="6402" max="6402" width="3.5" style="1" customWidth="1"/>
    <col min="6403" max="6414" width="9.625" style="1" customWidth="1"/>
    <col min="6415" max="6415" width="12.125" style="1" customWidth="1"/>
    <col min="6416" max="6416" width="2.125" style="1" customWidth="1"/>
    <col min="6417" max="6656" width="9" style="1"/>
    <col min="6657" max="6657" width="1.875" style="1" customWidth="1"/>
    <col min="6658" max="6658" width="3.5" style="1" customWidth="1"/>
    <col min="6659" max="6670" width="9.625" style="1" customWidth="1"/>
    <col min="6671" max="6671" width="12.125" style="1" customWidth="1"/>
    <col min="6672" max="6672" width="2.125" style="1" customWidth="1"/>
    <col min="6673" max="6912" width="9" style="1"/>
    <col min="6913" max="6913" width="1.875" style="1" customWidth="1"/>
    <col min="6914" max="6914" width="3.5" style="1" customWidth="1"/>
    <col min="6915" max="6926" width="9.625" style="1" customWidth="1"/>
    <col min="6927" max="6927" width="12.125" style="1" customWidth="1"/>
    <col min="6928" max="6928" width="2.125" style="1" customWidth="1"/>
    <col min="6929" max="7168" width="9" style="1"/>
    <col min="7169" max="7169" width="1.875" style="1" customWidth="1"/>
    <col min="7170" max="7170" width="3.5" style="1" customWidth="1"/>
    <col min="7171" max="7182" width="9.625" style="1" customWidth="1"/>
    <col min="7183" max="7183" width="12.125" style="1" customWidth="1"/>
    <col min="7184" max="7184" width="2.125" style="1" customWidth="1"/>
    <col min="7185" max="7424" width="9" style="1"/>
    <col min="7425" max="7425" width="1.875" style="1" customWidth="1"/>
    <col min="7426" max="7426" width="3.5" style="1" customWidth="1"/>
    <col min="7427" max="7438" width="9.625" style="1" customWidth="1"/>
    <col min="7439" max="7439" width="12.125" style="1" customWidth="1"/>
    <col min="7440" max="7440" width="2.125" style="1" customWidth="1"/>
    <col min="7441" max="7680" width="9" style="1"/>
    <col min="7681" max="7681" width="1.875" style="1" customWidth="1"/>
    <col min="7682" max="7682" width="3.5" style="1" customWidth="1"/>
    <col min="7683" max="7694" width="9.625" style="1" customWidth="1"/>
    <col min="7695" max="7695" width="12.125" style="1" customWidth="1"/>
    <col min="7696" max="7696" width="2.125" style="1" customWidth="1"/>
    <col min="7697" max="7936" width="9" style="1"/>
    <col min="7937" max="7937" width="1.875" style="1" customWidth="1"/>
    <col min="7938" max="7938" width="3.5" style="1" customWidth="1"/>
    <col min="7939" max="7950" width="9.625" style="1" customWidth="1"/>
    <col min="7951" max="7951" width="12.125" style="1" customWidth="1"/>
    <col min="7952" max="7952" width="2.125" style="1" customWidth="1"/>
    <col min="7953" max="8192" width="9" style="1"/>
    <col min="8193" max="8193" width="1.875" style="1" customWidth="1"/>
    <col min="8194" max="8194" width="3.5" style="1" customWidth="1"/>
    <col min="8195" max="8206" width="9.625" style="1" customWidth="1"/>
    <col min="8207" max="8207" width="12.125" style="1" customWidth="1"/>
    <col min="8208" max="8208" width="2.125" style="1" customWidth="1"/>
    <col min="8209" max="8448" width="9" style="1"/>
    <col min="8449" max="8449" width="1.875" style="1" customWidth="1"/>
    <col min="8450" max="8450" width="3.5" style="1" customWidth="1"/>
    <col min="8451" max="8462" width="9.625" style="1" customWidth="1"/>
    <col min="8463" max="8463" width="12.125" style="1" customWidth="1"/>
    <col min="8464" max="8464" width="2.125" style="1" customWidth="1"/>
    <col min="8465" max="8704" width="9" style="1"/>
    <col min="8705" max="8705" width="1.875" style="1" customWidth="1"/>
    <col min="8706" max="8706" width="3.5" style="1" customWidth="1"/>
    <col min="8707" max="8718" width="9.625" style="1" customWidth="1"/>
    <col min="8719" max="8719" width="12.125" style="1" customWidth="1"/>
    <col min="8720" max="8720" width="2.125" style="1" customWidth="1"/>
    <col min="8721" max="8960" width="9" style="1"/>
    <col min="8961" max="8961" width="1.875" style="1" customWidth="1"/>
    <col min="8962" max="8962" width="3.5" style="1" customWidth="1"/>
    <col min="8963" max="8974" width="9.625" style="1" customWidth="1"/>
    <col min="8975" max="8975" width="12.125" style="1" customWidth="1"/>
    <col min="8976" max="8976" width="2.125" style="1" customWidth="1"/>
    <col min="8977" max="9216" width="9" style="1"/>
    <col min="9217" max="9217" width="1.875" style="1" customWidth="1"/>
    <col min="9218" max="9218" width="3.5" style="1" customWidth="1"/>
    <col min="9219" max="9230" width="9.625" style="1" customWidth="1"/>
    <col min="9231" max="9231" width="12.125" style="1" customWidth="1"/>
    <col min="9232" max="9232" width="2.125" style="1" customWidth="1"/>
    <col min="9233" max="9472" width="9" style="1"/>
    <col min="9473" max="9473" width="1.875" style="1" customWidth="1"/>
    <col min="9474" max="9474" width="3.5" style="1" customWidth="1"/>
    <col min="9475" max="9486" width="9.625" style="1" customWidth="1"/>
    <col min="9487" max="9487" width="12.125" style="1" customWidth="1"/>
    <col min="9488" max="9488" width="2.125" style="1" customWidth="1"/>
    <col min="9489" max="9728" width="9" style="1"/>
    <col min="9729" max="9729" width="1.875" style="1" customWidth="1"/>
    <col min="9730" max="9730" width="3.5" style="1" customWidth="1"/>
    <col min="9731" max="9742" width="9.625" style="1" customWidth="1"/>
    <col min="9743" max="9743" width="12.125" style="1" customWidth="1"/>
    <col min="9744" max="9744" width="2.125" style="1" customWidth="1"/>
    <col min="9745" max="9984" width="9" style="1"/>
    <col min="9985" max="9985" width="1.875" style="1" customWidth="1"/>
    <col min="9986" max="9986" width="3.5" style="1" customWidth="1"/>
    <col min="9987" max="9998" width="9.625" style="1" customWidth="1"/>
    <col min="9999" max="9999" width="12.125" style="1" customWidth="1"/>
    <col min="10000" max="10000" width="2.125" style="1" customWidth="1"/>
    <col min="10001" max="10240" width="9" style="1"/>
    <col min="10241" max="10241" width="1.875" style="1" customWidth="1"/>
    <col min="10242" max="10242" width="3.5" style="1" customWidth="1"/>
    <col min="10243" max="10254" width="9.625" style="1" customWidth="1"/>
    <col min="10255" max="10255" width="12.125" style="1" customWidth="1"/>
    <col min="10256" max="10256" width="2.125" style="1" customWidth="1"/>
    <col min="10257" max="10496" width="9" style="1"/>
    <col min="10497" max="10497" width="1.875" style="1" customWidth="1"/>
    <col min="10498" max="10498" width="3.5" style="1" customWidth="1"/>
    <col min="10499" max="10510" width="9.625" style="1" customWidth="1"/>
    <col min="10511" max="10511" width="12.125" style="1" customWidth="1"/>
    <col min="10512" max="10512" width="2.125" style="1" customWidth="1"/>
    <col min="10513" max="10752" width="9" style="1"/>
    <col min="10753" max="10753" width="1.875" style="1" customWidth="1"/>
    <col min="10754" max="10754" width="3.5" style="1" customWidth="1"/>
    <col min="10755" max="10766" width="9.625" style="1" customWidth="1"/>
    <col min="10767" max="10767" width="12.125" style="1" customWidth="1"/>
    <col min="10768" max="10768" width="2.125" style="1" customWidth="1"/>
    <col min="10769" max="11008" width="9" style="1"/>
    <col min="11009" max="11009" width="1.875" style="1" customWidth="1"/>
    <col min="11010" max="11010" width="3.5" style="1" customWidth="1"/>
    <col min="11011" max="11022" width="9.625" style="1" customWidth="1"/>
    <col min="11023" max="11023" width="12.125" style="1" customWidth="1"/>
    <col min="11024" max="11024" width="2.125" style="1" customWidth="1"/>
    <col min="11025" max="11264" width="9" style="1"/>
    <col min="11265" max="11265" width="1.875" style="1" customWidth="1"/>
    <col min="11266" max="11266" width="3.5" style="1" customWidth="1"/>
    <col min="11267" max="11278" width="9.625" style="1" customWidth="1"/>
    <col min="11279" max="11279" width="12.125" style="1" customWidth="1"/>
    <col min="11280" max="11280" width="2.125" style="1" customWidth="1"/>
    <col min="11281" max="11520" width="9" style="1"/>
    <col min="11521" max="11521" width="1.875" style="1" customWidth="1"/>
    <col min="11522" max="11522" width="3.5" style="1" customWidth="1"/>
    <col min="11523" max="11534" width="9.625" style="1" customWidth="1"/>
    <col min="11535" max="11535" width="12.125" style="1" customWidth="1"/>
    <col min="11536" max="11536" width="2.125" style="1" customWidth="1"/>
    <col min="11537" max="11776" width="9" style="1"/>
    <col min="11777" max="11777" width="1.875" style="1" customWidth="1"/>
    <col min="11778" max="11778" width="3.5" style="1" customWidth="1"/>
    <col min="11779" max="11790" width="9.625" style="1" customWidth="1"/>
    <col min="11791" max="11791" width="12.125" style="1" customWidth="1"/>
    <col min="11792" max="11792" width="2.125" style="1" customWidth="1"/>
    <col min="11793" max="12032" width="9" style="1"/>
    <col min="12033" max="12033" width="1.875" style="1" customWidth="1"/>
    <col min="12034" max="12034" width="3.5" style="1" customWidth="1"/>
    <col min="12035" max="12046" width="9.625" style="1" customWidth="1"/>
    <col min="12047" max="12047" width="12.125" style="1" customWidth="1"/>
    <col min="12048" max="12048" width="2.125" style="1" customWidth="1"/>
    <col min="12049" max="12288" width="9" style="1"/>
    <col min="12289" max="12289" width="1.875" style="1" customWidth="1"/>
    <col min="12290" max="12290" width="3.5" style="1" customWidth="1"/>
    <col min="12291" max="12302" width="9.625" style="1" customWidth="1"/>
    <col min="12303" max="12303" width="12.125" style="1" customWidth="1"/>
    <col min="12304" max="12304" width="2.125" style="1" customWidth="1"/>
    <col min="12305" max="12544" width="9" style="1"/>
    <col min="12545" max="12545" width="1.875" style="1" customWidth="1"/>
    <col min="12546" max="12546" width="3.5" style="1" customWidth="1"/>
    <col min="12547" max="12558" width="9.625" style="1" customWidth="1"/>
    <col min="12559" max="12559" width="12.125" style="1" customWidth="1"/>
    <col min="12560" max="12560" width="2.125" style="1" customWidth="1"/>
    <col min="12561" max="12800" width="9" style="1"/>
    <col min="12801" max="12801" width="1.875" style="1" customWidth="1"/>
    <col min="12802" max="12802" width="3.5" style="1" customWidth="1"/>
    <col min="12803" max="12814" width="9.625" style="1" customWidth="1"/>
    <col min="12815" max="12815" width="12.125" style="1" customWidth="1"/>
    <col min="12816" max="12816" width="2.125" style="1" customWidth="1"/>
    <col min="12817" max="13056" width="9" style="1"/>
    <col min="13057" max="13057" width="1.875" style="1" customWidth="1"/>
    <col min="13058" max="13058" width="3.5" style="1" customWidth="1"/>
    <col min="13059" max="13070" width="9.625" style="1" customWidth="1"/>
    <col min="13071" max="13071" width="12.125" style="1" customWidth="1"/>
    <col min="13072" max="13072" width="2.125" style="1" customWidth="1"/>
    <col min="13073" max="13312" width="9" style="1"/>
    <col min="13313" max="13313" width="1.875" style="1" customWidth="1"/>
    <col min="13314" max="13314" width="3.5" style="1" customWidth="1"/>
    <col min="13315" max="13326" width="9.625" style="1" customWidth="1"/>
    <col min="13327" max="13327" width="12.125" style="1" customWidth="1"/>
    <col min="13328" max="13328" width="2.125" style="1" customWidth="1"/>
    <col min="13329" max="13568" width="9" style="1"/>
    <col min="13569" max="13569" width="1.875" style="1" customWidth="1"/>
    <col min="13570" max="13570" width="3.5" style="1" customWidth="1"/>
    <col min="13571" max="13582" width="9.625" style="1" customWidth="1"/>
    <col min="13583" max="13583" width="12.125" style="1" customWidth="1"/>
    <col min="13584" max="13584" width="2.125" style="1" customWidth="1"/>
    <col min="13585" max="13824" width="9" style="1"/>
    <col min="13825" max="13825" width="1.875" style="1" customWidth="1"/>
    <col min="13826" max="13826" width="3.5" style="1" customWidth="1"/>
    <col min="13827" max="13838" width="9.625" style="1" customWidth="1"/>
    <col min="13839" max="13839" width="12.125" style="1" customWidth="1"/>
    <col min="13840" max="13840" width="2.125" style="1" customWidth="1"/>
    <col min="13841" max="14080" width="9" style="1"/>
    <col min="14081" max="14081" width="1.875" style="1" customWidth="1"/>
    <col min="14082" max="14082" width="3.5" style="1" customWidth="1"/>
    <col min="14083" max="14094" width="9.625" style="1" customWidth="1"/>
    <col min="14095" max="14095" width="12.125" style="1" customWidth="1"/>
    <col min="14096" max="14096" width="2.125" style="1" customWidth="1"/>
    <col min="14097" max="14336" width="9" style="1"/>
    <col min="14337" max="14337" width="1.875" style="1" customWidth="1"/>
    <col min="14338" max="14338" width="3.5" style="1" customWidth="1"/>
    <col min="14339" max="14350" width="9.625" style="1" customWidth="1"/>
    <col min="14351" max="14351" width="12.125" style="1" customWidth="1"/>
    <col min="14352" max="14352" width="2.125" style="1" customWidth="1"/>
    <col min="14353" max="14592" width="9" style="1"/>
    <col min="14593" max="14593" width="1.875" style="1" customWidth="1"/>
    <col min="14594" max="14594" width="3.5" style="1" customWidth="1"/>
    <col min="14595" max="14606" width="9.625" style="1" customWidth="1"/>
    <col min="14607" max="14607" width="12.125" style="1" customWidth="1"/>
    <col min="14608" max="14608" width="2.125" style="1" customWidth="1"/>
    <col min="14609" max="14848" width="9" style="1"/>
    <col min="14849" max="14849" width="1.875" style="1" customWidth="1"/>
    <col min="14850" max="14850" width="3.5" style="1" customWidth="1"/>
    <col min="14851" max="14862" width="9.625" style="1" customWidth="1"/>
    <col min="14863" max="14863" width="12.125" style="1" customWidth="1"/>
    <col min="14864" max="14864" width="2.125" style="1" customWidth="1"/>
    <col min="14865" max="15104" width="9" style="1"/>
    <col min="15105" max="15105" width="1.875" style="1" customWidth="1"/>
    <col min="15106" max="15106" width="3.5" style="1" customWidth="1"/>
    <col min="15107" max="15118" width="9.625" style="1" customWidth="1"/>
    <col min="15119" max="15119" width="12.125" style="1" customWidth="1"/>
    <col min="15120" max="15120" width="2.125" style="1" customWidth="1"/>
    <col min="15121" max="15360" width="9" style="1"/>
    <col min="15361" max="15361" width="1.875" style="1" customWidth="1"/>
    <col min="15362" max="15362" width="3.5" style="1" customWidth="1"/>
    <col min="15363" max="15374" width="9.625" style="1" customWidth="1"/>
    <col min="15375" max="15375" width="12.125" style="1" customWidth="1"/>
    <col min="15376" max="15376" width="2.125" style="1" customWidth="1"/>
    <col min="15377" max="15616" width="9" style="1"/>
    <col min="15617" max="15617" width="1.875" style="1" customWidth="1"/>
    <col min="15618" max="15618" width="3.5" style="1" customWidth="1"/>
    <col min="15619" max="15630" width="9.625" style="1" customWidth="1"/>
    <col min="15631" max="15631" width="12.125" style="1" customWidth="1"/>
    <col min="15632" max="15632" width="2.125" style="1" customWidth="1"/>
    <col min="15633" max="15872" width="9" style="1"/>
    <col min="15873" max="15873" width="1.875" style="1" customWidth="1"/>
    <col min="15874" max="15874" width="3.5" style="1" customWidth="1"/>
    <col min="15875" max="15886" width="9.625" style="1" customWidth="1"/>
    <col min="15887" max="15887" width="12.125" style="1" customWidth="1"/>
    <col min="15888" max="15888" width="2.125" style="1" customWidth="1"/>
    <col min="15889" max="16128" width="9" style="1"/>
    <col min="16129" max="16129" width="1.875" style="1" customWidth="1"/>
    <col min="16130" max="16130" width="3.5" style="1" customWidth="1"/>
    <col min="16131" max="16142" width="9.625" style="1" customWidth="1"/>
    <col min="16143" max="16143" width="12.125" style="1" customWidth="1"/>
    <col min="16144" max="16144" width="2.125" style="1" customWidth="1"/>
    <col min="16145" max="16384" width="9" style="1"/>
  </cols>
  <sheetData>
    <row r="1" spans="2:17" ht="15" customHeight="1" x14ac:dyDescent="0.4">
      <c r="B1" s="2" t="s">
        <v>0</v>
      </c>
      <c r="O1" s="3" t="s">
        <v>1</v>
      </c>
    </row>
    <row r="2" spans="2:17" ht="30" customHeight="1" x14ac:dyDescent="0.4">
      <c r="B2" s="82" t="s">
        <v>140</v>
      </c>
      <c r="C2" s="82"/>
      <c r="D2" s="82"/>
      <c r="E2" s="82"/>
      <c r="F2" s="82"/>
      <c r="G2" s="82"/>
      <c r="H2" s="82"/>
      <c r="I2" s="82"/>
      <c r="J2" s="82"/>
      <c r="K2" s="82"/>
      <c r="L2" s="82"/>
      <c r="M2" s="82"/>
      <c r="N2" s="82"/>
      <c r="O2" s="82"/>
      <c r="P2" s="82"/>
    </row>
    <row r="3" spans="2:17" ht="15" customHeight="1" x14ac:dyDescent="0.4">
      <c r="B3" s="4"/>
      <c r="L3" s="5"/>
      <c r="M3" s="5"/>
      <c r="N3" s="5"/>
      <c r="O3" s="5"/>
      <c r="P3" s="6"/>
    </row>
    <row r="4" spans="2:17" ht="41.25" customHeight="1" x14ac:dyDescent="0.4">
      <c r="B4" s="7"/>
      <c r="C4" s="83" t="s">
        <v>2</v>
      </c>
      <c r="D4" s="84"/>
      <c r="E4" s="84"/>
      <c r="F4" s="84"/>
      <c r="G4" s="84"/>
      <c r="H4" s="84"/>
      <c r="I4" s="84"/>
      <c r="J4" s="84"/>
      <c r="K4" s="84"/>
      <c r="L4" s="84"/>
      <c r="M4" s="84"/>
      <c r="N4" s="84"/>
      <c r="O4" s="84"/>
      <c r="P4" s="8"/>
      <c r="Q4" s="8"/>
    </row>
    <row r="5" spans="2:17" ht="15" customHeight="1" x14ac:dyDescent="0.4">
      <c r="B5" s="9"/>
      <c r="C5" s="85" t="s">
        <v>3</v>
      </c>
      <c r="D5" s="85"/>
      <c r="E5" s="85"/>
      <c r="F5" s="85"/>
      <c r="G5" s="85"/>
      <c r="H5" s="85"/>
      <c r="I5" s="85"/>
      <c r="J5" s="85"/>
      <c r="K5" s="85"/>
      <c r="L5" s="86"/>
      <c r="M5" s="86"/>
      <c r="N5" s="86"/>
      <c r="O5" s="86"/>
      <c r="P5" s="86"/>
    </row>
    <row r="6" spans="2:17" ht="15" customHeight="1" x14ac:dyDescent="0.4">
      <c r="B6" s="9"/>
      <c r="C6" s="85" t="s">
        <v>4</v>
      </c>
      <c r="D6" s="85"/>
      <c r="E6" s="85"/>
      <c r="F6" s="85"/>
      <c r="G6" s="85"/>
      <c r="H6" s="85"/>
      <c r="I6" s="85"/>
      <c r="J6" s="85"/>
      <c r="K6" s="85"/>
      <c r="L6" s="86"/>
      <c r="M6" s="86"/>
      <c r="N6" s="86"/>
      <c r="O6" s="86"/>
      <c r="P6" s="86"/>
    </row>
    <row r="7" spans="2:17" ht="15" customHeight="1" x14ac:dyDescent="0.4">
      <c r="C7" s="10"/>
      <c r="D7" s="10"/>
      <c r="E7" s="10"/>
      <c r="F7" s="10"/>
      <c r="G7" s="10"/>
      <c r="H7" s="10"/>
      <c r="I7" s="10"/>
      <c r="J7" s="10"/>
      <c r="K7" s="10"/>
      <c r="L7" s="11"/>
      <c r="M7" s="11"/>
      <c r="N7" s="11"/>
      <c r="O7" s="11"/>
      <c r="P7" s="11"/>
      <c r="Q7" s="11"/>
    </row>
    <row r="8" spans="2:17" ht="22.9" customHeight="1" x14ac:dyDescent="0.4">
      <c r="B8" s="87" t="s">
        <v>5</v>
      </c>
      <c r="C8" s="87"/>
      <c r="D8" s="87"/>
      <c r="E8" s="87"/>
      <c r="F8" s="87"/>
      <c r="G8" s="87"/>
      <c r="H8" s="87"/>
      <c r="I8" s="87"/>
      <c r="J8" s="87"/>
      <c r="K8" s="87"/>
      <c r="L8" s="11"/>
      <c r="M8" s="11"/>
      <c r="N8" s="11"/>
      <c r="O8" s="11"/>
      <c r="P8" s="11"/>
      <c r="Q8" s="11"/>
    </row>
    <row r="9" spans="2:17" ht="24.6" customHeight="1" x14ac:dyDescent="0.4">
      <c r="B9" s="9" t="s">
        <v>6</v>
      </c>
      <c r="C9" s="1" t="s">
        <v>7</v>
      </c>
    </row>
    <row r="10" spans="2:17" ht="39" customHeight="1" x14ac:dyDescent="0.4">
      <c r="C10" s="88" t="s">
        <v>8</v>
      </c>
      <c r="D10" s="88"/>
      <c r="E10" s="88"/>
      <c r="F10" s="88"/>
      <c r="G10" s="88"/>
      <c r="H10" s="88"/>
      <c r="I10" s="88"/>
      <c r="J10" s="88"/>
      <c r="K10" s="88"/>
      <c r="L10" s="12"/>
      <c r="M10" s="12"/>
      <c r="N10" s="12"/>
      <c r="O10" s="12"/>
      <c r="P10" s="10"/>
    </row>
    <row r="11" spans="2:17" s="13" customFormat="1" ht="30" customHeight="1" x14ac:dyDescent="0.15">
      <c r="C11" s="89" t="s">
        <v>9</v>
      </c>
      <c r="D11" s="89"/>
      <c r="E11" s="14" t="s">
        <v>10</v>
      </c>
      <c r="F11" s="14" t="s">
        <v>10</v>
      </c>
      <c r="G11" s="14" t="s">
        <v>10</v>
      </c>
      <c r="H11" s="14" t="s">
        <v>10</v>
      </c>
      <c r="I11" s="14" t="s">
        <v>10</v>
      </c>
      <c r="J11" s="14" t="s">
        <v>10</v>
      </c>
      <c r="K11" s="15" t="s">
        <v>11</v>
      </c>
      <c r="L11" s="16"/>
      <c r="M11" s="16"/>
      <c r="N11" s="16"/>
      <c r="O11" s="16"/>
      <c r="P11" s="16"/>
    </row>
    <row r="12" spans="2:17" s="13" customFormat="1" ht="100.15" customHeight="1" x14ac:dyDescent="0.15">
      <c r="C12" s="70" t="s">
        <v>12</v>
      </c>
      <c r="D12" s="71"/>
      <c r="E12" s="14"/>
      <c r="F12" s="14"/>
      <c r="G12" s="14"/>
      <c r="H12" s="14"/>
      <c r="I12" s="14"/>
      <c r="J12" s="14"/>
      <c r="K12" s="17">
        <f>SUM(E12:J12)</f>
        <v>0</v>
      </c>
      <c r="L12" s="18" t="s">
        <v>13</v>
      </c>
    </row>
    <row r="13" spans="2:17" s="13" customFormat="1" ht="40.15" customHeight="1" x14ac:dyDescent="0.15">
      <c r="C13" s="70" t="s">
        <v>14</v>
      </c>
      <c r="D13" s="71"/>
      <c r="E13" s="14"/>
      <c r="F13" s="14"/>
      <c r="G13" s="14"/>
      <c r="H13" s="14"/>
      <c r="I13" s="14"/>
      <c r="J13" s="14"/>
      <c r="K13" s="17">
        <f>SUM(E13:J13)</f>
        <v>0</v>
      </c>
      <c r="L13" s="18" t="s">
        <v>13</v>
      </c>
    </row>
    <row r="14" spans="2:17" s="13" customFormat="1" ht="40.15" customHeight="1" x14ac:dyDescent="0.15">
      <c r="C14" s="90" t="s">
        <v>15</v>
      </c>
      <c r="D14" s="91"/>
      <c r="E14" s="14"/>
      <c r="F14" s="14"/>
      <c r="G14" s="14"/>
      <c r="H14" s="14"/>
      <c r="I14" s="14"/>
      <c r="J14" s="14"/>
      <c r="K14" s="17">
        <f>SUM(E14:J14)</f>
        <v>0</v>
      </c>
      <c r="L14" s="18" t="s">
        <v>13</v>
      </c>
    </row>
    <row r="15" spans="2:17" s="13" customFormat="1" ht="40.15" customHeight="1" x14ac:dyDescent="0.15">
      <c r="C15" s="62" t="s">
        <v>16</v>
      </c>
      <c r="D15" s="63"/>
      <c r="E15" s="17">
        <f t="shared" ref="E15:J15" si="0">E13-E14</f>
        <v>0</v>
      </c>
      <c r="F15" s="17">
        <f t="shared" si="0"/>
        <v>0</v>
      </c>
      <c r="G15" s="17">
        <f t="shared" si="0"/>
        <v>0</v>
      </c>
      <c r="H15" s="17">
        <f t="shared" si="0"/>
        <v>0</v>
      </c>
      <c r="I15" s="17">
        <f t="shared" si="0"/>
        <v>0</v>
      </c>
      <c r="J15" s="17">
        <f t="shared" si="0"/>
        <v>0</v>
      </c>
      <c r="K15" s="17">
        <f>SUM(E15:J15)</f>
        <v>0</v>
      </c>
      <c r="L15" s="18" t="s">
        <v>13</v>
      </c>
    </row>
    <row r="16" spans="2:17" s="13" customFormat="1" ht="39" customHeight="1" x14ac:dyDescent="0.15">
      <c r="C16" s="62" t="s">
        <v>17</v>
      </c>
      <c r="D16" s="63"/>
      <c r="E16" s="19">
        <f t="shared" ref="E16:K16" si="1">IFERROR(ROUNDUP(E12/E15*100,2),0)</f>
        <v>0</v>
      </c>
      <c r="F16" s="19">
        <f t="shared" si="1"/>
        <v>0</v>
      </c>
      <c r="G16" s="19">
        <f t="shared" si="1"/>
        <v>0</v>
      </c>
      <c r="H16" s="19">
        <f t="shared" si="1"/>
        <v>0</v>
      </c>
      <c r="I16" s="19">
        <f t="shared" si="1"/>
        <v>0</v>
      </c>
      <c r="J16" s="19">
        <f t="shared" si="1"/>
        <v>0</v>
      </c>
      <c r="K16" s="19">
        <f t="shared" si="1"/>
        <v>0</v>
      </c>
      <c r="L16" s="20" t="s">
        <v>18</v>
      </c>
      <c r="M16" s="21"/>
      <c r="N16" s="22" t="str">
        <f>IF(K16&gt;50,"20",IF(AND(K16&lt;=50,K16&gt;30),"10","0"))</f>
        <v>0</v>
      </c>
      <c r="O16" s="18" t="s">
        <v>19</v>
      </c>
    </row>
    <row r="17" spans="2:16" s="13" customFormat="1" ht="15" customHeight="1" x14ac:dyDescent="0.15">
      <c r="C17" s="23"/>
      <c r="D17" s="24"/>
      <c r="E17" s="25"/>
      <c r="F17" s="25"/>
      <c r="G17" s="25"/>
      <c r="H17" s="25"/>
      <c r="I17" s="25"/>
      <c r="J17" s="25"/>
      <c r="K17" s="25"/>
      <c r="L17" s="25"/>
      <c r="M17" s="25"/>
      <c r="N17" s="25"/>
      <c r="O17" s="25"/>
      <c r="P17" s="25"/>
    </row>
    <row r="18" spans="2:16" s="13" customFormat="1" ht="15" customHeight="1" x14ac:dyDescent="0.15">
      <c r="C18" s="26" t="s">
        <v>20</v>
      </c>
      <c r="D18" s="78" t="s">
        <v>21</v>
      </c>
      <c r="E18" s="78"/>
      <c r="F18" s="78"/>
      <c r="G18" s="78"/>
      <c r="H18" s="78"/>
      <c r="I18" s="78"/>
      <c r="J18" s="78"/>
      <c r="K18" s="78"/>
      <c r="L18" s="78"/>
      <c r="M18" s="79"/>
      <c r="N18" s="25"/>
      <c r="O18" s="25"/>
      <c r="P18" s="25"/>
    </row>
    <row r="19" spans="2:16" s="13" customFormat="1" ht="30" customHeight="1" x14ac:dyDescent="0.15">
      <c r="C19" s="26" t="s">
        <v>22</v>
      </c>
      <c r="D19" s="80" t="s">
        <v>23</v>
      </c>
      <c r="E19" s="80"/>
      <c r="F19" s="80"/>
      <c r="G19" s="80"/>
      <c r="H19" s="80"/>
      <c r="I19" s="80"/>
      <c r="J19" s="80"/>
      <c r="K19" s="80"/>
      <c r="L19" s="80"/>
      <c r="M19" s="81"/>
      <c r="N19" s="25"/>
      <c r="O19" s="25"/>
      <c r="P19" s="25"/>
    </row>
    <row r="20" spans="2:16" s="13" customFormat="1" ht="30" customHeight="1" x14ac:dyDescent="0.15">
      <c r="C20" s="26" t="s">
        <v>24</v>
      </c>
      <c r="D20" s="80" t="s">
        <v>25</v>
      </c>
      <c r="E20" s="80" t="s">
        <v>26</v>
      </c>
      <c r="F20" s="80"/>
      <c r="G20" s="80"/>
      <c r="H20" s="80"/>
      <c r="I20" s="80"/>
      <c r="J20" s="80"/>
      <c r="K20" s="80"/>
      <c r="L20" s="80"/>
      <c r="M20" s="81"/>
      <c r="N20" s="25"/>
      <c r="O20" s="25"/>
      <c r="P20" s="25"/>
    </row>
    <row r="22" spans="2:16" ht="19.899999999999999" customHeight="1" x14ac:dyDescent="0.4">
      <c r="B22" s="9" t="s">
        <v>27</v>
      </c>
      <c r="C22" s="1" t="s">
        <v>28</v>
      </c>
    </row>
    <row r="23" spans="2:16" ht="19.899999999999999" customHeight="1" x14ac:dyDescent="0.4">
      <c r="C23" s="72" t="s">
        <v>29</v>
      </c>
      <c r="D23" s="72"/>
      <c r="E23" s="72"/>
      <c r="F23" s="72"/>
      <c r="G23" s="72"/>
      <c r="H23" s="72"/>
      <c r="I23" s="72"/>
      <c r="J23" s="72"/>
      <c r="K23" s="72"/>
      <c r="L23" s="72"/>
      <c r="M23" s="72"/>
      <c r="N23" s="72"/>
      <c r="O23" s="72"/>
      <c r="P23" s="10"/>
    </row>
    <row r="24" spans="2:16" ht="25.5" customHeight="1" x14ac:dyDescent="0.4">
      <c r="C24" s="73"/>
      <c r="D24" s="73"/>
      <c r="E24" s="73"/>
      <c r="F24" s="73"/>
      <c r="G24" s="73"/>
      <c r="H24" s="27" t="s">
        <v>10</v>
      </c>
      <c r="I24" s="27" t="s">
        <v>10</v>
      </c>
      <c r="J24" s="27" t="s">
        <v>10</v>
      </c>
      <c r="K24" s="28" t="s">
        <v>30</v>
      </c>
    </row>
    <row r="25" spans="2:16" ht="40.15" customHeight="1" x14ac:dyDescent="0.4">
      <c r="C25" s="70" t="s">
        <v>31</v>
      </c>
      <c r="D25" s="71"/>
      <c r="E25" s="71"/>
      <c r="F25" s="71"/>
      <c r="G25" s="71"/>
      <c r="H25" s="27"/>
      <c r="I25" s="27"/>
      <c r="J25" s="27"/>
      <c r="K25" s="22">
        <f>SUM(H25:J25)</f>
        <v>0</v>
      </c>
      <c r="L25" s="18" t="s">
        <v>13</v>
      </c>
    </row>
    <row r="26" spans="2:16" ht="40.15" customHeight="1" x14ac:dyDescent="0.4">
      <c r="C26" s="70" t="s">
        <v>32</v>
      </c>
      <c r="D26" s="71"/>
      <c r="E26" s="71"/>
      <c r="F26" s="64"/>
      <c r="G26" s="64"/>
      <c r="H26" s="27"/>
      <c r="I26" s="27"/>
      <c r="J26" s="27"/>
      <c r="K26" s="22">
        <f>SUM(H26:J26)</f>
        <v>0</v>
      </c>
      <c r="L26" s="18" t="s">
        <v>13</v>
      </c>
    </row>
    <row r="27" spans="2:16" ht="40.15" customHeight="1" x14ac:dyDescent="0.4">
      <c r="C27" s="70" t="s">
        <v>33</v>
      </c>
      <c r="D27" s="71"/>
      <c r="E27" s="71"/>
      <c r="F27" s="64"/>
      <c r="G27" s="64"/>
      <c r="H27" s="27"/>
      <c r="I27" s="27"/>
      <c r="J27" s="27"/>
      <c r="K27" s="22">
        <f>SUM(H27:J27)</f>
        <v>0</v>
      </c>
      <c r="L27" s="18" t="s">
        <v>13</v>
      </c>
    </row>
    <row r="28" spans="2:16" ht="40.15" customHeight="1" x14ac:dyDescent="0.4">
      <c r="C28" s="62" t="s">
        <v>34</v>
      </c>
      <c r="D28" s="63"/>
      <c r="E28" s="64"/>
      <c r="F28" s="64"/>
      <c r="G28" s="64"/>
      <c r="H28" s="29">
        <f>(H26+H27)/2</f>
        <v>0</v>
      </c>
      <c r="I28" s="29">
        <f>(I26+I27)/2</f>
        <v>0</v>
      </c>
      <c r="J28" s="29">
        <f>(J26+J27)/2</f>
        <v>0</v>
      </c>
      <c r="K28" s="29">
        <f>(K26+K27)/2</f>
        <v>0</v>
      </c>
    </row>
    <row r="29" spans="2:16" ht="40.15" customHeight="1" x14ac:dyDescent="0.4">
      <c r="C29" s="62" t="s">
        <v>35</v>
      </c>
      <c r="D29" s="63"/>
      <c r="E29" s="64"/>
      <c r="F29" s="64"/>
      <c r="G29" s="64"/>
      <c r="H29" s="30">
        <f>IFERROR(H25/H28,0)</f>
        <v>0</v>
      </c>
      <c r="I29" s="30">
        <f>IFERROR(I25/I28,0)</f>
        <v>0</v>
      </c>
      <c r="J29" s="30">
        <f>IFERROR(J25/J28,0)</f>
        <v>0</v>
      </c>
      <c r="K29" s="30">
        <f>IFERROR(K25/K28,0)</f>
        <v>0</v>
      </c>
    </row>
    <row r="30" spans="2:16" ht="15" customHeight="1" x14ac:dyDescent="0.4">
      <c r="C30" s="23"/>
      <c r="D30" s="24"/>
      <c r="E30" s="8"/>
      <c r="F30" s="31"/>
      <c r="G30" s="31"/>
      <c r="H30" s="31"/>
      <c r="I30" s="31"/>
      <c r="J30" s="20"/>
    </row>
    <row r="31" spans="2:16" ht="30" customHeight="1" x14ac:dyDescent="0.4">
      <c r="D31" s="4">
        <v>30.4</v>
      </c>
      <c r="E31" s="4" t="s">
        <v>36</v>
      </c>
      <c r="F31" s="59" t="s">
        <v>37</v>
      </c>
      <c r="G31" s="59"/>
      <c r="H31" s="32">
        <f>K29</f>
        <v>0</v>
      </c>
      <c r="I31" s="4" t="s">
        <v>38</v>
      </c>
      <c r="J31" s="33">
        <f>IFERROR(ROUNDUP(D31/H31*100,2),0)</f>
        <v>0</v>
      </c>
      <c r="K31" s="20" t="s">
        <v>18</v>
      </c>
      <c r="N31" s="22" t="str">
        <f>IF(J31&gt;=10,"20",IF(AND(J31&lt;10,J31&gt;=5),"10","0"))</f>
        <v>0</v>
      </c>
      <c r="O31" s="18" t="s">
        <v>19</v>
      </c>
    </row>
    <row r="32" spans="2:16" s="13" customFormat="1" x14ac:dyDescent="0.15">
      <c r="C32" s="23"/>
      <c r="D32" s="24"/>
      <c r="E32" s="25"/>
      <c r="F32" s="25"/>
      <c r="G32" s="25"/>
      <c r="H32" s="25"/>
      <c r="I32" s="25"/>
      <c r="J32" s="25"/>
      <c r="K32" s="25"/>
      <c r="L32" s="25"/>
      <c r="M32" s="25"/>
      <c r="N32" s="25"/>
      <c r="O32" s="25"/>
      <c r="P32" s="25"/>
    </row>
    <row r="33" spans="2:16" s="13" customFormat="1" ht="30" customHeight="1" x14ac:dyDescent="0.15">
      <c r="C33" s="26" t="s">
        <v>39</v>
      </c>
      <c r="D33" s="65" t="s">
        <v>40</v>
      </c>
      <c r="E33" s="65"/>
      <c r="F33" s="65"/>
      <c r="G33" s="65"/>
      <c r="H33" s="65"/>
      <c r="I33" s="65"/>
      <c r="J33" s="65"/>
      <c r="K33" s="65"/>
      <c r="L33" s="65"/>
      <c r="M33" s="66"/>
      <c r="N33" s="25"/>
      <c r="O33" s="25"/>
      <c r="P33" s="25"/>
    </row>
    <row r="34" spans="2:16" s="13" customFormat="1" ht="64.900000000000006" customHeight="1" x14ac:dyDescent="0.15">
      <c r="C34" s="26" t="s">
        <v>41</v>
      </c>
      <c r="D34" s="65" t="s">
        <v>42</v>
      </c>
      <c r="E34" s="65" t="s">
        <v>43</v>
      </c>
      <c r="F34" s="65"/>
      <c r="G34" s="65"/>
      <c r="H34" s="65"/>
      <c r="I34" s="65"/>
      <c r="J34" s="65"/>
      <c r="K34" s="65"/>
      <c r="L34" s="65"/>
      <c r="M34" s="66"/>
      <c r="N34" s="25"/>
      <c r="O34" s="25"/>
      <c r="P34" s="25"/>
    </row>
    <row r="35" spans="2:16" s="13" customFormat="1" ht="49.9" customHeight="1" x14ac:dyDescent="0.15">
      <c r="C35" s="26" t="s">
        <v>44</v>
      </c>
      <c r="D35" s="65" t="s">
        <v>45</v>
      </c>
      <c r="E35" s="65" t="s">
        <v>46</v>
      </c>
      <c r="F35" s="65"/>
      <c r="G35" s="65"/>
      <c r="H35" s="65"/>
      <c r="I35" s="65"/>
      <c r="J35" s="65"/>
      <c r="K35" s="65"/>
      <c r="L35" s="65"/>
      <c r="M35" s="66"/>
      <c r="N35" s="25"/>
      <c r="O35" s="25"/>
      <c r="P35" s="25"/>
    </row>
    <row r="36" spans="2:16" s="13" customFormat="1" x14ac:dyDescent="0.15">
      <c r="C36" s="34"/>
      <c r="D36" s="35"/>
      <c r="E36" s="35"/>
      <c r="F36" s="35"/>
      <c r="G36" s="35"/>
      <c r="H36" s="35"/>
      <c r="I36" s="35"/>
      <c r="J36" s="35"/>
      <c r="K36" s="35"/>
      <c r="L36" s="35"/>
      <c r="M36" s="35"/>
      <c r="N36" s="25"/>
      <c r="O36" s="25"/>
      <c r="P36" s="25"/>
    </row>
    <row r="37" spans="2:16" ht="19.899999999999999" customHeight="1" x14ac:dyDescent="0.4">
      <c r="B37" s="9" t="s">
        <v>47</v>
      </c>
      <c r="C37" s="1" t="s">
        <v>48</v>
      </c>
    </row>
    <row r="38" spans="2:16" s="36" customFormat="1" ht="66.75" customHeight="1" x14ac:dyDescent="0.4">
      <c r="C38" s="72" t="s">
        <v>49</v>
      </c>
      <c r="D38" s="72"/>
      <c r="E38" s="72"/>
      <c r="F38" s="72"/>
      <c r="G38" s="72"/>
      <c r="H38" s="72"/>
      <c r="I38" s="72"/>
      <c r="J38" s="72"/>
      <c r="K38" s="72"/>
      <c r="L38" s="72"/>
      <c r="M38" s="72"/>
      <c r="N38" s="72"/>
      <c r="O38" s="72"/>
      <c r="P38" s="37"/>
    </row>
    <row r="39" spans="2:16" ht="25.5" customHeight="1" x14ac:dyDescent="0.4">
      <c r="C39" s="73"/>
      <c r="D39" s="73"/>
      <c r="E39" s="73"/>
      <c r="F39" s="73"/>
      <c r="G39" s="73"/>
      <c r="H39" s="27" t="s">
        <v>10</v>
      </c>
      <c r="I39" s="27" t="s">
        <v>10</v>
      </c>
      <c r="J39" s="27" t="s">
        <v>10</v>
      </c>
      <c r="K39" s="38" t="s">
        <v>30</v>
      </c>
    </row>
    <row r="40" spans="2:16" ht="40.15" customHeight="1" x14ac:dyDescent="0.4">
      <c r="C40" s="70" t="s">
        <v>50</v>
      </c>
      <c r="D40" s="71"/>
      <c r="E40" s="71"/>
      <c r="F40" s="71"/>
      <c r="G40" s="71"/>
      <c r="H40" s="27"/>
      <c r="I40" s="27"/>
      <c r="J40" s="27"/>
      <c r="K40" s="22">
        <f>SUM(H40:J40)</f>
        <v>0</v>
      </c>
      <c r="L40" s="18" t="s">
        <v>13</v>
      </c>
    </row>
    <row r="41" spans="2:16" ht="40.15" customHeight="1" x14ac:dyDescent="0.4">
      <c r="C41" s="70" t="s">
        <v>51</v>
      </c>
      <c r="D41" s="71"/>
      <c r="E41" s="71"/>
      <c r="F41" s="64"/>
      <c r="G41" s="64"/>
      <c r="H41" s="27"/>
      <c r="I41" s="27"/>
      <c r="J41" s="27"/>
      <c r="K41" s="22">
        <f>SUM(H41:J41)</f>
        <v>0</v>
      </c>
      <c r="L41" s="18" t="s">
        <v>13</v>
      </c>
    </row>
    <row r="42" spans="2:16" ht="40.15" customHeight="1" x14ac:dyDescent="0.4">
      <c r="C42" s="62" t="s">
        <v>52</v>
      </c>
      <c r="D42" s="63"/>
      <c r="E42" s="64"/>
      <c r="F42" s="64"/>
      <c r="G42" s="64"/>
      <c r="H42" s="39">
        <f>IFERROR(ROUNDUP(H40/H41*100,2),0)</f>
        <v>0</v>
      </c>
      <c r="I42" s="39">
        <f>IFERROR(ROUNDUP(I40/I41*100,2),0)</f>
        <v>0</v>
      </c>
      <c r="J42" s="39">
        <f>IFERROR(ROUNDUP(J40/J41*100,2),0)</f>
        <v>0</v>
      </c>
      <c r="K42" s="39">
        <f>IFERROR(ROUNDUP(K40/K41*100,2),0)</f>
        <v>0</v>
      </c>
      <c r="L42" s="20" t="s">
        <v>18</v>
      </c>
      <c r="N42" s="22" t="str">
        <f>IF(K42&gt;=30,"10",IF(AND(K42&lt;30,K42&gt;=10),"5","0"))</f>
        <v>0</v>
      </c>
      <c r="O42" s="1" t="s">
        <v>19</v>
      </c>
    </row>
    <row r="43" spans="2:16" s="13" customFormat="1" x14ac:dyDescent="0.15">
      <c r="C43" s="23"/>
      <c r="D43" s="24"/>
      <c r="E43" s="25"/>
      <c r="F43" s="25"/>
      <c r="G43" s="25"/>
      <c r="H43" s="25"/>
      <c r="I43" s="25"/>
      <c r="J43" s="25"/>
      <c r="K43" s="25"/>
      <c r="L43" s="25"/>
      <c r="M43" s="25"/>
      <c r="N43" s="25"/>
      <c r="O43" s="25"/>
      <c r="P43" s="25"/>
    </row>
    <row r="44" spans="2:16" s="13" customFormat="1" ht="30" customHeight="1" x14ac:dyDescent="0.15">
      <c r="C44" s="26" t="s">
        <v>53</v>
      </c>
      <c r="D44" s="65" t="s">
        <v>54</v>
      </c>
      <c r="E44" s="65"/>
      <c r="F44" s="65"/>
      <c r="G44" s="65"/>
      <c r="H44" s="65"/>
      <c r="I44" s="65"/>
      <c r="J44" s="65"/>
      <c r="K44" s="65"/>
      <c r="L44" s="65"/>
      <c r="M44" s="66"/>
      <c r="N44" s="25"/>
      <c r="O44" s="25"/>
      <c r="P44" s="25"/>
    </row>
    <row r="45" spans="2:16" s="13" customFormat="1" ht="30" customHeight="1" x14ac:dyDescent="0.15">
      <c r="C45" s="26" t="s">
        <v>55</v>
      </c>
      <c r="D45" s="65" t="s">
        <v>56</v>
      </c>
      <c r="E45" s="65"/>
      <c r="F45" s="65"/>
      <c r="G45" s="65"/>
      <c r="H45" s="65"/>
      <c r="I45" s="65"/>
      <c r="J45" s="65"/>
      <c r="K45" s="65"/>
      <c r="L45" s="65"/>
      <c r="M45" s="66"/>
      <c r="N45" s="25"/>
      <c r="O45" s="25"/>
      <c r="P45" s="25"/>
    </row>
    <row r="46" spans="2:16" s="13" customFormat="1" ht="30" customHeight="1" x14ac:dyDescent="0.15">
      <c r="C46" s="26" t="s">
        <v>57</v>
      </c>
      <c r="D46" s="65" t="s">
        <v>58</v>
      </c>
      <c r="E46" s="65"/>
      <c r="F46" s="65"/>
      <c r="G46" s="65"/>
      <c r="H46" s="65"/>
      <c r="I46" s="65"/>
      <c r="J46" s="65"/>
      <c r="K46" s="65"/>
      <c r="L46" s="65"/>
      <c r="M46" s="66"/>
      <c r="N46" s="25"/>
      <c r="O46" s="25"/>
      <c r="P46" s="25"/>
    </row>
    <row r="48" spans="2:16" ht="19.899999999999999" customHeight="1" x14ac:dyDescent="0.4">
      <c r="B48" s="9" t="s">
        <v>59</v>
      </c>
      <c r="C48" s="1" t="s">
        <v>60</v>
      </c>
    </row>
    <row r="49" spans="2:16" ht="66" customHeight="1" x14ac:dyDescent="0.4">
      <c r="C49" s="72" t="s">
        <v>61</v>
      </c>
      <c r="D49" s="72"/>
      <c r="E49" s="72"/>
      <c r="F49" s="72"/>
      <c r="G49" s="72"/>
      <c r="H49" s="72"/>
      <c r="I49" s="72"/>
      <c r="J49" s="72"/>
      <c r="K49" s="72"/>
      <c r="L49" s="72"/>
      <c r="M49" s="72"/>
      <c r="N49" s="72"/>
      <c r="O49" s="72"/>
      <c r="P49" s="10"/>
    </row>
    <row r="50" spans="2:16" ht="25.5" customHeight="1" x14ac:dyDescent="0.4">
      <c r="C50" s="73"/>
      <c r="D50" s="73"/>
      <c r="E50" s="73"/>
      <c r="F50" s="73"/>
      <c r="G50" s="73"/>
      <c r="H50" s="27" t="s">
        <v>10</v>
      </c>
      <c r="I50" s="27" t="s">
        <v>10</v>
      </c>
      <c r="J50" s="27" t="s">
        <v>10</v>
      </c>
      <c r="K50" s="38" t="s">
        <v>30</v>
      </c>
    </row>
    <row r="51" spans="2:16" ht="40.15" customHeight="1" x14ac:dyDescent="0.4">
      <c r="C51" s="70" t="s">
        <v>62</v>
      </c>
      <c r="D51" s="71"/>
      <c r="E51" s="71"/>
      <c r="F51" s="71"/>
      <c r="G51" s="71"/>
      <c r="H51" s="27"/>
      <c r="I51" s="27"/>
      <c r="J51" s="27"/>
      <c r="K51" s="22">
        <f>SUM(H51:J51)</f>
        <v>0</v>
      </c>
      <c r="L51" s="18" t="s">
        <v>13</v>
      </c>
    </row>
    <row r="52" spans="2:16" ht="40.15" customHeight="1" x14ac:dyDescent="0.4">
      <c r="C52" s="70" t="s">
        <v>63</v>
      </c>
      <c r="D52" s="71"/>
      <c r="E52" s="71"/>
      <c r="F52" s="64"/>
      <c r="G52" s="64"/>
      <c r="H52" s="27"/>
      <c r="I52" s="27"/>
      <c r="J52" s="27"/>
      <c r="K52" s="22">
        <f>SUM(H52:J52)</f>
        <v>0</v>
      </c>
      <c r="L52" s="18" t="s">
        <v>13</v>
      </c>
    </row>
    <row r="53" spans="2:16" ht="40.15" customHeight="1" x14ac:dyDescent="0.4">
      <c r="C53" s="62" t="s">
        <v>52</v>
      </c>
      <c r="D53" s="63"/>
      <c r="E53" s="64"/>
      <c r="F53" s="64"/>
      <c r="G53" s="64"/>
      <c r="H53" s="39">
        <f>IFERROR(ROUNDUP(H51/H52*100,2),0)</f>
        <v>0</v>
      </c>
      <c r="I53" s="39">
        <f>IFERROR(ROUNDUP(I51/I52*100,2),0)</f>
        <v>0</v>
      </c>
      <c r="J53" s="39">
        <f>IFERROR(ROUNDUP(J51/J52*100,2),0)</f>
        <v>0</v>
      </c>
      <c r="K53" s="39">
        <f>IFERROR(ROUNDUP(K51/K52*100,2),0)</f>
        <v>0</v>
      </c>
      <c r="L53" s="20" t="s">
        <v>18</v>
      </c>
      <c r="N53" s="22" t="str">
        <f>IF(K53&gt;=30,"10",IF(AND(K53&lt;30,K53&gt;=10),"5","0"))</f>
        <v>0</v>
      </c>
      <c r="O53" s="18" t="s">
        <v>19</v>
      </c>
    </row>
    <row r="54" spans="2:16" s="13" customFormat="1" x14ac:dyDescent="0.15">
      <c r="C54" s="23"/>
      <c r="D54" s="24"/>
      <c r="E54" s="25"/>
      <c r="F54" s="25"/>
      <c r="G54" s="25"/>
      <c r="H54" s="25"/>
      <c r="I54" s="25"/>
      <c r="J54" s="25"/>
      <c r="K54" s="25"/>
      <c r="L54" s="25"/>
      <c r="M54" s="25"/>
      <c r="N54" s="25"/>
      <c r="O54" s="25"/>
      <c r="P54" s="25"/>
    </row>
    <row r="55" spans="2:16" s="13" customFormat="1" ht="30" customHeight="1" x14ac:dyDescent="0.15">
      <c r="C55" s="26" t="s">
        <v>64</v>
      </c>
      <c r="D55" s="65" t="s">
        <v>65</v>
      </c>
      <c r="E55" s="65"/>
      <c r="F55" s="65"/>
      <c r="G55" s="65"/>
      <c r="H55" s="65"/>
      <c r="I55" s="65"/>
      <c r="J55" s="65"/>
      <c r="K55" s="65"/>
      <c r="L55" s="65"/>
      <c r="M55" s="66"/>
      <c r="N55" s="25"/>
      <c r="O55" s="25"/>
      <c r="P55" s="25"/>
    </row>
    <row r="56" spans="2:16" s="13" customFormat="1" ht="30" customHeight="1" x14ac:dyDescent="0.15">
      <c r="C56" s="26" t="s">
        <v>66</v>
      </c>
      <c r="D56" s="65" t="s">
        <v>56</v>
      </c>
      <c r="E56" s="65"/>
      <c r="F56" s="65"/>
      <c r="G56" s="65"/>
      <c r="H56" s="65"/>
      <c r="I56" s="65"/>
      <c r="J56" s="65"/>
      <c r="K56" s="65"/>
      <c r="L56" s="65"/>
      <c r="M56" s="66"/>
      <c r="N56" s="25"/>
      <c r="O56" s="25"/>
      <c r="P56" s="25"/>
    </row>
    <row r="57" spans="2:16" s="13" customFormat="1" ht="30" customHeight="1" x14ac:dyDescent="0.15">
      <c r="C57" s="26" t="s">
        <v>67</v>
      </c>
      <c r="D57" s="65" t="s">
        <v>68</v>
      </c>
      <c r="E57" s="65"/>
      <c r="F57" s="65"/>
      <c r="G57" s="65"/>
      <c r="H57" s="65"/>
      <c r="I57" s="65"/>
      <c r="J57" s="65"/>
      <c r="K57" s="65"/>
      <c r="L57" s="65"/>
      <c r="M57" s="66"/>
      <c r="N57" s="25"/>
      <c r="O57" s="25"/>
      <c r="P57" s="25"/>
    </row>
    <row r="58" spans="2:16" s="13" customFormat="1" x14ac:dyDescent="0.15">
      <c r="C58" s="34"/>
      <c r="D58" s="35"/>
      <c r="E58" s="35"/>
      <c r="F58" s="35"/>
      <c r="G58" s="35"/>
      <c r="H58" s="35"/>
      <c r="I58" s="35"/>
      <c r="J58" s="35"/>
      <c r="K58" s="35"/>
      <c r="L58" s="35"/>
      <c r="M58" s="35"/>
      <c r="N58" s="25"/>
      <c r="O58" s="25"/>
      <c r="P58" s="25"/>
    </row>
    <row r="59" spans="2:16" ht="19.899999999999999" customHeight="1" x14ac:dyDescent="0.4">
      <c r="B59" s="9" t="s">
        <v>69</v>
      </c>
      <c r="C59" s="1" t="s">
        <v>70</v>
      </c>
    </row>
    <row r="60" spans="2:16" ht="36.75" customHeight="1" x14ac:dyDescent="0.4">
      <c r="C60" s="72" t="s">
        <v>71</v>
      </c>
      <c r="D60" s="72"/>
      <c r="E60" s="72"/>
      <c r="F60" s="72"/>
      <c r="G60" s="72"/>
      <c r="H60" s="72"/>
      <c r="I60" s="72"/>
      <c r="J60" s="72"/>
      <c r="K60" s="72"/>
      <c r="L60" s="72"/>
      <c r="M60" s="72"/>
      <c r="N60" s="72"/>
      <c r="O60" s="72"/>
      <c r="P60" s="10"/>
    </row>
    <row r="61" spans="2:16" x14ac:dyDescent="0.4">
      <c r="C61" s="40" t="s">
        <v>72</v>
      </c>
      <c r="D61" s="41"/>
      <c r="E61" s="41"/>
      <c r="F61" s="41"/>
      <c r="G61" s="41"/>
      <c r="H61" s="41"/>
      <c r="I61" s="41"/>
      <c r="J61" s="41"/>
      <c r="K61" s="41"/>
      <c r="L61" s="41"/>
      <c r="M61" s="41"/>
      <c r="N61" s="41"/>
      <c r="O61" s="41"/>
      <c r="P61" s="10"/>
    </row>
    <row r="62" spans="2:16" ht="33" customHeight="1" x14ac:dyDescent="0.4">
      <c r="C62" s="59" t="s">
        <v>73</v>
      </c>
      <c r="D62" s="59"/>
      <c r="E62" s="59"/>
      <c r="F62" s="59"/>
      <c r="G62" s="42"/>
      <c r="H62" s="41"/>
      <c r="I62" s="41"/>
      <c r="J62" s="41"/>
      <c r="K62" s="41"/>
      <c r="L62" s="41"/>
      <c r="M62" s="41"/>
      <c r="N62" s="41"/>
      <c r="O62" s="41"/>
      <c r="P62" s="10"/>
    </row>
    <row r="63" spans="2:16" ht="33" customHeight="1" x14ac:dyDescent="0.4">
      <c r="C63" s="59" t="s">
        <v>74</v>
      </c>
      <c r="D63" s="59"/>
      <c r="E63" s="59"/>
      <c r="F63" s="59"/>
      <c r="G63" s="42"/>
      <c r="H63" s="41"/>
      <c r="I63" s="41"/>
      <c r="J63" s="41"/>
      <c r="K63" s="41"/>
      <c r="L63" s="41"/>
      <c r="M63" s="41"/>
      <c r="N63" s="41"/>
      <c r="O63" s="41"/>
      <c r="P63" s="10"/>
    </row>
    <row r="64" spans="2:16" ht="33" customHeight="1" x14ac:dyDescent="0.4">
      <c r="C64" s="60" t="s">
        <v>75</v>
      </c>
      <c r="D64" s="60"/>
      <c r="E64" s="60"/>
      <c r="F64" s="60"/>
      <c r="G64" s="42"/>
      <c r="H64" s="8"/>
      <c r="I64" s="8" t="s">
        <v>76</v>
      </c>
      <c r="J64" s="8"/>
      <c r="K64" s="43" t="s">
        <v>77</v>
      </c>
      <c r="L64" s="44">
        <f>COUNTIF(G62:G64,"実施あり")</f>
        <v>0</v>
      </c>
      <c r="N64" s="45">
        <f>IF(L64=3,5,IF(AND(L64=2,G62="実施あり"),3,IF(AND(L64=2),1,0)))</f>
        <v>0</v>
      </c>
      <c r="O64" s="18" t="s">
        <v>19</v>
      </c>
    </row>
    <row r="65" spans="2:16" s="13" customFormat="1" ht="15" customHeight="1" x14ac:dyDescent="0.15">
      <c r="C65" s="23"/>
      <c r="D65" s="24"/>
      <c r="E65" s="25"/>
      <c r="F65" s="25"/>
      <c r="G65" s="25"/>
      <c r="H65" s="25"/>
      <c r="I65" s="25"/>
      <c r="J65" s="25"/>
      <c r="K65" s="25"/>
      <c r="L65" s="25"/>
      <c r="M65" s="25"/>
      <c r="N65" s="25"/>
      <c r="O65" s="25"/>
      <c r="P65" s="25"/>
    </row>
    <row r="66" spans="2:16" s="13" customFormat="1" ht="45" customHeight="1" x14ac:dyDescent="0.15">
      <c r="C66" s="26" t="s">
        <v>78</v>
      </c>
      <c r="D66" s="65" t="s">
        <v>79</v>
      </c>
      <c r="E66" s="65"/>
      <c r="F66" s="65"/>
      <c r="G66" s="65"/>
      <c r="H66" s="65"/>
      <c r="I66" s="65"/>
      <c r="J66" s="65"/>
      <c r="K66" s="65"/>
      <c r="L66" s="65"/>
      <c r="M66" s="66"/>
      <c r="N66" s="25"/>
      <c r="O66" s="25"/>
      <c r="P66" s="25"/>
    </row>
    <row r="67" spans="2:16" s="13" customFormat="1" x14ac:dyDescent="0.15">
      <c r="C67" s="34"/>
      <c r="D67" s="35"/>
      <c r="E67" s="35"/>
      <c r="F67" s="35"/>
      <c r="G67" s="35"/>
      <c r="H67" s="35"/>
      <c r="I67" s="35"/>
      <c r="J67" s="35"/>
      <c r="K67" s="35"/>
      <c r="L67" s="35"/>
      <c r="M67" s="35"/>
      <c r="N67" s="25"/>
      <c r="O67" s="25"/>
      <c r="P67" s="25"/>
    </row>
    <row r="68" spans="2:16" ht="19.899999999999999" customHeight="1" x14ac:dyDescent="0.4">
      <c r="B68" s="9" t="s">
        <v>80</v>
      </c>
      <c r="C68" s="1" t="s">
        <v>81</v>
      </c>
    </row>
    <row r="69" spans="2:16" ht="30" customHeight="1" x14ac:dyDescent="0.4">
      <c r="C69" s="72" t="s">
        <v>82</v>
      </c>
      <c r="D69" s="72"/>
      <c r="E69" s="72"/>
      <c r="F69" s="72"/>
      <c r="G69" s="72"/>
      <c r="H69" s="72"/>
      <c r="I69" s="72"/>
      <c r="J69" s="72"/>
      <c r="K69" s="72"/>
      <c r="L69" s="72"/>
      <c r="M69" s="72"/>
      <c r="N69" s="72"/>
      <c r="O69" s="72"/>
      <c r="P69" s="10"/>
    </row>
    <row r="70" spans="2:16" ht="25.5" customHeight="1" x14ac:dyDescent="0.4">
      <c r="C70" s="73"/>
      <c r="D70" s="73"/>
      <c r="E70" s="73"/>
      <c r="F70" s="73"/>
      <c r="G70" s="73"/>
      <c r="H70" s="27" t="s">
        <v>10</v>
      </c>
      <c r="I70" s="27" t="s">
        <v>10</v>
      </c>
      <c r="J70" s="27" t="s">
        <v>10</v>
      </c>
      <c r="K70" s="38" t="s">
        <v>30</v>
      </c>
    </row>
    <row r="71" spans="2:16" ht="40.15" customHeight="1" x14ac:dyDescent="0.4">
      <c r="C71" s="70" t="s">
        <v>83</v>
      </c>
      <c r="D71" s="71"/>
      <c r="E71" s="71"/>
      <c r="F71" s="71"/>
      <c r="G71" s="71"/>
      <c r="H71" s="27"/>
      <c r="I71" s="27"/>
      <c r="J71" s="27"/>
      <c r="K71" s="22">
        <f>SUM(H71:J71)</f>
        <v>0</v>
      </c>
      <c r="L71" s="1" t="s">
        <v>84</v>
      </c>
      <c r="M71" s="76" t="s">
        <v>142</v>
      </c>
      <c r="N71" s="76"/>
      <c r="O71" s="77" t="s">
        <v>141</v>
      </c>
    </row>
    <row r="72" spans="2:16" ht="40.15" customHeight="1" x14ac:dyDescent="0.4">
      <c r="C72" s="70" t="s">
        <v>85</v>
      </c>
      <c r="D72" s="71"/>
      <c r="E72" s="71"/>
      <c r="F72" s="71"/>
      <c r="G72" s="71"/>
      <c r="H72" s="27"/>
      <c r="I72" s="27"/>
      <c r="J72" s="27"/>
      <c r="K72" s="22">
        <f>SUM(H72:J72)</f>
        <v>0</v>
      </c>
      <c r="L72" s="1" t="s">
        <v>84</v>
      </c>
      <c r="M72" s="76"/>
      <c r="N72" s="76"/>
      <c r="O72" s="77"/>
    </row>
    <row r="73" spans="2:16" ht="40.15" customHeight="1" x14ac:dyDescent="0.4">
      <c r="C73" s="70" t="s">
        <v>86</v>
      </c>
      <c r="D73" s="71"/>
      <c r="E73" s="71"/>
      <c r="F73" s="71"/>
      <c r="G73" s="71"/>
      <c r="H73" s="46">
        <f>IFERROR(ROUNDDOWN(H71/H72,1),0)</f>
        <v>0</v>
      </c>
      <c r="I73" s="46">
        <f>IFERROR(ROUNDDOWN(I71/I72,1),0)</f>
        <v>0</v>
      </c>
      <c r="J73" s="46">
        <f>IFERROR(ROUNDDOWN(J71/J72,1),0)</f>
        <v>0</v>
      </c>
      <c r="K73" s="47">
        <f>IFERROR(ROUNDDOWN(K71/K72,1),0)</f>
        <v>0</v>
      </c>
      <c r="M73" s="76"/>
      <c r="N73" s="76"/>
      <c r="O73" s="77"/>
    </row>
    <row r="74" spans="2:16" ht="40.15" customHeight="1" x14ac:dyDescent="0.4">
      <c r="C74" s="70" t="s">
        <v>87</v>
      </c>
      <c r="D74" s="71"/>
      <c r="E74" s="71"/>
      <c r="F74" s="71"/>
      <c r="G74" s="71"/>
      <c r="H74" s="27"/>
      <c r="I74" s="27"/>
      <c r="J74" s="27"/>
      <c r="K74" s="22">
        <f>SUM(H74:J74)</f>
        <v>0</v>
      </c>
      <c r="L74" s="1" t="s">
        <v>13</v>
      </c>
    </row>
    <row r="75" spans="2:16" ht="40.15" customHeight="1" x14ac:dyDescent="0.4">
      <c r="C75" s="70" t="s">
        <v>88</v>
      </c>
      <c r="D75" s="71"/>
      <c r="E75" s="71"/>
      <c r="F75" s="64"/>
      <c r="G75" s="64"/>
      <c r="H75" s="27"/>
      <c r="I75" s="27"/>
      <c r="J75" s="27"/>
      <c r="K75" s="22">
        <f>SUM(H75:J75)</f>
        <v>0</v>
      </c>
      <c r="L75" s="1" t="s">
        <v>89</v>
      </c>
    </row>
    <row r="76" spans="2:16" ht="40.15" customHeight="1" x14ac:dyDescent="0.4">
      <c r="C76" s="62" t="s">
        <v>90</v>
      </c>
      <c r="D76" s="63"/>
      <c r="E76" s="64"/>
      <c r="F76" s="64"/>
      <c r="G76" s="64"/>
      <c r="H76" s="48">
        <f>IFERROR(H73/H74*H75*100,0)</f>
        <v>0</v>
      </c>
      <c r="I76" s="48">
        <f>IFERROR(I73/I74*I75*100,0)</f>
        <v>0</v>
      </c>
      <c r="J76" s="48">
        <f>IFERROR(J73/J74*J75*100,0)</f>
        <v>0</v>
      </c>
      <c r="K76" s="48">
        <f>IFERROR(K73/K74*K75*100,0)</f>
        <v>0</v>
      </c>
      <c r="N76" s="22">
        <f>IF(AND(K76&gt;=5,O71="あり"),"5",IF(K76&gt;=5,"3",IF(K76&gt;=3,2,0)))</f>
        <v>0</v>
      </c>
      <c r="O76" s="18" t="s">
        <v>19</v>
      </c>
    </row>
    <row r="77" spans="2:16" s="13" customFormat="1" x14ac:dyDescent="0.15">
      <c r="C77" s="23"/>
      <c r="D77" s="24"/>
      <c r="E77" s="25"/>
      <c r="F77" s="25"/>
      <c r="G77" s="25"/>
      <c r="H77" s="25"/>
      <c r="I77" s="25"/>
      <c r="J77" s="25"/>
      <c r="K77" s="25"/>
      <c r="L77" s="25"/>
      <c r="M77" s="25"/>
      <c r="N77" s="25"/>
      <c r="O77" s="25"/>
      <c r="P77" s="25"/>
    </row>
    <row r="78" spans="2:16" s="13" customFormat="1" ht="30" customHeight="1" x14ac:dyDescent="0.15">
      <c r="C78" s="26" t="s">
        <v>91</v>
      </c>
      <c r="D78" s="65" t="s">
        <v>92</v>
      </c>
      <c r="E78" s="65"/>
      <c r="F78" s="65"/>
      <c r="G78" s="65"/>
      <c r="H78" s="65"/>
      <c r="I78" s="65"/>
      <c r="J78" s="65"/>
      <c r="K78" s="65"/>
      <c r="L78" s="65"/>
      <c r="M78" s="66"/>
      <c r="N78" s="25"/>
      <c r="O78" s="25"/>
      <c r="P78" s="25"/>
    </row>
    <row r="79" spans="2:16" s="13" customFormat="1" ht="15" customHeight="1" x14ac:dyDescent="0.15">
      <c r="C79" s="26" t="s">
        <v>93</v>
      </c>
      <c r="D79" s="65" t="s">
        <v>94</v>
      </c>
      <c r="E79" s="65"/>
      <c r="F79" s="65"/>
      <c r="G79" s="65"/>
      <c r="H79" s="65"/>
      <c r="I79" s="65"/>
      <c r="J79" s="65"/>
      <c r="K79" s="65"/>
      <c r="L79" s="65"/>
      <c r="M79" s="66"/>
      <c r="N79" s="25"/>
      <c r="O79" s="25"/>
      <c r="P79" s="25"/>
    </row>
    <row r="80" spans="2:16" s="13" customFormat="1" ht="15" customHeight="1" x14ac:dyDescent="0.15">
      <c r="C80" s="26" t="s">
        <v>95</v>
      </c>
      <c r="D80" s="65" t="s">
        <v>96</v>
      </c>
      <c r="E80" s="65"/>
      <c r="F80" s="65"/>
      <c r="G80" s="65"/>
      <c r="H80" s="65"/>
      <c r="I80" s="65"/>
      <c r="J80" s="65"/>
      <c r="K80" s="65"/>
      <c r="L80" s="65"/>
      <c r="M80" s="66"/>
      <c r="N80" s="25"/>
      <c r="O80" s="25"/>
      <c r="P80" s="25"/>
    </row>
    <row r="81" spans="2:16" x14ac:dyDescent="0.4">
      <c r="C81" s="43"/>
      <c r="D81" s="43"/>
      <c r="E81" s="43"/>
      <c r="F81" s="43"/>
      <c r="G81" s="43"/>
      <c r="H81" s="8"/>
      <c r="I81" s="4"/>
      <c r="J81" s="24"/>
      <c r="K81" s="8"/>
      <c r="M81" s="8"/>
      <c r="N81" s="8"/>
    </row>
    <row r="82" spans="2:16" ht="19.899999999999999" customHeight="1" x14ac:dyDescent="0.4">
      <c r="B82" s="9" t="s">
        <v>97</v>
      </c>
      <c r="C82" s="1" t="s">
        <v>98</v>
      </c>
    </row>
    <row r="83" spans="2:16" ht="19.899999999999999" customHeight="1" x14ac:dyDescent="0.4">
      <c r="C83" s="72" t="s">
        <v>99</v>
      </c>
      <c r="D83" s="72"/>
      <c r="E83" s="72"/>
      <c r="F83" s="72"/>
      <c r="G83" s="72"/>
      <c r="H83" s="72"/>
      <c r="I83" s="72"/>
      <c r="J83" s="72"/>
      <c r="K83" s="72"/>
      <c r="L83" s="72"/>
      <c r="M83" s="72"/>
      <c r="N83" s="72"/>
      <c r="O83" s="72"/>
      <c r="P83" s="10"/>
    </row>
    <row r="84" spans="2:16" ht="25.5" customHeight="1" x14ac:dyDescent="0.4">
      <c r="C84" s="73"/>
      <c r="D84" s="73"/>
      <c r="E84" s="73"/>
      <c r="F84" s="73"/>
      <c r="G84" s="73"/>
      <c r="H84" s="27" t="s">
        <v>10</v>
      </c>
      <c r="I84" s="27" t="s">
        <v>10</v>
      </c>
      <c r="J84" s="27" t="s">
        <v>10</v>
      </c>
      <c r="K84" s="38" t="s">
        <v>30</v>
      </c>
    </row>
    <row r="85" spans="2:16" ht="40.15" customHeight="1" x14ac:dyDescent="0.4">
      <c r="C85" s="70" t="s">
        <v>100</v>
      </c>
      <c r="D85" s="71"/>
      <c r="E85" s="71"/>
      <c r="F85" s="71"/>
      <c r="G85" s="71"/>
      <c r="H85" s="27"/>
      <c r="I85" s="27"/>
      <c r="J85" s="27"/>
      <c r="K85" s="22">
        <f>SUM(H85:J85)</f>
        <v>0</v>
      </c>
      <c r="L85" s="1" t="s">
        <v>84</v>
      </c>
    </row>
    <row r="86" spans="2:16" ht="40.15" customHeight="1" x14ac:dyDescent="0.4">
      <c r="C86" s="70" t="s">
        <v>101</v>
      </c>
      <c r="D86" s="71"/>
      <c r="E86" s="71"/>
      <c r="F86" s="71"/>
      <c r="G86" s="71"/>
      <c r="H86" s="27"/>
      <c r="I86" s="27"/>
      <c r="J86" s="27"/>
      <c r="K86" s="22">
        <f>SUM(H86:J86)</f>
        <v>0</v>
      </c>
      <c r="L86" s="1" t="s">
        <v>84</v>
      </c>
    </row>
    <row r="87" spans="2:16" ht="40.15" customHeight="1" x14ac:dyDescent="0.4">
      <c r="C87" s="70" t="s">
        <v>102</v>
      </c>
      <c r="D87" s="71"/>
      <c r="E87" s="71"/>
      <c r="F87" s="71"/>
      <c r="G87" s="71"/>
      <c r="H87" s="46">
        <f>IFERROR(ROUNDDOWN(H85/H86,1),0)</f>
        <v>0</v>
      </c>
      <c r="I87" s="46">
        <f>IFERROR(ROUNDDOWN(I85/I86,1),0)</f>
        <v>0</v>
      </c>
      <c r="J87" s="46">
        <f>IFERROR(ROUNDDOWN(J85/J86,1),0)</f>
        <v>0</v>
      </c>
      <c r="K87" s="47">
        <f>IFERROR(ROUNDDOWN(K85/K86,1),0)</f>
        <v>0</v>
      </c>
    </row>
    <row r="88" spans="2:16" ht="40.15" customHeight="1" x14ac:dyDescent="0.4">
      <c r="C88" s="70" t="s">
        <v>87</v>
      </c>
      <c r="D88" s="71"/>
      <c r="E88" s="71"/>
      <c r="F88" s="71"/>
      <c r="G88" s="71"/>
      <c r="H88" s="27"/>
      <c r="I88" s="27"/>
      <c r="J88" s="27"/>
      <c r="K88" s="22">
        <f>SUM(H88:J88)</f>
        <v>0</v>
      </c>
      <c r="L88" s="1" t="s">
        <v>13</v>
      </c>
    </row>
    <row r="89" spans="2:16" ht="40.15" customHeight="1" x14ac:dyDescent="0.4">
      <c r="C89" s="70" t="s">
        <v>103</v>
      </c>
      <c r="D89" s="71"/>
      <c r="E89" s="71"/>
      <c r="F89" s="64"/>
      <c r="G89" s="64"/>
      <c r="H89" s="27"/>
      <c r="I89" s="27"/>
      <c r="J89" s="27"/>
      <c r="K89" s="22">
        <f>SUM(H89:J89)</f>
        <v>0</v>
      </c>
      <c r="L89" s="1" t="s">
        <v>89</v>
      </c>
    </row>
    <row r="90" spans="2:16" ht="33" customHeight="1" x14ac:dyDescent="0.4">
      <c r="C90" s="62" t="s">
        <v>90</v>
      </c>
      <c r="D90" s="63"/>
      <c r="E90" s="64"/>
      <c r="F90" s="64"/>
      <c r="G90" s="64"/>
      <c r="H90" s="48">
        <f>IFERROR(H87/H88*H89*100,0)</f>
        <v>0</v>
      </c>
      <c r="I90" s="48">
        <f>IFERROR(I87/I88*I89*100,0)</f>
        <v>0</v>
      </c>
      <c r="J90" s="48">
        <f>IFERROR(J87/J88*J89*100,0)</f>
        <v>0</v>
      </c>
      <c r="K90" s="48">
        <f>IFERROR(K87/K88*K89*100,0)</f>
        <v>0</v>
      </c>
      <c r="N90" s="22" t="str">
        <f>IF(K90&gt;=3,"5",IF(AND(K90&lt;3,K90&gt;=2),"3","0"))</f>
        <v>0</v>
      </c>
      <c r="O90" s="18" t="s">
        <v>19</v>
      </c>
    </row>
    <row r="91" spans="2:16" s="13" customFormat="1" ht="15" customHeight="1" x14ac:dyDescent="0.15">
      <c r="C91" s="23"/>
      <c r="D91" s="24"/>
      <c r="E91" s="25"/>
      <c r="F91" s="25"/>
      <c r="G91" s="25"/>
      <c r="H91" s="25"/>
      <c r="I91" s="25"/>
      <c r="J91" s="25"/>
      <c r="K91" s="25"/>
      <c r="L91" s="25"/>
      <c r="M91" s="25"/>
      <c r="N91" s="25"/>
      <c r="O91" s="25"/>
      <c r="P91" s="25"/>
    </row>
    <row r="92" spans="2:16" s="13" customFormat="1" ht="56.25" customHeight="1" x14ac:dyDescent="0.15">
      <c r="C92" s="26" t="s">
        <v>104</v>
      </c>
      <c r="D92" s="65" t="s">
        <v>105</v>
      </c>
      <c r="E92" s="65"/>
      <c r="F92" s="65"/>
      <c r="G92" s="65"/>
      <c r="H92" s="65"/>
      <c r="I92" s="65"/>
      <c r="J92" s="65"/>
      <c r="K92" s="65"/>
      <c r="L92" s="65"/>
      <c r="M92" s="66"/>
      <c r="N92" s="25"/>
      <c r="O92" s="25"/>
      <c r="P92" s="25"/>
    </row>
    <row r="93" spans="2:16" x14ac:dyDescent="0.4">
      <c r="C93" s="43"/>
      <c r="D93" s="43"/>
      <c r="E93" s="43"/>
      <c r="F93" s="43"/>
      <c r="G93" s="43"/>
      <c r="H93" s="8"/>
      <c r="I93" s="4"/>
      <c r="J93" s="24"/>
      <c r="K93" s="8"/>
      <c r="M93" s="8"/>
      <c r="N93" s="8"/>
    </row>
    <row r="94" spans="2:16" x14ac:dyDescent="0.4">
      <c r="B94" s="9" t="s">
        <v>106</v>
      </c>
      <c r="C94" s="1" t="s">
        <v>107</v>
      </c>
    </row>
    <row r="95" spans="2:16" ht="19.899999999999999" customHeight="1" x14ac:dyDescent="0.4">
      <c r="C95" s="72" t="s">
        <v>108</v>
      </c>
      <c r="D95" s="72"/>
      <c r="E95" s="72"/>
      <c r="F95" s="72"/>
      <c r="G95" s="72"/>
      <c r="H95" s="72"/>
      <c r="I95" s="72"/>
      <c r="J95" s="72"/>
      <c r="K95" s="72"/>
      <c r="L95" s="72"/>
      <c r="M95" s="72"/>
      <c r="N95" s="72"/>
      <c r="O95" s="72"/>
      <c r="P95" s="10"/>
    </row>
    <row r="96" spans="2:16" ht="25.5" customHeight="1" x14ac:dyDescent="0.4">
      <c r="C96" s="73"/>
      <c r="D96" s="73"/>
      <c r="E96" s="73"/>
      <c r="F96" s="73"/>
      <c r="G96" s="73"/>
      <c r="H96" s="27" t="s">
        <v>10</v>
      </c>
      <c r="I96" s="27" t="s">
        <v>10</v>
      </c>
      <c r="J96" s="27" t="s">
        <v>10</v>
      </c>
      <c r="K96" s="38" t="s">
        <v>30</v>
      </c>
    </row>
    <row r="97" spans="2:16" ht="40.15" customHeight="1" x14ac:dyDescent="0.4">
      <c r="C97" s="70" t="s">
        <v>109</v>
      </c>
      <c r="D97" s="71"/>
      <c r="E97" s="71"/>
      <c r="F97" s="71"/>
      <c r="G97" s="71"/>
      <c r="H97" s="27"/>
      <c r="I97" s="27"/>
      <c r="J97" s="27"/>
      <c r="K97" s="22">
        <f>SUM(H97:J97)</f>
        <v>0</v>
      </c>
      <c r="L97" s="1" t="s">
        <v>89</v>
      </c>
    </row>
    <row r="98" spans="2:16" ht="40.15" customHeight="1" x14ac:dyDescent="0.4">
      <c r="C98" s="70" t="s">
        <v>110</v>
      </c>
      <c r="D98" s="71"/>
      <c r="E98" s="71"/>
      <c r="F98" s="64"/>
      <c r="G98" s="64"/>
      <c r="H98" s="27"/>
      <c r="I98" s="27"/>
      <c r="J98" s="27"/>
      <c r="K98" s="22">
        <f>SUM(H98:J98)</f>
        <v>0</v>
      </c>
      <c r="L98" s="1" t="s">
        <v>89</v>
      </c>
    </row>
    <row r="99" spans="2:16" ht="33" customHeight="1" x14ac:dyDescent="0.4">
      <c r="C99" s="62" t="s">
        <v>111</v>
      </c>
      <c r="D99" s="63"/>
      <c r="E99" s="64"/>
      <c r="F99" s="64"/>
      <c r="G99" s="64"/>
      <c r="H99" s="39">
        <f>IFERROR(ROUNDUP(H97/H98*100,2),0)</f>
        <v>0</v>
      </c>
      <c r="I99" s="39">
        <f>IFERROR(ROUNDUP(I97/I98*100,2),0)</f>
        <v>0</v>
      </c>
      <c r="J99" s="39">
        <f>IFERROR(ROUNDUP(J97/J98*100,2),0)</f>
        <v>0</v>
      </c>
      <c r="K99" s="39">
        <f>IFERROR(ROUNDUP(K97/K98*100,2),0)</f>
        <v>0</v>
      </c>
      <c r="L99" s="1" t="s">
        <v>18</v>
      </c>
      <c r="N99" s="22" t="str">
        <f>IF(K99&gt;=50,"5",IF(AND(K99&lt;50,K99&gt;=35),"3","0"))</f>
        <v>0</v>
      </c>
      <c r="O99" s="18" t="s">
        <v>19</v>
      </c>
    </row>
    <row r="100" spans="2:16" x14ac:dyDescent="0.4">
      <c r="C100" s="43"/>
      <c r="D100" s="43"/>
      <c r="E100" s="43"/>
      <c r="F100" s="43"/>
      <c r="G100" s="43"/>
      <c r="H100" s="8"/>
      <c r="I100" s="4"/>
      <c r="J100" s="24"/>
      <c r="K100" s="8"/>
      <c r="M100" s="8"/>
      <c r="N100" s="8"/>
    </row>
    <row r="101" spans="2:16" x14ac:dyDescent="0.4">
      <c r="B101" s="9" t="s">
        <v>112</v>
      </c>
      <c r="C101" s="1" t="s">
        <v>113</v>
      </c>
    </row>
    <row r="102" spans="2:16" ht="19.899999999999999" customHeight="1" x14ac:dyDescent="0.4">
      <c r="C102" s="72" t="s">
        <v>114</v>
      </c>
      <c r="D102" s="72"/>
      <c r="E102" s="72"/>
      <c r="F102" s="72"/>
      <c r="G102" s="72"/>
      <c r="H102" s="72"/>
      <c r="I102" s="72"/>
      <c r="J102" s="72"/>
      <c r="K102" s="72"/>
      <c r="L102" s="72"/>
      <c r="M102" s="72"/>
      <c r="N102" s="72"/>
      <c r="O102" s="72"/>
      <c r="P102" s="10"/>
    </row>
    <row r="103" spans="2:16" ht="25.5" customHeight="1" x14ac:dyDescent="0.4">
      <c r="C103" s="73"/>
      <c r="D103" s="73"/>
      <c r="E103" s="73"/>
      <c r="F103" s="73"/>
      <c r="G103" s="73"/>
      <c r="H103" s="27" t="s">
        <v>10</v>
      </c>
      <c r="I103" s="27" t="s">
        <v>10</v>
      </c>
      <c r="J103" s="27" t="s">
        <v>10</v>
      </c>
      <c r="K103" s="38" t="s">
        <v>30</v>
      </c>
    </row>
    <row r="104" spans="2:16" ht="40.15" customHeight="1" x14ac:dyDescent="0.4">
      <c r="C104" s="70" t="s">
        <v>115</v>
      </c>
      <c r="D104" s="71"/>
      <c r="E104" s="71"/>
      <c r="F104" s="71"/>
      <c r="G104" s="71"/>
      <c r="H104" s="27"/>
      <c r="I104" s="27"/>
      <c r="J104" s="27"/>
      <c r="K104" s="22">
        <f>SUM(H104:J104)</f>
        <v>0</v>
      </c>
      <c r="L104" s="1" t="s">
        <v>13</v>
      </c>
    </row>
    <row r="105" spans="2:16" ht="40.15" customHeight="1" x14ac:dyDescent="0.4">
      <c r="C105" s="70" t="s">
        <v>116</v>
      </c>
      <c r="D105" s="71"/>
      <c r="E105" s="71"/>
      <c r="F105" s="64"/>
      <c r="G105" s="64"/>
      <c r="H105" s="27"/>
      <c r="I105" s="27"/>
      <c r="J105" s="27"/>
      <c r="K105" s="22">
        <f>SUM(H105:J105)</f>
        <v>0</v>
      </c>
      <c r="L105" s="1" t="s">
        <v>13</v>
      </c>
    </row>
    <row r="106" spans="2:16" ht="40.15" customHeight="1" x14ac:dyDescent="0.4">
      <c r="C106" s="62" t="s">
        <v>111</v>
      </c>
      <c r="D106" s="63"/>
      <c r="E106" s="64"/>
      <c r="F106" s="64"/>
      <c r="G106" s="64"/>
      <c r="H106" s="39">
        <f>IFERROR(ROUNDUP(H104/H105*100,2),0)</f>
        <v>0</v>
      </c>
      <c r="I106" s="39">
        <f>IFERROR(ROUNDUP(I104/I105*100,2),0)</f>
        <v>0</v>
      </c>
      <c r="J106" s="39">
        <f>IFERROR(ROUNDUP(J104/J105*100,2),0)</f>
        <v>0</v>
      </c>
      <c r="K106" s="39">
        <f>IFERROR(ROUNDUP(K104/K105*100,2),0)</f>
        <v>0</v>
      </c>
      <c r="L106" s="20" t="s">
        <v>18</v>
      </c>
      <c r="N106" s="22" t="str">
        <f>IF(K106&gt;=10,"5",IF(AND(K106&lt;10,K106&gt;=5),"3","0"))</f>
        <v>0</v>
      </c>
      <c r="O106" s="18" t="s">
        <v>19</v>
      </c>
    </row>
    <row r="107" spans="2:16" s="13" customFormat="1" ht="15" customHeight="1" x14ac:dyDescent="0.15">
      <c r="C107" s="23"/>
      <c r="D107" s="24"/>
      <c r="E107" s="25"/>
      <c r="F107" s="25"/>
      <c r="G107" s="25"/>
      <c r="H107" s="25"/>
      <c r="I107" s="25"/>
      <c r="J107" s="25"/>
      <c r="K107" s="25"/>
      <c r="L107" s="25"/>
      <c r="M107" s="25"/>
      <c r="N107" s="25"/>
      <c r="O107" s="25"/>
      <c r="P107" s="25"/>
    </row>
    <row r="108" spans="2:16" s="13" customFormat="1" ht="15" customHeight="1" x14ac:dyDescent="0.15">
      <c r="C108" s="26" t="s">
        <v>117</v>
      </c>
      <c r="D108" s="65" t="s">
        <v>118</v>
      </c>
      <c r="E108" s="65"/>
      <c r="F108" s="65"/>
      <c r="G108" s="65"/>
      <c r="H108" s="65"/>
      <c r="I108" s="65"/>
      <c r="J108" s="65"/>
      <c r="K108" s="65"/>
      <c r="L108" s="65"/>
      <c r="M108" s="66"/>
      <c r="N108" s="25"/>
      <c r="O108" s="25"/>
      <c r="P108" s="25"/>
    </row>
    <row r="109" spans="2:16" ht="38.450000000000003" customHeight="1" x14ac:dyDescent="0.4">
      <c r="C109" s="26" t="s">
        <v>119</v>
      </c>
      <c r="D109" s="74" t="s">
        <v>120</v>
      </c>
      <c r="E109" s="74"/>
      <c r="F109" s="74"/>
      <c r="G109" s="74"/>
      <c r="H109" s="74"/>
      <c r="I109" s="74"/>
      <c r="J109" s="74"/>
      <c r="K109" s="74"/>
      <c r="L109" s="74"/>
      <c r="M109" s="75"/>
    </row>
    <row r="110" spans="2:16" x14ac:dyDescent="0.4">
      <c r="C110" s="43"/>
      <c r="D110" s="43"/>
      <c r="E110" s="43"/>
      <c r="F110" s="43"/>
      <c r="G110" s="43"/>
      <c r="H110" s="8"/>
      <c r="I110" s="4"/>
      <c r="J110" s="24"/>
      <c r="K110" s="8"/>
      <c r="M110" s="8"/>
      <c r="N110" s="8"/>
    </row>
    <row r="111" spans="2:16" ht="19.899999999999999" customHeight="1" x14ac:dyDescent="0.4">
      <c r="B111" s="9" t="s">
        <v>121</v>
      </c>
      <c r="C111" s="1" t="s">
        <v>122</v>
      </c>
    </row>
    <row r="112" spans="2:16" ht="19.899999999999999" customHeight="1" x14ac:dyDescent="0.4">
      <c r="C112" s="72" t="s">
        <v>123</v>
      </c>
      <c r="D112" s="72"/>
      <c r="E112" s="72"/>
      <c r="F112" s="72"/>
      <c r="G112" s="72"/>
      <c r="H112" s="72"/>
      <c r="I112" s="72"/>
      <c r="J112" s="72"/>
      <c r="K112" s="72"/>
      <c r="L112" s="72"/>
      <c r="M112" s="72"/>
      <c r="N112" s="72"/>
      <c r="O112" s="72"/>
      <c r="P112" s="10"/>
    </row>
    <row r="113" spans="2:16" ht="25.5" customHeight="1" x14ac:dyDescent="0.4">
      <c r="C113" s="73"/>
      <c r="D113" s="73"/>
      <c r="E113" s="73"/>
      <c r="F113" s="73"/>
      <c r="G113" s="73"/>
      <c r="H113" s="27" t="s">
        <v>10</v>
      </c>
      <c r="I113" s="27" t="s">
        <v>10</v>
      </c>
      <c r="J113" s="27" t="s">
        <v>10</v>
      </c>
      <c r="K113" s="38" t="s">
        <v>30</v>
      </c>
    </row>
    <row r="114" spans="2:16" ht="40.15" customHeight="1" x14ac:dyDescent="0.4">
      <c r="C114" s="70" t="s">
        <v>124</v>
      </c>
      <c r="D114" s="71"/>
      <c r="E114" s="71"/>
      <c r="F114" s="71"/>
      <c r="G114" s="71"/>
      <c r="H114" s="27"/>
      <c r="I114" s="27"/>
      <c r="J114" s="27"/>
      <c r="K114" s="22">
        <f>SUM(H114:J114)</f>
        <v>0</v>
      </c>
      <c r="L114" s="1" t="s">
        <v>13</v>
      </c>
    </row>
    <row r="115" spans="2:16" ht="40.15" customHeight="1" x14ac:dyDescent="0.4">
      <c r="C115" s="70" t="s">
        <v>116</v>
      </c>
      <c r="D115" s="71"/>
      <c r="E115" s="71"/>
      <c r="F115" s="64"/>
      <c r="G115" s="64"/>
      <c r="H115" s="27"/>
      <c r="I115" s="27"/>
      <c r="J115" s="27"/>
      <c r="K115" s="22">
        <f>SUM(H115:J115)</f>
        <v>0</v>
      </c>
      <c r="L115" s="1" t="s">
        <v>13</v>
      </c>
    </row>
    <row r="116" spans="2:16" ht="40.15" customHeight="1" x14ac:dyDescent="0.4">
      <c r="C116" s="62" t="s">
        <v>111</v>
      </c>
      <c r="D116" s="63"/>
      <c r="E116" s="64"/>
      <c r="F116" s="64"/>
      <c r="G116" s="64"/>
      <c r="H116" s="39">
        <f>IFERROR(ROUNDUP(H114/H115*100,2),0)</f>
        <v>0</v>
      </c>
      <c r="I116" s="39">
        <f>IFERROR(ROUNDUP(I114/I115*100,2),0)</f>
        <v>0</v>
      </c>
      <c r="J116" s="39">
        <f>IFERROR(ROUNDUP(J114/J115*100,2),0)</f>
        <v>0</v>
      </c>
      <c r="K116" s="39">
        <f>IFERROR(ROUNDUP(K114/K115*100,2),0)</f>
        <v>0</v>
      </c>
      <c r="L116" s="20" t="s">
        <v>18</v>
      </c>
      <c r="N116" s="22" t="str">
        <f>IF(K116&gt;=10,"5",IF(AND(K116&lt;10,K116&gt;=5),"3","0"))</f>
        <v>0</v>
      </c>
      <c r="O116" s="18" t="s">
        <v>19</v>
      </c>
    </row>
    <row r="117" spans="2:16" s="13" customFormat="1" ht="15" customHeight="1" x14ac:dyDescent="0.15">
      <c r="C117" s="23"/>
      <c r="D117" s="24"/>
      <c r="E117" s="25"/>
      <c r="F117" s="25"/>
      <c r="G117" s="25"/>
      <c r="H117" s="25"/>
      <c r="I117" s="25"/>
      <c r="J117" s="25"/>
      <c r="K117" s="25"/>
      <c r="L117" s="25"/>
      <c r="M117" s="25"/>
      <c r="N117" s="25"/>
      <c r="O117" s="25"/>
      <c r="P117" s="25"/>
    </row>
    <row r="118" spans="2:16" s="13" customFormat="1" ht="36" customHeight="1" x14ac:dyDescent="0.15">
      <c r="C118" s="26" t="s">
        <v>125</v>
      </c>
      <c r="D118" s="65" t="s">
        <v>126</v>
      </c>
      <c r="E118" s="65"/>
      <c r="F118" s="65"/>
      <c r="G118" s="65"/>
      <c r="H118" s="65"/>
      <c r="I118" s="65"/>
      <c r="J118" s="65"/>
      <c r="K118" s="65"/>
      <c r="L118" s="65"/>
      <c r="M118" s="66"/>
      <c r="N118" s="25"/>
      <c r="O118" s="25"/>
      <c r="P118" s="25"/>
    </row>
    <row r="120" spans="2:16" ht="33" customHeight="1" x14ac:dyDescent="0.4">
      <c r="I120" s="67" t="s">
        <v>127</v>
      </c>
      <c r="J120" s="68"/>
      <c r="K120" s="68"/>
      <c r="L120" s="68"/>
      <c r="M120" s="69"/>
      <c r="N120" s="49">
        <f>N16+N31+N42+N53+N64+N76+N90+N99+N106+N116</f>
        <v>0</v>
      </c>
      <c r="O120" s="1" t="s">
        <v>19</v>
      </c>
    </row>
    <row r="121" spans="2:16" x14ac:dyDescent="0.4">
      <c r="C121" s="43"/>
      <c r="D121" s="43"/>
      <c r="E121" s="43"/>
      <c r="F121" s="43"/>
      <c r="G121" s="43"/>
      <c r="H121" s="8"/>
      <c r="I121" s="4"/>
      <c r="J121" s="24"/>
      <c r="K121" s="8"/>
      <c r="M121" s="8"/>
      <c r="N121" s="8"/>
    </row>
    <row r="122" spans="2:16" ht="24.95" customHeight="1" x14ac:dyDescent="0.4">
      <c r="B122" s="56" t="s">
        <v>128</v>
      </c>
      <c r="C122" s="56"/>
      <c r="D122" s="56"/>
      <c r="E122" s="56"/>
      <c r="F122" s="56"/>
      <c r="G122" s="56"/>
      <c r="H122" s="56"/>
      <c r="I122" s="56"/>
      <c r="J122" s="56"/>
      <c r="K122" s="56"/>
      <c r="L122" s="56"/>
      <c r="M122" s="56"/>
      <c r="N122" s="50"/>
    </row>
    <row r="123" spans="2:16" ht="40.15" customHeight="1" x14ac:dyDescent="0.4">
      <c r="C123" s="60" t="s">
        <v>129</v>
      </c>
      <c r="D123" s="60"/>
      <c r="E123" s="61" t="s">
        <v>130</v>
      </c>
      <c r="F123" s="61"/>
      <c r="G123" s="61"/>
      <c r="H123" s="61"/>
      <c r="I123" s="61"/>
      <c r="J123" s="61"/>
      <c r="K123" s="61"/>
      <c r="L123" s="57"/>
      <c r="M123" s="42"/>
      <c r="N123" s="50"/>
    </row>
    <row r="124" spans="2:16" ht="100.15" customHeight="1" x14ac:dyDescent="0.4">
      <c r="C124" s="59" t="s">
        <v>131</v>
      </c>
      <c r="D124" s="60"/>
      <c r="E124" s="61" t="s">
        <v>132</v>
      </c>
      <c r="F124" s="61"/>
      <c r="G124" s="61"/>
      <c r="H124" s="61"/>
      <c r="I124" s="61"/>
      <c r="J124" s="61"/>
      <c r="K124" s="61"/>
      <c r="L124" s="57"/>
      <c r="M124" s="42"/>
      <c r="N124" s="50"/>
    </row>
    <row r="125" spans="2:16" x14ac:dyDescent="0.4">
      <c r="C125" s="43"/>
      <c r="D125" s="43"/>
      <c r="E125" s="43"/>
      <c r="F125" s="43"/>
      <c r="G125" s="43"/>
      <c r="H125" s="8"/>
      <c r="I125" s="4"/>
      <c r="J125" s="24"/>
      <c r="K125" s="8"/>
      <c r="M125" s="8"/>
      <c r="N125" s="8"/>
    </row>
    <row r="126" spans="2:16" ht="14.25" x14ac:dyDescent="0.4">
      <c r="B126" s="56" t="s">
        <v>133</v>
      </c>
      <c r="C126" s="56"/>
      <c r="D126" s="56"/>
      <c r="E126" s="56"/>
      <c r="F126" s="56"/>
      <c r="G126" s="56"/>
      <c r="H126" s="56"/>
      <c r="I126" s="56"/>
      <c r="J126" s="56"/>
      <c r="K126" s="56"/>
      <c r="L126" s="56"/>
      <c r="M126" s="56"/>
      <c r="N126" s="50"/>
    </row>
    <row r="127" spans="2:16" ht="40.15" customHeight="1" x14ac:dyDescent="0.4">
      <c r="C127" s="57" t="s">
        <v>134</v>
      </c>
      <c r="D127" s="58"/>
      <c r="E127" s="58"/>
      <c r="F127" s="58"/>
      <c r="G127" s="58"/>
      <c r="H127" s="58"/>
      <c r="I127" s="58"/>
      <c r="J127" s="58"/>
      <c r="K127" s="58"/>
      <c r="L127" s="58"/>
      <c r="M127" s="42"/>
      <c r="N127" s="50"/>
    </row>
    <row r="128" spans="2:16" x14ac:dyDescent="0.4">
      <c r="C128" s="43"/>
      <c r="D128" s="43"/>
      <c r="E128" s="43"/>
      <c r="F128" s="43"/>
      <c r="G128" s="43"/>
      <c r="H128" s="8"/>
      <c r="I128" s="4"/>
      <c r="J128" s="24"/>
      <c r="K128" s="8"/>
      <c r="M128" s="8"/>
      <c r="N128" s="8"/>
    </row>
    <row r="129" spans="2:15" ht="14.25" x14ac:dyDescent="0.4">
      <c r="B129" s="56" t="s">
        <v>135</v>
      </c>
      <c r="C129" s="56"/>
      <c r="D129" s="56"/>
      <c r="E129" s="56"/>
      <c r="F129" s="56"/>
      <c r="G129" s="56"/>
      <c r="H129" s="56"/>
      <c r="I129" s="56"/>
      <c r="J129" s="56"/>
      <c r="K129" s="56"/>
      <c r="L129" s="56"/>
      <c r="M129" s="56"/>
      <c r="N129" s="50"/>
    </row>
    <row r="130" spans="2:15" ht="30" customHeight="1" x14ac:dyDescent="0.4">
      <c r="C130" s="57" t="s">
        <v>136</v>
      </c>
      <c r="D130" s="58"/>
      <c r="E130" s="58"/>
      <c r="F130" s="58"/>
      <c r="G130" s="58"/>
      <c r="H130" s="58"/>
      <c r="I130" s="58"/>
      <c r="J130" s="58"/>
      <c r="K130" s="58"/>
      <c r="L130" s="58"/>
      <c r="M130" s="42"/>
      <c r="N130" s="50"/>
    </row>
    <row r="131" spans="2:15" ht="21.75" customHeight="1" x14ac:dyDescent="0.4">
      <c r="C131" s="1" t="s">
        <v>137</v>
      </c>
    </row>
    <row r="132" spans="2:15" ht="86.25" customHeight="1" x14ac:dyDescent="0.4">
      <c r="C132" s="53"/>
      <c r="D132" s="54"/>
      <c r="E132" s="54"/>
      <c r="F132" s="54"/>
      <c r="G132" s="54"/>
      <c r="H132" s="54"/>
      <c r="I132" s="54"/>
      <c r="J132" s="54"/>
      <c r="K132" s="54"/>
      <c r="L132" s="54"/>
      <c r="M132" s="55"/>
      <c r="N132" s="51"/>
      <c r="O132" s="52"/>
    </row>
    <row r="133" spans="2:15" x14ac:dyDescent="0.4">
      <c r="C133" s="43"/>
      <c r="D133" s="43"/>
      <c r="E133" s="43"/>
      <c r="F133" s="43"/>
      <c r="G133" s="43"/>
      <c r="H133" s="8"/>
      <c r="I133" s="4"/>
      <c r="J133" s="24"/>
      <c r="K133" s="8"/>
      <c r="M133" s="8"/>
      <c r="N133" s="8"/>
    </row>
    <row r="134" spans="2:15" ht="14.25" x14ac:dyDescent="0.4">
      <c r="B134" s="56" t="s">
        <v>138</v>
      </c>
      <c r="C134" s="56"/>
      <c r="D134" s="56"/>
      <c r="E134" s="56"/>
      <c r="F134" s="56"/>
      <c r="G134" s="56"/>
      <c r="H134" s="56"/>
      <c r="I134" s="56"/>
      <c r="J134" s="56"/>
      <c r="K134" s="56"/>
      <c r="L134" s="56"/>
      <c r="M134" s="56"/>
      <c r="N134" s="50"/>
    </row>
    <row r="135" spans="2:15" ht="40.15" customHeight="1" x14ac:dyDescent="0.4">
      <c r="C135" s="57" t="s">
        <v>139</v>
      </c>
      <c r="D135" s="58"/>
      <c r="E135" s="58"/>
      <c r="F135" s="58"/>
      <c r="G135" s="58"/>
      <c r="H135" s="58"/>
      <c r="I135" s="58"/>
      <c r="J135" s="58"/>
      <c r="K135" s="58"/>
      <c r="L135" s="58"/>
      <c r="M135" s="42"/>
      <c r="N135" s="50"/>
    </row>
  </sheetData>
  <mergeCells count="100">
    <mergeCell ref="C16:D16"/>
    <mergeCell ref="B2:P2"/>
    <mergeCell ref="C4:O4"/>
    <mergeCell ref="C5:P5"/>
    <mergeCell ref="C6:P6"/>
    <mergeCell ref="B8:K8"/>
    <mergeCell ref="C10:K10"/>
    <mergeCell ref="C11:D11"/>
    <mergeCell ref="C12:D12"/>
    <mergeCell ref="C13:D13"/>
    <mergeCell ref="C14:D14"/>
    <mergeCell ref="C15:D15"/>
    <mergeCell ref="D33:M33"/>
    <mergeCell ref="D18:M18"/>
    <mergeCell ref="D19:M19"/>
    <mergeCell ref="D20:M20"/>
    <mergeCell ref="C23:O23"/>
    <mergeCell ref="C24:G24"/>
    <mergeCell ref="C25:G25"/>
    <mergeCell ref="C26:G26"/>
    <mergeCell ref="C27:G27"/>
    <mergeCell ref="C28:G28"/>
    <mergeCell ref="C29:G29"/>
    <mergeCell ref="F31:G31"/>
    <mergeCell ref="C50:G50"/>
    <mergeCell ref="D34:M34"/>
    <mergeCell ref="D35:M35"/>
    <mergeCell ref="C38:O38"/>
    <mergeCell ref="C39:G39"/>
    <mergeCell ref="C40:G40"/>
    <mergeCell ref="C41:G41"/>
    <mergeCell ref="C42:G42"/>
    <mergeCell ref="D44:M44"/>
    <mergeCell ref="D45:M45"/>
    <mergeCell ref="D46:M46"/>
    <mergeCell ref="C49:O49"/>
    <mergeCell ref="C69:O69"/>
    <mergeCell ref="C51:G51"/>
    <mergeCell ref="C52:G52"/>
    <mergeCell ref="C53:G53"/>
    <mergeCell ref="D55:M55"/>
    <mergeCell ref="D56:M56"/>
    <mergeCell ref="D57:M57"/>
    <mergeCell ref="C60:O60"/>
    <mergeCell ref="C62:F62"/>
    <mergeCell ref="C63:F63"/>
    <mergeCell ref="C64:F64"/>
    <mergeCell ref="D66:M66"/>
    <mergeCell ref="C83:O83"/>
    <mergeCell ref="C70:G70"/>
    <mergeCell ref="C71:G71"/>
    <mergeCell ref="C72:G72"/>
    <mergeCell ref="C73:G73"/>
    <mergeCell ref="C74:G74"/>
    <mergeCell ref="C75:G75"/>
    <mergeCell ref="C76:G76"/>
    <mergeCell ref="D78:M78"/>
    <mergeCell ref="D79:M79"/>
    <mergeCell ref="D80:M80"/>
    <mergeCell ref="M71:N73"/>
    <mergeCell ref="O71:O73"/>
    <mergeCell ref="C98:G98"/>
    <mergeCell ref="C84:G84"/>
    <mergeCell ref="C85:G85"/>
    <mergeCell ref="C86:G86"/>
    <mergeCell ref="C87:G87"/>
    <mergeCell ref="C88:G88"/>
    <mergeCell ref="C89:G89"/>
    <mergeCell ref="C90:G90"/>
    <mergeCell ref="D92:M92"/>
    <mergeCell ref="C95:O95"/>
    <mergeCell ref="C96:G96"/>
    <mergeCell ref="C97:G97"/>
    <mergeCell ref="C115:G115"/>
    <mergeCell ref="C99:G99"/>
    <mergeCell ref="C102:O102"/>
    <mergeCell ref="C103:G103"/>
    <mergeCell ref="C104:G104"/>
    <mergeCell ref="C105:G105"/>
    <mergeCell ref="C106:G106"/>
    <mergeCell ref="D108:M108"/>
    <mergeCell ref="D109:M109"/>
    <mergeCell ref="C112:O112"/>
    <mergeCell ref="C113:G113"/>
    <mergeCell ref="C114:G114"/>
    <mergeCell ref="C116:G116"/>
    <mergeCell ref="D118:M118"/>
    <mergeCell ref="I120:M120"/>
    <mergeCell ref="B122:M122"/>
    <mergeCell ref="C123:D123"/>
    <mergeCell ref="E123:L123"/>
    <mergeCell ref="C132:M132"/>
    <mergeCell ref="B134:M134"/>
    <mergeCell ref="C135:L135"/>
    <mergeCell ref="C124:D124"/>
    <mergeCell ref="E124:L124"/>
    <mergeCell ref="B126:M126"/>
    <mergeCell ref="C127:L127"/>
    <mergeCell ref="B129:M129"/>
    <mergeCell ref="C130:L130"/>
  </mergeCells>
  <phoneticPr fontId="3"/>
  <conditionalFormatting sqref="K16">
    <cfRule type="expression" dxfId="0" priority="1" stopIfTrue="1">
      <formula>$E16=""</formula>
    </cfRule>
  </conditionalFormatting>
  <dataValidations count="2">
    <dataValidation type="list" allowBlank="1" showInputMessage="1" showErrorMessage="1" sqref="O71 JK71 TG71 ADC71 AMY71 AWU71 BGQ71 BQM71 CAI71 CKE71 CUA71 DDW71 DNS71 DXO71 EHK71 ERG71 FBC71 FKY71 FUU71 GEQ71 GOM71 GYI71 HIE71 HSA71 IBW71 ILS71 IVO71 JFK71 JPG71 JZC71 KIY71 KSU71 LCQ71 LMM71 LWI71 MGE71 MQA71 MZW71 NJS71 NTO71 ODK71 ONG71 OXC71 PGY71 PQU71 QAQ71 QKM71 QUI71 REE71 ROA71 RXW71 SHS71 SRO71 TBK71 TLG71 TVC71 UEY71 UOU71 UYQ71 VIM71 VSI71 WCE71 WMA71 WVW71 O65607 JK65607 TG65607 ADC65607 AMY65607 AWU65607 BGQ65607 BQM65607 CAI65607 CKE65607 CUA65607 DDW65607 DNS65607 DXO65607 EHK65607 ERG65607 FBC65607 FKY65607 FUU65607 GEQ65607 GOM65607 GYI65607 HIE65607 HSA65607 IBW65607 ILS65607 IVO65607 JFK65607 JPG65607 JZC65607 KIY65607 KSU65607 LCQ65607 LMM65607 LWI65607 MGE65607 MQA65607 MZW65607 NJS65607 NTO65607 ODK65607 ONG65607 OXC65607 PGY65607 PQU65607 QAQ65607 QKM65607 QUI65607 REE65607 ROA65607 RXW65607 SHS65607 SRO65607 TBK65607 TLG65607 TVC65607 UEY65607 UOU65607 UYQ65607 VIM65607 VSI65607 WCE65607 WMA65607 WVW65607 O131143 JK131143 TG131143 ADC131143 AMY131143 AWU131143 BGQ131143 BQM131143 CAI131143 CKE131143 CUA131143 DDW131143 DNS131143 DXO131143 EHK131143 ERG131143 FBC131143 FKY131143 FUU131143 GEQ131143 GOM131143 GYI131143 HIE131143 HSA131143 IBW131143 ILS131143 IVO131143 JFK131143 JPG131143 JZC131143 KIY131143 KSU131143 LCQ131143 LMM131143 LWI131143 MGE131143 MQA131143 MZW131143 NJS131143 NTO131143 ODK131143 ONG131143 OXC131143 PGY131143 PQU131143 QAQ131143 QKM131143 QUI131143 REE131143 ROA131143 RXW131143 SHS131143 SRO131143 TBK131143 TLG131143 TVC131143 UEY131143 UOU131143 UYQ131143 VIM131143 VSI131143 WCE131143 WMA131143 WVW131143 O196679 JK196679 TG196679 ADC196679 AMY196679 AWU196679 BGQ196679 BQM196679 CAI196679 CKE196679 CUA196679 DDW196679 DNS196679 DXO196679 EHK196679 ERG196679 FBC196679 FKY196679 FUU196679 GEQ196679 GOM196679 GYI196679 HIE196679 HSA196679 IBW196679 ILS196679 IVO196679 JFK196679 JPG196679 JZC196679 KIY196679 KSU196679 LCQ196679 LMM196679 LWI196679 MGE196679 MQA196679 MZW196679 NJS196679 NTO196679 ODK196679 ONG196679 OXC196679 PGY196679 PQU196679 QAQ196679 QKM196679 QUI196679 REE196679 ROA196679 RXW196679 SHS196679 SRO196679 TBK196679 TLG196679 TVC196679 UEY196679 UOU196679 UYQ196679 VIM196679 VSI196679 WCE196679 WMA196679 WVW196679 O262215 JK262215 TG262215 ADC262215 AMY262215 AWU262215 BGQ262215 BQM262215 CAI262215 CKE262215 CUA262215 DDW262215 DNS262215 DXO262215 EHK262215 ERG262215 FBC262215 FKY262215 FUU262215 GEQ262215 GOM262215 GYI262215 HIE262215 HSA262215 IBW262215 ILS262215 IVO262215 JFK262215 JPG262215 JZC262215 KIY262215 KSU262215 LCQ262215 LMM262215 LWI262215 MGE262215 MQA262215 MZW262215 NJS262215 NTO262215 ODK262215 ONG262215 OXC262215 PGY262215 PQU262215 QAQ262215 QKM262215 QUI262215 REE262215 ROA262215 RXW262215 SHS262215 SRO262215 TBK262215 TLG262215 TVC262215 UEY262215 UOU262215 UYQ262215 VIM262215 VSI262215 WCE262215 WMA262215 WVW262215 O327751 JK327751 TG327751 ADC327751 AMY327751 AWU327751 BGQ327751 BQM327751 CAI327751 CKE327751 CUA327751 DDW327751 DNS327751 DXO327751 EHK327751 ERG327751 FBC327751 FKY327751 FUU327751 GEQ327751 GOM327751 GYI327751 HIE327751 HSA327751 IBW327751 ILS327751 IVO327751 JFK327751 JPG327751 JZC327751 KIY327751 KSU327751 LCQ327751 LMM327751 LWI327751 MGE327751 MQA327751 MZW327751 NJS327751 NTO327751 ODK327751 ONG327751 OXC327751 PGY327751 PQU327751 QAQ327751 QKM327751 QUI327751 REE327751 ROA327751 RXW327751 SHS327751 SRO327751 TBK327751 TLG327751 TVC327751 UEY327751 UOU327751 UYQ327751 VIM327751 VSI327751 WCE327751 WMA327751 WVW327751 O393287 JK393287 TG393287 ADC393287 AMY393287 AWU393287 BGQ393287 BQM393287 CAI393287 CKE393287 CUA393287 DDW393287 DNS393287 DXO393287 EHK393287 ERG393287 FBC393287 FKY393287 FUU393287 GEQ393287 GOM393287 GYI393287 HIE393287 HSA393287 IBW393287 ILS393287 IVO393287 JFK393287 JPG393287 JZC393287 KIY393287 KSU393287 LCQ393287 LMM393287 LWI393287 MGE393287 MQA393287 MZW393287 NJS393287 NTO393287 ODK393287 ONG393287 OXC393287 PGY393287 PQU393287 QAQ393287 QKM393287 QUI393287 REE393287 ROA393287 RXW393287 SHS393287 SRO393287 TBK393287 TLG393287 TVC393287 UEY393287 UOU393287 UYQ393287 VIM393287 VSI393287 WCE393287 WMA393287 WVW393287 O458823 JK458823 TG458823 ADC458823 AMY458823 AWU458823 BGQ458823 BQM458823 CAI458823 CKE458823 CUA458823 DDW458823 DNS458823 DXO458823 EHK458823 ERG458823 FBC458823 FKY458823 FUU458823 GEQ458823 GOM458823 GYI458823 HIE458823 HSA458823 IBW458823 ILS458823 IVO458823 JFK458823 JPG458823 JZC458823 KIY458823 KSU458823 LCQ458823 LMM458823 LWI458823 MGE458823 MQA458823 MZW458823 NJS458823 NTO458823 ODK458823 ONG458823 OXC458823 PGY458823 PQU458823 QAQ458823 QKM458823 QUI458823 REE458823 ROA458823 RXW458823 SHS458823 SRO458823 TBK458823 TLG458823 TVC458823 UEY458823 UOU458823 UYQ458823 VIM458823 VSI458823 WCE458823 WMA458823 WVW458823 O524359 JK524359 TG524359 ADC524359 AMY524359 AWU524359 BGQ524359 BQM524359 CAI524359 CKE524359 CUA524359 DDW524359 DNS524359 DXO524359 EHK524359 ERG524359 FBC524359 FKY524359 FUU524359 GEQ524359 GOM524359 GYI524359 HIE524359 HSA524359 IBW524359 ILS524359 IVO524359 JFK524359 JPG524359 JZC524359 KIY524359 KSU524359 LCQ524359 LMM524359 LWI524359 MGE524359 MQA524359 MZW524359 NJS524359 NTO524359 ODK524359 ONG524359 OXC524359 PGY524359 PQU524359 QAQ524359 QKM524359 QUI524359 REE524359 ROA524359 RXW524359 SHS524359 SRO524359 TBK524359 TLG524359 TVC524359 UEY524359 UOU524359 UYQ524359 VIM524359 VSI524359 WCE524359 WMA524359 WVW524359 O589895 JK589895 TG589895 ADC589895 AMY589895 AWU589895 BGQ589895 BQM589895 CAI589895 CKE589895 CUA589895 DDW589895 DNS589895 DXO589895 EHK589895 ERG589895 FBC589895 FKY589895 FUU589895 GEQ589895 GOM589895 GYI589895 HIE589895 HSA589895 IBW589895 ILS589895 IVO589895 JFK589895 JPG589895 JZC589895 KIY589895 KSU589895 LCQ589895 LMM589895 LWI589895 MGE589895 MQA589895 MZW589895 NJS589895 NTO589895 ODK589895 ONG589895 OXC589895 PGY589895 PQU589895 QAQ589895 QKM589895 QUI589895 REE589895 ROA589895 RXW589895 SHS589895 SRO589895 TBK589895 TLG589895 TVC589895 UEY589895 UOU589895 UYQ589895 VIM589895 VSI589895 WCE589895 WMA589895 WVW589895 O655431 JK655431 TG655431 ADC655431 AMY655431 AWU655431 BGQ655431 BQM655431 CAI655431 CKE655431 CUA655431 DDW655431 DNS655431 DXO655431 EHK655431 ERG655431 FBC655431 FKY655431 FUU655431 GEQ655431 GOM655431 GYI655431 HIE655431 HSA655431 IBW655431 ILS655431 IVO655431 JFK655431 JPG655431 JZC655431 KIY655431 KSU655431 LCQ655431 LMM655431 LWI655431 MGE655431 MQA655431 MZW655431 NJS655431 NTO655431 ODK655431 ONG655431 OXC655431 PGY655431 PQU655431 QAQ655431 QKM655431 QUI655431 REE655431 ROA655431 RXW655431 SHS655431 SRO655431 TBK655431 TLG655431 TVC655431 UEY655431 UOU655431 UYQ655431 VIM655431 VSI655431 WCE655431 WMA655431 WVW655431 O720967 JK720967 TG720967 ADC720967 AMY720967 AWU720967 BGQ720967 BQM720967 CAI720967 CKE720967 CUA720967 DDW720967 DNS720967 DXO720967 EHK720967 ERG720967 FBC720967 FKY720967 FUU720967 GEQ720967 GOM720967 GYI720967 HIE720967 HSA720967 IBW720967 ILS720967 IVO720967 JFK720967 JPG720967 JZC720967 KIY720967 KSU720967 LCQ720967 LMM720967 LWI720967 MGE720967 MQA720967 MZW720967 NJS720967 NTO720967 ODK720967 ONG720967 OXC720967 PGY720967 PQU720967 QAQ720967 QKM720967 QUI720967 REE720967 ROA720967 RXW720967 SHS720967 SRO720967 TBK720967 TLG720967 TVC720967 UEY720967 UOU720967 UYQ720967 VIM720967 VSI720967 WCE720967 WMA720967 WVW720967 O786503 JK786503 TG786503 ADC786503 AMY786503 AWU786503 BGQ786503 BQM786503 CAI786503 CKE786503 CUA786503 DDW786503 DNS786503 DXO786503 EHK786503 ERG786503 FBC786503 FKY786503 FUU786503 GEQ786503 GOM786503 GYI786503 HIE786503 HSA786503 IBW786503 ILS786503 IVO786503 JFK786503 JPG786503 JZC786503 KIY786503 KSU786503 LCQ786503 LMM786503 LWI786503 MGE786503 MQA786503 MZW786503 NJS786503 NTO786503 ODK786503 ONG786503 OXC786503 PGY786503 PQU786503 QAQ786503 QKM786503 QUI786503 REE786503 ROA786503 RXW786503 SHS786503 SRO786503 TBK786503 TLG786503 TVC786503 UEY786503 UOU786503 UYQ786503 VIM786503 VSI786503 WCE786503 WMA786503 WVW786503 O852039 JK852039 TG852039 ADC852039 AMY852039 AWU852039 BGQ852039 BQM852039 CAI852039 CKE852039 CUA852039 DDW852039 DNS852039 DXO852039 EHK852039 ERG852039 FBC852039 FKY852039 FUU852039 GEQ852039 GOM852039 GYI852039 HIE852039 HSA852039 IBW852039 ILS852039 IVO852039 JFK852039 JPG852039 JZC852039 KIY852039 KSU852039 LCQ852039 LMM852039 LWI852039 MGE852039 MQA852039 MZW852039 NJS852039 NTO852039 ODK852039 ONG852039 OXC852039 PGY852039 PQU852039 QAQ852039 QKM852039 QUI852039 REE852039 ROA852039 RXW852039 SHS852039 SRO852039 TBK852039 TLG852039 TVC852039 UEY852039 UOU852039 UYQ852039 VIM852039 VSI852039 WCE852039 WMA852039 WVW852039 O917575 JK917575 TG917575 ADC917575 AMY917575 AWU917575 BGQ917575 BQM917575 CAI917575 CKE917575 CUA917575 DDW917575 DNS917575 DXO917575 EHK917575 ERG917575 FBC917575 FKY917575 FUU917575 GEQ917575 GOM917575 GYI917575 HIE917575 HSA917575 IBW917575 ILS917575 IVO917575 JFK917575 JPG917575 JZC917575 KIY917575 KSU917575 LCQ917575 LMM917575 LWI917575 MGE917575 MQA917575 MZW917575 NJS917575 NTO917575 ODK917575 ONG917575 OXC917575 PGY917575 PQU917575 QAQ917575 QKM917575 QUI917575 REE917575 ROA917575 RXW917575 SHS917575 SRO917575 TBK917575 TLG917575 TVC917575 UEY917575 UOU917575 UYQ917575 VIM917575 VSI917575 WCE917575 WMA917575 WVW917575 O983111 JK983111 TG983111 ADC983111 AMY983111 AWU983111 BGQ983111 BQM983111 CAI983111 CKE983111 CUA983111 DDW983111 DNS983111 DXO983111 EHK983111 ERG983111 FBC983111 FKY983111 FUU983111 GEQ983111 GOM983111 GYI983111 HIE983111 HSA983111 IBW983111 ILS983111 IVO983111 JFK983111 JPG983111 JZC983111 KIY983111 KSU983111 LCQ983111 LMM983111 LWI983111 MGE983111 MQA983111 MZW983111 NJS983111 NTO983111 ODK983111 ONG983111 OXC983111 PGY983111 PQU983111 QAQ983111 QKM983111 QUI983111 REE983111 ROA983111 RXW983111 SHS983111 SRO983111 TBK983111 TLG983111 TVC983111 UEY983111 UOU983111 UYQ983111 VIM983111 VSI983111 WCE983111 WMA983111 WVW983111">
      <formula1>"あり,なし"</formula1>
    </dataValidation>
    <dataValidation type="list" allowBlank="1" showInputMessage="1" showErrorMessage="1" sqref="G62:G64 JC62:JC64 SY62:SY64 ACU62:ACU64 AMQ62:AMQ64 AWM62:AWM64 BGI62:BGI64 BQE62:BQE64 CAA62:CAA64 CJW62:CJW64 CTS62:CTS64 DDO62:DDO64 DNK62:DNK64 DXG62:DXG64 EHC62:EHC64 EQY62:EQY64 FAU62:FAU64 FKQ62:FKQ64 FUM62:FUM64 GEI62:GEI64 GOE62:GOE64 GYA62:GYA64 HHW62:HHW64 HRS62:HRS64 IBO62:IBO64 ILK62:ILK64 IVG62:IVG64 JFC62:JFC64 JOY62:JOY64 JYU62:JYU64 KIQ62:KIQ64 KSM62:KSM64 LCI62:LCI64 LME62:LME64 LWA62:LWA64 MFW62:MFW64 MPS62:MPS64 MZO62:MZO64 NJK62:NJK64 NTG62:NTG64 ODC62:ODC64 OMY62:OMY64 OWU62:OWU64 PGQ62:PGQ64 PQM62:PQM64 QAI62:QAI64 QKE62:QKE64 QUA62:QUA64 RDW62:RDW64 RNS62:RNS64 RXO62:RXO64 SHK62:SHK64 SRG62:SRG64 TBC62:TBC64 TKY62:TKY64 TUU62:TUU64 UEQ62:UEQ64 UOM62:UOM64 UYI62:UYI64 VIE62:VIE64 VSA62:VSA64 WBW62:WBW64 WLS62:WLS64 WVO62:WVO64 G65598:G65600 JC65598:JC65600 SY65598:SY65600 ACU65598:ACU65600 AMQ65598:AMQ65600 AWM65598:AWM65600 BGI65598:BGI65600 BQE65598:BQE65600 CAA65598:CAA65600 CJW65598:CJW65600 CTS65598:CTS65600 DDO65598:DDO65600 DNK65598:DNK65600 DXG65598:DXG65600 EHC65598:EHC65600 EQY65598:EQY65600 FAU65598:FAU65600 FKQ65598:FKQ65600 FUM65598:FUM65600 GEI65598:GEI65600 GOE65598:GOE65600 GYA65598:GYA65600 HHW65598:HHW65600 HRS65598:HRS65600 IBO65598:IBO65600 ILK65598:ILK65600 IVG65598:IVG65600 JFC65598:JFC65600 JOY65598:JOY65600 JYU65598:JYU65600 KIQ65598:KIQ65600 KSM65598:KSM65600 LCI65598:LCI65600 LME65598:LME65600 LWA65598:LWA65600 MFW65598:MFW65600 MPS65598:MPS65600 MZO65598:MZO65600 NJK65598:NJK65600 NTG65598:NTG65600 ODC65598:ODC65600 OMY65598:OMY65600 OWU65598:OWU65600 PGQ65598:PGQ65600 PQM65598:PQM65600 QAI65598:QAI65600 QKE65598:QKE65600 QUA65598:QUA65600 RDW65598:RDW65600 RNS65598:RNS65600 RXO65598:RXO65600 SHK65598:SHK65600 SRG65598:SRG65600 TBC65598:TBC65600 TKY65598:TKY65600 TUU65598:TUU65600 UEQ65598:UEQ65600 UOM65598:UOM65600 UYI65598:UYI65600 VIE65598:VIE65600 VSA65598:VSA65600 WBW65598:WBW65600 WLS65598:WLS65600 WVO65598:WVO65600 G131134:G131136 JC131134:JC131136 SY131134:SY131136 ACU131134:ACU131136 AMQ131134:AMQ131136 AWM131134:AWM131136 BGI131134:BGI131136 BQE131134:BQE131136 CAA131134:CAA131136 CJW131134:CJW131136 CTS131134:CTS131136 DDO131134:DDO131136 DNK131134:DNK131136 DXG131134:DXG131136 EHC131134:EHC131136 EQY131134:EQY131136 FAU131134:FAU131136 FKQ131134:FKQ131136 FUM131134:FUM131136 GEI131134:GEI131136 GOE131134:GOE131136 GYA131134:GYA131136 HHW131134:HHW131136 HRS131134:HRS131136 IBO131134:IBO131136 ILK131134:ILK131136 IVG131134:IVG131136 JFC131134:JFC131136 JOY131134:JOY131136 JYU131134:JYU131136 KIQ131134:KIQ131136 KSM131134:KSM131136 LCI131134:LCI131136 LME131134:LME131136 LWA131134:LWA131136 MFW131134:MFW131136 MPS131134:MPS131136 MZO131134:MZO131136 NJK131134:NJK131136 NTG131134:NTG131136 ODC131134:ODC131136 OMY131134:OMY131136 OWU131134:OWU131136 PGQ131134:PGQ131136 PQM131134:PQM131136 QAI131134:QAI131136 QKE131134:QKE131136 QUA131134:QUA131136 RDW131134:RDW131136 RNS131134:RNS131136 RXO131134:RXO131136 SHK131134:SHK131136 SRG131134:SRG131136 TBC131134:TBC131136 TKY131134:TKY131136 TUU131134:TUU131136 UEQ131134:UEQ131136 UOM131134:UOM131136 UYI131134:UYI131136 VIE131134:VIE131136 VSA131134:VSA131136 WBW131134:WBW131136 WLS131134:WLS131136 WVO131134:WVO131136 G196670:G196672 JC196670:JC196672 SY196670:SY196672 ACU196670:ACU196672 AMQ196670:AMQ196672 AWM196670:AWM196672 BGI196670:BGI196672 BQE196670:BQE196672 CAA196670:CAA196672 CJW196670:CJW196672 CTS196670:CTS196672 DDO196670:DDO196672 DNK196670:DNK196672 DXG196670:DXG196672 EHC196670:EHC196672 EQY196670:EQY196672 FAU196670:FAU196672 FKQ196670:FKQ196672 FUM196670:FUM196672 GEI196670:GEI196672 GOE196670:GOE196672 GYA196670:GYA196672 HHW196670:HHW196672 HRS196670:HRS196672 IBO196670:IBO196672 ILK196670:ILK196672 IVG196670:IVG196672 JFC196670:JFC196672 JOY196670:JOY196672 JYU196670:JYU196672 KIQ196670:KIQ196672 KSM196670:KSM196672 LCI196670:LCI196672 LME196670:LME196672 LWA196670:LWA196672 MFW196670:MFW196672 MPS196670:MPS196672 MZO196670:MZO196672 NJK196670:NJK196672 NTG196670:NTG196672 ODC196670:ODC196672 OMY196670:OMY196672 OWU196670:OWU196672 PGQ196670:PGQ196672 PQM196670:PQM196672 QAI196670:QAI196672 QKE196670:QKE196672 QUA196670:QUA196672 RDW196670:RDW196672 RNS196670:RNS196672 RXO196670:RXO196672 SHK196670:SHK196672 SRG196670:SRG196672 TBC196670:TBC196672 TKY196670:TKY196672 TUU196670:TUU196672 UEQ196670:UEQ196672 UOM196670:UOM196672 UYI196670:UYI196672 VIE196670:VIE196672 VSA196670:VSA196672 WBW196670:WBW196672 WLS196670:WLS196672 WVO196670:WVO196672 G262206:G262208 JC262206:JC262208 SY262206:SY262208 ACU262206:ACU262208 AMQ262206:AMQ262208 AWM262206:AWM262208 BGI262206:BGI262208 BQE262206:BQE262208 CAA262206:CAA262208 CJW262206:CJW262208 CTS262206:CTS262208 DDO262206:DDO262208 DNK262206:DNK262208 DXG262206:DXG262208 EHC262206:EHC262208 EQY262206:EQY262208 FAU262206:FAU262208 FKQ262206:FKQ262208 FUM262206:FUM262208 GEI262206:GEI262208 GOE262206:GOE262208 GYA262206:GYA262208 HHW262206:HHW262208 HRS262206:HRS262208 IBO262206:IBO262208 ILK262206:ILK262208 IVG262206:IVG262208 JFC262206:JFC262208 JOY262206:JOY262208 JYU262206:JYU262208 KIQ262206:KIQ262208 KSM262206:KSM262208 LCI262206:LCI262208 LME262206:LME262208 LWA262206:LWA262208 MFW262206:MFW262208 MPS262206:MPS262208 MZO262206:MZO262208 NJK262206:NJK262208 NTG262206:NTG262208 ODC262206:ODC262208 OMY262206:OMY262208 OWU262206:OWU262208 PGQ262206:PGQ262208 PQM262206:PQM262208 QAI262206:QAI262208 QKE262206:QKE262208 QUA262206:QUA262208 RDW262206:RDW262208 RNS262206:RNS262208 RXO262206:RXO262208 SHK262206:SHK262208 SRG262206:SRG262208 TBC262206:TBC262208 TKY262206:TKY262208 TUU262206:TUU262208 UEQ262206:UEQ262208 UOM262206:UOM262208 UYI262206:UYI262208 VIE262206:VIE262208 VSA262206:VSA262208 WBW262206:WBW262208 WLS262206:WLS262208 WVO262206:WVO262208 G327742:G327744 JC327742:JC327744 SY327742:SY327744 ACU327742:ACU327744 AMQ327742:AMQ327744 AWM327742:AWM327744 BGI327742:BGI327744 BQE327742:BQE327744 CAA327742:CAA327744 CJW327742:CJW327744 CTS327742:CTS327744 DDO327742:DDO327744 DNK327742:DNK327744 DXG327742:DXG327744 EHC327742:EHC327744 EQY327742:EQY327744 FAU327742:FAU327744 FKQ327742:FKQ327744 FUM327742:FUM327744 GEI327742:GEI327744 GOE327742:GOE327744 GYA327742:GYA327744 HHW327742:HHW327744 HRS327742:HRS327744 IBO327742:IBO327744 ILK327742:ILK327744 IVG327742:IVG327744 JFC327742:JFC327744 JOY327742:JOY327744 JYU327742:JYU327744 KIQ327742:KIQ327744 KSM327742:KSM327744 LCI327742:LCI327744 LME327742:LME327744 LWA327742:LWA327744 MFW327742:MFW327744 MPS327742:MPS327744 MZO327742:MZO327744 NJK327742:NJK327744 NTG327742:NTG327744 ODC327742:ODC327744 OMY327742:OMY327744 OWU327742:OWU327744 PGQ327742:PGQ327744 PQM327742:PQM327744 QAI327742:QAI327744 QKE327742:QKE327744 QUA327742:QUA327744 RDW327742:RDW327744 RNS327742:RNS327744 RXO327742:RXO327744 SHK327742:SHK327744 SRG327742:SRG327744 TBC327742:TBC327744 TKY327742:TKY327744 TUU327742:TUU327744 UEQ327742:UEQ327744 UOM327742:UOM327744 UYI327742:UYI327744 VIE327742:VIE327744 VSA327742:VSA327744 WBW327742:WBW327744 WLS327742:WLS327744 WVO327742:WVO327744 G393278:G393280 JC393278:JC393280 SY393278:SY393280 ACU393278:ACU393280 AMQ393278:AMQ393280 AWM393278:AWM393280 BGI393278:BGI393280 BQE393278:BQE393280 CAA393278:CAA393280 CJW393278:CJW393280 CTS393278:CTS393280 DDO393278:DDO393280 DNK393278:DNK393280 DXG393278:DXG393280 EHC393278:EHC393280 EQY393278:EQY393280 FAU393278:FAU393280 FKQ393278:FKQ393280 FUM393278:FUM393280 GEI393278:GEI393280 GOE393278:GOE393280 GYA393278:GYA393280 HHW393278:HHW393280 HRS393278:HRS393280 IBO393278:IBO393280 ILK393278:ILK393280 IVG393278:IVG393280 JFC393278:JFC393280 JOY393278:JOY393280 JYU393278:JYU393280 KIQ393278:KIQ393280 KSM393278:KSM393280 LCI393278:LCI393280 LME393278:LME393280 LWA393278:LWA393280 MFW393278:MFW393280 MPS393278:MPS393280 MZO393278:MZO393280 NJK393278:NJK393280 NTG393278:NTG393280 ODC393278:ODC393280 OMY393278:OMY393280 OWU393278:OWU393280 PGQ393278:PGQ393280 PQM393278:PQM393280 QAI393278:QAI393280 QKE393278:QKE393280 QUA393278:QUA393280 RDW393278:RDW393280 RNS393278:RNS393280 RXO393278:RXO393280 SHK393278:SHK393280 SRG393278:SRG393280 TBC393278:TBC393280 TKY393278:TKY393280 TUU393278:TUU393280 UEQ393278:UEQ393280 UOM393278:UOM393280 UYI393278:UYI393280 VIE393278:VIE393280 VSA393278:VSA393280 WBW393278:WBW393280 WLS393278:WLS393280 WVO393278:WVO393280 G458814:G458816 JC458814:JC458816 SY458814:SY458816 ACU458814:ACU458816 AMQ458814:AMQ458816 AWM458814:AWM458816 BGI458814:BGI458816 BQE458814:BQE458816 CAA458814:CAA458816 CJW458814:CJW458816 CTS458814:CTS458816 DDO458814:DDO458816 DNK458814:DNK458816 DXG458814:DXG458816 EHC458814:EHC458816 EQY458814:EQY458816 FAU458814:FAU458816 FKQ458814:FKQ458816 FUM458814:FUM458816 GEI458814:GEI458816 GOE458814:GOE458816 GYA458814:GYA458816 HHW458814:HHW458816 HRS458814:HRS458816 IBO458814:IBO458816 ILK458814:ILK458816 IVG458814:IVG458816 JFC458814:JFC458816 JOY458814:JOY458816 JYU458814:JYU458816 KIQ458814:KIQ458816 KSM458814:KSM458816 LCI458814:LCI458816 LME458814:LME458816 LWA458814:LWA458816 MFW458814:MFW458816 MPS458814:MPS458816 MZO458814:MZO458816 NJK458814:NJK458816 NTG458814:NTG458816 ODC458814:ODC458816 OMY458814:OMY458816 OWU458814:OWU458816 PGQ458814:PGQ458816 PQM458814:PQM458816 QAI458814:QAI458816 QKE458814:QKE458816 QUA458814:QUA458816 RDW458814:RDW458816 RNS458814:RNS458816 RXO458814:RXO458816 SHK458814:SHK458816 SRG458814:SRG458816 TBC458814:TBC458816 TKY458814:TKY458816 TUU458814:TUU458816 UEQ458814:UEQ458816 UOM458814:UOM458816 UYI458814:UYI458816 VIE458814:VIE458816 VSA458814:VSA458816 WBW458814:WBW458816 WLS458814:WLS458816 WVO458814:WVO458816 G524350:G524352 JC524350:JC524352 SY524350:SY524352 ACU524350:ACU524352 AMQ524350:AMQ524352 AWM524350:AWM524352 BGI524350:BGI524352 BQE524350:BQE524352 CAA524350:CAA524352 CJW524350:CJW524352 CTS524350:CTS524352 DDO524350:DDO524352 DNK524350:DNK524352 DXG524350:DXG524352 EHC524350:EHC524352 EQY524350:EQY524352 FAU524350:FAU524352 FKQ524350:FKQ524352 FUM524350:FUM524352 GEI524350:GEI524352 GOE524350:GOE524352 GYA524350:GYA524352 HHW524350:HHW524352 HRS524350:HRS524352 IBO524350:IBO524352 ILK524350:ILK524352 IVG524350:IVG524352 JFC524350:JFC524352 JOY524350:JOY524352 JYU524350:JYU524352 KIQ524350:KIQ524352 KSM524350:KSM524352 LCI524350:LCI524352 LME524350:LME524352 LWA524350:LWA524352 MFW524350:MFW524352 MPS524350:MPS524352 MZO524350:MZO524352 NJK524350:NJK524352 NTG524350:NTG524352 ODC524350:ODC524352 OMY524350:OMY524352 OWU524350:OWU524352 PGQ524350:PGQ524352 PQM524350:PQM524352 QAI524350:QAI524352 QKE524350:QKE524352 QUA524350:QUA524352 RDW524350:RDW524352 RNS524350:RNS524352 RXO524350:RXO524352 SHK524350:SHK524352 SRG524350:SRG524352 TBC524350:TBC524352 TKY524350:TKY524352 TUU524350:TUU524352 UEQ524350:UEQ524352 UOM524350:UOM524352 UYI524350:UYI524352 VIE524350:VIE524352 VSA524350:VSA524352 WBW524350:WBW524352 WLS524350:WLS524352 WVO524350:WVO524352 G589886:G589888 JC589886:JC589888 SY589886:SY589888 ACU589886:ACU589888 AMQ589886:AMQ589888 AWM589886:AWM589888 BGI589886:BGI589888 BQE589886:BQE589888 CAA589886:CAA589888 CJW589886:CJW589888 CTS589886:CTS589888 DDO589886:DDO589888 DNK589886:DNK589888 DXG589886:DXG589888 EHC589886:EHC589888 EQY589886:EQY589888 FAU589886:FAU589888 FKQ589886:FKQ589888 FUM589886:FUM589888 GEI589886:GEI589888 GOE589886:GOE589888 GYA589886:GYA589888 HHW589886:HHW589888 HRS589886:HRS589888 IBO589886:IBO589888 ILK589886:ILK589888 IVG589886:IVG589888 JFC589886:JFC589888 JOY589886:JOY589888 JYU589886:JYU589888 KIQ589886:KIQ589888 KSM589886:KSM589888 LCI589886:LCI589888 LME589886:LME589888 LWA589886:LWA589888 MFW589886:MFW589888 MPS589886:MPS589888 MZO589886:MZO589888 NJK589886:NJK589888 NTG589886:NTG589888 ODC589886:ODC589888 OMY589886:OMY589888 OWU589886:OWU589888 PGQ589886:PGQ589888 PQM589886:PQM589888 QAI589886:QAI589888 QKE589886:QKE589888 QUA589886:QUA589888 RDW589886:RDW589888 RNS589886:RNS589888 RXO589886:RXO589888 SHK589886:SHK589888 SRG589886:SRG589888 TBC589886:TBC589888 TKY589886:TKY589888 TUU589886:TUU589888 UEQ589886:UEQ589888 UOM589886:UOM589888 UYI589886:UYI589888 VIE589886:VIE589888 VSA589886:VSA589888 WBW589886:WBW589888 WLS589886:WLS589888 WVO589886:WVO589888 G655422:G655424 JC655422:JC655424 SY655422:SY655424 ACU655422:ACU655424 AMQ655422:AMQ655424 AWM655422:AWM655424 BGI655422:BGI655424 BQE655422:BQE655424 CAA655422:CAA655424 CJW655422:CJW655424 CTS655422:CTS655424 DDO655422:DDO655424 DNK655422:DNK655424 DXG655422:DXG655424 EHC655422:EHC655424 EQY655422:EQY655424 FAU655422:FAU655424 FKQ655422:FKQ655424 FUM655422:FUM655424 GEI655422:GEI655424 GOE655422:GOE655424 GYA655422:GYA655424 HHW655422:HHW655424 HRS655422:HRS655424 IBO655422:IBO655424 ILK655422:ILK655424 IVG655422:IVG655424 JFC655422:JFC655424 JOY655422:JOY655424 JYU655422:JYU655424 KIQ655422:KIQ655424 KSM655422:KSM655424 LCI655422:LCI655424 LME655422:LME655424 LWA655422:LWA655424 MFW655422:MFW655424 MPS655422:MPS655424 MZO655422:MZO655424 NJK655422:NJK655424 NTG655422:NTG655424 ODC655422:ODC655424 OMY655422:OMY655424 OWU655422:OWU655424 PGQ655422:PGQ655424 PQM655422:PQM655424 QAI655422:QAI655424 QKE655422:QKE655424 QUA655422:QUA655424 RDW655422:RDW655424 RNS655422:RNS655424 RXO655422:RXO655424 SHK655422:SHK655424 SRG655422:SRG655424 TBC655422:TBC655424 TKY655422:TKY655424 TUU655422:TUU655424 UEQ655422:UEQ655424 UOM655422:UOM655424 UYI655422:UYI655424 VIE655422:VIE655424 VSA655422:VSA655424 WBW655422:WBW655424 WLS655422:WLS655424 WVO655422:WVO655424 G720958:G720960 JC720958:JC720960 SY720958:SY720960 ACU720958:ACU720960 AMQ720958:AMQ720960 AWM720958:AWM720960 BGI720958:BGI720960 BQE720958:BQE720960 CAA720958:CAA720960 CJW720958:CJW720960 CTS720958:CTS720960 DDO720958:DDO720960 DNK720958:DNK720960 DXG720958:DXG720960 EHC720958:EHC720960 EQY720958:EQY720960 FAU720958:FAU720960 FKQ720958:FKQ720960 FUM720958:FUM720960 GEI720958:GEI720960 GOE720958:GOE720960 GYA720958:GYA720960 HHW720958:HHW720960 HRS720958:HRS720960 IBO720958:IBO720960 ILK720958:ILK720960 IVG720958:IVG720960 JFC720958:JFC720960 JOY720958:JOY720960 JYU720958:JYU720960 KIQ720958:KIQ720960 KSM720958:KSM720960 LCI720958:LCI720960 LME720958:LME720960 LWA720958:LWA720960 MFW720958:MFW720960 MPS720958:MPS720960 MZO720958:MZO720960 NJK720958:NJK720960 NTG720958:NTG720960 ODC720958:ODC720960 OMY720958:OMY720960 OWU720958:OWU720960 PGQ720958:PGQ720960 PQM720958:PQM720960 QAI720958:QAI720960 QKE720958:QKE720960 QUA720958:QUA720960 RDW720958:RDW720960 RNS720958:RNS720960 RXO720958:RXO720960 SHK720958:SHK720960 SRG720958:SRG720960 TBC720958:TBC720960 TKY720958:TKY720960 TUU720958:TUU720960 UEQ720958:UEQ720960 UOM720958:UOM720960 UYI720958:UYI720960 VIE720958:VIE720960 VSA720958:VSA720960 WBW720958:WBW720960 WLS720958:WLS720960 WVO720958:WVO720960 G786494:G786496 JC786494:JC786496 SY786494:SY786496 ACU786494:ACU786496 AMQ786494:AMQ786496 AWM786494:AWM786496 BGI786494:BGI786496 BQE786494:BQE786496 CAA786494:CAA786496 CJW786494:CJW786496 CTS786494:CTS786496 DDO786494:DDO786496 DNK786494:DNK786496 DXG786494:DXG786496 EHC786494:EHC786496 EQY786494:EQY786496 FAU786494:FAU786496 FKQ786494:FKQ786496 FUM786494:FUM786496 GEI786494:GEI786496 GOE786494:GOE786496 GYA786494:GYA786496 HHW786494:HHW786496 HRS786494:HRS786496 IBO786494:IBO786496 ILK786494:ILK786496 IVG786494:IVG786496 JFC786494:JFC786496 JOY786494:JOY786496 JYU786494:JYU786496 KIQ786494:KIQ786496 KSM786494:KSM786496 LCI786494:LCI786496 LME786494:LME786496 LWA786494:LWA786496 MFW786494:MFW786496 MPS786494:MPS786496 MZO786494:MZO786496 NJK786494:NJK786496 NTG786494:NTG786496 ODC786494:ODC786496 OMY786494:OMY786496 OWU786494:OWU786496 PGQ786494:PGQ786496 PQM786494:PQM786496 QAI786494:QAI786496 QKE786494:QKE786496 QUA786494:QUA786496 RDW786494:RDW786496 RNS786494:RNS786496 RXO786494:RXO786496 SHK786494:SHK786496 SRG786494:SRG786496 TBC786494:TBC786496 TKY786494:TKY786496 TUU786494:TUU786496 UEQ786494:UEQ786496 UOM786494:UOM786496 UYI786494:UYI786496 VIE786494:VIE786496 VSA786494:VSA786496 WBW786494:WBW786496 WLS786494:WLS786496 WVO786494:WVO786496 G852030:G852032 JC852030:JC852032 SY852030:SY852032 ACU852030:ACU852032 AMQ852030:AMQ852032 AWM852030:AWM852032 BGI852030:BGI852032 BQE852030:BQE852032 CAA852030:CAA852032 CJW852030:CJW852032 CTS852030:CTS852032 DDO852030:DDO852032 DNK852030:DNK852032 DXG852030:DXG852032 EHC852030:EHC852032 EQY852030:EQY852032 FAU852030:FAU852032 FKQ852030:FKQ852032 FUM852030:FUM852032 GEI852030:GEI852032 GOE852030:GOE852032 GYA852030:GYA852032 HHW852030:HHW852032 HRS852030:HRS852032 IBO852030:IBO852032 ILK852030:ILK852032 IVG852030:IVG852032 JFC852030:JFC852032 JOY852030:JOY852032 JYU852030:JYU852032 KIQ852030:KIQ852032 KSM852030:KSM852032 LCI852030:LCI852032 LME852030:LME852032 LWA852030:LWA852032 MFW852030:MFW852032 MPS852030:MPS852032 MZO852030:MZO852032 NJK852030:NJK852032 NTG852030:NTG852032 ODC852030:ODC852032 OMY852030:OMY852032 OWU852030:OWU852032 PGQ852030:PGQ852032 PQM852030:PQM852032 QAI852030:QAI852032 QKE852030:QKE852032 QUA852030:QUA852032 RDW852030:RDW852032 RNS852030:RNS852032 RXO852030:RXO852032 SHK852030:SHK852032 SRG852030:SRG852032 TBC852030:TBC852032 TKY852030:TKY852032 TUU852030:TUU852032 UEQ852030:UEQ852032 UOM852030:UOM852032 UYI852030:UYI852032 VIE852030:VIE852032 VSA852030:VSA852032 WBW852030:WBW852032 WLS852030:WLS852032 WVO852030:WVO852032 G917566:G917568 JC917566:JC917568 SY917566:SY917568 ACU917566:ACU917568 AMQ917566:AMQ917568 AWM917566:AWM917568 BGI917566:BGI917568 BQE917566:BQE917568 CAA917566:CAA917568 CJW917566:CJW917568 CTS917566:CTS917568 DDO917566:DDO917568 DNK917566:DNK917568 DXG917566:DXG917568 EHC917566:EHC917568 EQY917566:EQY917568 FAU917566:FAU917568 FKQ917566:FKQ917568 FUM917566:FUM917568 GEI917566:GEI917568 GOE917566:GOE917568 GYA917566:GYA917568 HHW917566:HHW917568 HRS917566:HRS917568 IBO917566:IBO917568 ILK917566:ILK917568 IVG917566:IVG917568 JFC917566:JFC917568 JOY917566:JOY917568 JYU917566:JYU917568 KIQ917566:KIQ917568 KSM917566:KSM917568 LCI917566:LCI917568 LME917566:LME917568 LWA917566:LWA917568 MFW917566:MFW917568 MPS917566:MPS917568 MZO917566:MZO917568 NJK917566:NJK917568 NTG917566:NTG917568 ODC917566:ODC917568 OMY917566:OMY917568 OWU917566:OWU917568 PGQ917566:PGQ917568 PQM917566:PQM917568 QAI917566:QAI917568 QKE917566:QKE917568 QUA917566:QUA917568 RDW917566:RDW917568 RNS917566:RNS917568 RXO917566:RXO917568 SHK917566:SHK917568 SRG917566:SRG917568 TBC917566:TBC917568 TKY917566:TKY917568 TUU917566:TUU917568 UEQ917566:UEQ917568 UOM917566:UOM917568 UYI917566:UYI917568 VIE917566:VIE917568 VSA917566:VSA917568 WBW917566:WBW917568 WLS917566:WLS917568 WVO917566:WVO917568 G983102:G983104 JC983102:JC983104 SY983102:SY983104 ACU983102:ACU983104 AMQ983102:AMQ983104 AWM983102:AWM983104 BGI983102:BGI983104 BQE983102:BQE983104 CAA983102:CAA983104 CJW983102:CJW983104 CTS983102:CTS983104 DDO983102:DDO983104 DNK983102:DNK983104 DXG983102:DXG983104 EHC983102:EHC983104 EQY983102:EQY983104 FAU983102:FAU983104 FKQ983102:FKQ983104 FUM983102:FUM983104 GEI983102:GEI983104 GOE983102:GOE983104 GYA983102:GYA983104 HHW983102:HHW983104 HRS983102:HRS983104 IBO983102:IBO983104 ILK983102:ILK983104 IVG983102:IVG983104 JFC983102:JFC983104 JOY983102:JOY983104 JYU983102:JYU983104 KIQ983102:KIQ983104 KSM983102:KSM983104 LCI983102:LCI983104 LME983102:LME983104 LWA983102:LWA983104 MFW983102:MFW983104 MPS983102:MPS983104 MZO983102:MZO983104 NJK983102:NJK983104 NTG983102:NTG983104 ODC983102:ODC983104 OMY983102:OMY983104 OWU983102:OWU983104 PGQ983102:PGQ983104 PQM983102:PQM983104 QAI983102:QAI983104 QKE983102:QKE983104 QUA983102:QUA983104 RDW983102:RDW983104 RNS983102:RNS983104 RXO983102:RXO983104 SHK983102:SHK983104 SRG983102:SRG983104 TBC983102:TBC983104 TKY983102:TKY983104 TUU983102:TUU983104 UEQ983102:UEQ983104 UOM983102:UOM983104 UYI983102:UYI983104 VIE983102:VIE983104 VSA983102:VSA983104 WBW983102:WBW983104 WLS983102:WLS983104 WVO983102:WVO983104 M123:M124 JI123:JI124 TE123:TE124 ADA123:ADA124 AMW123:AMW124 AWS123:AWS124 BGO123:BGO124 BQK123:BQK124 CAG123:CAG124 CKC123:CKC124 CTY123:CTY124 DDU123:DDU124 DNQ123:DNQ124 DXM123:DXM124 EHI123:EHI124 ERE123:ERE124 FBA123:FBA124 FKW123:FKW124 FUS123:FUS124 GEO123:GEO124 GOK123:GOK124 GYG123:GYG124 HIC123:HIC124 HRY123:HRY124 IBU123:IBU124 ILQ123:ILQ124 IVM123:IVM124 JFI123:JFI124 JPE123:JPE124 JZA123:JZA124 KIW123:KIW124 KSS123:KSS124 LCO123:LCO124 LMK123:LMK124 LWG123:LWG124 MGC123:MGC124 MPY123:MPY124 MZU123:MZU124 NJQ123:NJQ124 NTM123:NTM124 ODI123:ODI124 ONE123:ONE124 OXA123:OXA124 PGW123:PGW124 PQS123:PQS124 QAO123:QAO124 QKK123:QKK124 QUG123:QUG124 REC123:REC124 RNY123:RNY124 RXU123:RXU124 SHQ123:SHQ124 SRM123:SRM124 TBI123:TBI124 TLE123:TLE124 TVA123:TVA124 UEW123:UEW124 UOS123:UOS124 UYO123:UYO124 VIK123:VIK124 VSG123:VSG124 WCC123:WCC124 WLY123:WLY124 WVU123:WVU124 M65659:M65660 JI65659:JI65660 TE65659:TE65660 ADA65659:ADA65660 AMW65659:AMW65660 AWS65659:AWS65660 BGO65659:BGO65660 BQK65659:BQK65660 CAG65659:CAG65660 CKC65659:CKC65660 CTY65659:CTY65660 DDU65659:DDU65660 DNQ65659:DNQ65660 DXM65659:DXM65660 EHI65659:EHI65660 ERE65659:ERE65660 FBA65659:FBA65660 FKW65659:FKW65660 FUS65659:FUS65660 GEO65659:GEO65660 GOK65659:GOK65660 GYG65659:GYG65660 HIC65659:HIC65660 HRY65659:HRY65660 IBU65659:IBU65660 ILQ65659:ILQ65660 IVM65659:IVM65660 JFI65659:JFI65660 JPE65659:JPE65660 JZA65659:JZA65660 KIW65659:KIW65660 KSS65659:KSS65660 LCO65659:LCO65660 LMK65659:LMK65660 LWG65659:LWG65660 MGC65659:MGC65660 MPY65659:MPY65660 MZU65659:MZU65660 NJQ65659:NJQ65660 NTM65659:NTM65660 ODI65659:ODI65660 ONE65659:ONE65660 OXA65659:OXA65660 PGW65659:PGW65660 PQS65659:PQS65660 QAO65659:QAO65660 QKK65659:QKK65660 QUG65659:QUG65660 REC65659:REC65660 RNY65659:RNY65660 RXU65659:RXU65660 SHQ65659:SHQ65660 SRM65659:SRM65660 TBI65659:TBI65660 TLE65659:TLE65660 TVA65659:TVA65660 UEW65659:UEW65660 UOS65659:UOS65660 UYO65659:UYO65660 VIK65659:VIK65660 VSG65659:VSG65660 WCC65659:WCC65660 WLY65659:WLY65660 WVU65659:WVU65660 M131195:M131196 JI131195:JI131196 TE131195:TE131196 ADA131195:ADA131196 AMW131195:AMW131196 AWS131195:AWS131196 BGO131195:BGO131196 BQK131195:BQK131196 CAG131195:CAG131196 CKC131195:CKC131196 CTY131195:CTY131196 DDU131195:DDU131196 DNQ131195:DNQ131196 DXM131195:DXM131196 EHI131195:EHI131196 ERE131195:ERE131196 FBA131195:FBA131196 FKW131195:FKW131196 FUS131195:FUS131196 GEO131195:GEO131196 GOK131195:GOK131196 GYG131195:GYG131196 HIC131195:HIC131196 HRY131195:HRY131196 IBU131195:IBU131196 ILQ131195:ILQ131196 IVM131195:IVM131196 JFI131195:JFI131196 JPE131195:JPE131196 JZA131195:JZA131196 KIW131195:KIW131196 KSS131195:KSS131196 LCO131195:LCO131196 LMK131195:LMK131196 LWG131195:LWG131196 MGC131195:MGC131196 MPY131195:MPY131196 MZU131195:MZU131196 NJQ131195:NJQ131196 NTM131195:NTM131196 ODI131195:ODI131196 ONE131195:ONE131196 OXA131195:OXA131196 PGW131195:PGW131196 PQS131195:PQS131196 QAO131195:QAO131196 QKK131195:QKK131196 QUG131195:QUG131196 REC131195:REC131196 RNY131195:RNY131196 RXU131195:RXU131196 SHQ131195:SHQ131196 SRM131195:SRM131196 TBI131195:TBI131196 TLE131195:TLE131196 TVA131195:TVA131196 UEW131195:UEW131196 UOS131195:UOS131196 UYO131195:UYO131196 VIK131195:VIK131196 VSG131195:VSG131196 WCC131195:WCC131196 WLY131195:WLY131196 WVU131195:WVU131196 M196731:M196732 JI196731:JI196732 TE196731:TE196732 ADA196731:ADA196732 AMW196731:AMW196732 AWS196731:AWS196732 BGO196731:BGO196732 BQK196731:BQK196732 CAG196731:CAG196732 CKC196731:CKC196732 CTY196731:CTY196732 DDU196731:DDU196732 DNQ196731:DNQ196732 DXM196731:DXM196732 EHI196731:EHI196732 ERE196731:ERE196732 FBA196731:FBA196732 FKW196731:FKW196732 FUS196731:FUS196732 GEO196731:GEO196732 GOK196731:GOK196732 GYG196731:GYG196732 HIC196731:HIC196732 HRY196731:HRY196732 IBU196731:IBU196732 ILQ196731:ILQ196732 IVM196731:IVM196732 JFI196731:JFI196732 JPE196731:JPE196732 JZA196731:JZA196732 KIW196731:KIW196732 KSS196731:KSS196732 LCO196731:LCO196732 LMK196731:LMK196732 LWG196731:LWG196732 MGC196731:MGC196732 MPY196731:MPY196732 MZU196731:MZU196732 NJQ196731:NJQ196732 NTM196731:NTM196732 ODI196731:ODI196732 ONE196731:ONE196732 OXA196731:OXA196732 PGW196731:PGW196732 PQS196731:PQS196732 QAO196731:QAO196732 QKK196731:QKK196732 QUG196731:QUG196732 REC196731:REC196732 RNY196731:RNY196732 RXU196731:RXU196732 SHQ196731:SHQ196732 SRM196731:SRM196732 TBI196731:TBI196732 TLE196731:TLE196732 TVA196731:TVA196732 UEW196731:UEW196732 UOS196731:UOS196732 UYO196731:UYO196732 VIK196731:VIK196732 VSG196731:VSG196732 WCC196731:WCC196732 WLY196731:WLY196732 WVU196731:WVU196732 M262267:M262268 JI262267:JI262268 TE262267:TE262268 ADA262267:ADA262268 AMW262267:AMW262268 AWS262267:AWS262268 BGO262267:BGO262268 BQK262267:BQK262268 CAG262267:CAG262268 CKC262267:CKC262268 CTY262267:CTY262268 DDU262267:DDU262268 DNQ262267:DNQ262268 DXM262267:DXM262268 EHI262267:EHI262268 ERE262267:ERE262268 FBA262267:FBA262268 FKW262267:FKW262268 FUS262267:FUS262268 GEO262267:GEO262268 GOK262267:GOK262268 GYG262267:GYG262268 HIC262267:HIC262268 HRY262267:HRY262268 IBU262267:IBU262268 ILQ262267:ILQ262268 IVM262267:IVM262268 JFI262267:JFI262268 JPE262267:JPE262268 JZA262267:JZA262268 KIW262267:KIW262268 KSS262267:KSS262268 LCO262267:LCO262268 LMK262267:LMK262268 LWG262267:LWG262268 MGC262267:MGC262268 MPY262267:MPY262268 MZU262267:MZU262268 NJQ262267:NJQ262268 NTM262267:NTM262268 ODI262267:ODI262268 ONE262267:ONE262268 OXA262267:OXA262268 PGW262267:PGW262268 PQS262267:PQS262268 QAO262267:QAO262268 QKK262267:QKK262268 QUG262267:QUG262268 REC262267:REC262268 RNY262267:RNY262268 RXU262267:RXU262268 SHQ262267:SHQ262268 SRM262267:SRM262268 TBI262267:TBI262268 TLE262267:TLE262268 TVA262267:TVA262268 UEW262267:UEW262268 UOS262267:UOS262268 UYO262267:UYO262268 VIK262267:VIK262268 VSG262267:VSG262268 WCC262267:WCC262268 WLY262267:WLY262268 WVU262267:WVU262268 M327803:M327804 JI327803:JI327804 TE327803:TE327804 ADA327803:ADA327804 AMW327803:AMW327804 AWS327803:AWS327804 BGO327803:BGO327804 BQK327803:BQK327804 CAG327803:CAG327804 CKC327803:CKC327804 CTY327803:CTY327804 DDU327803:DDU327804 DNQ327803:DNQ327804 DXM327803:DXM327804 EHI327803:EHI327804 ERE327803:ERE327804 FBA327803:FBA327804 FKW327803:FKW327804 FUS327803:FUS327804 GEO327803:GEO327804 GOK327803:GOK327804 GYG327803:GYG327804 HIC327803:HIC327804 HRY327803:HRY327804 IBU327803:IBU327804 ILQ327803:ILQ327804 IVM327803:IVM327804 JFI327803:JFI327804 JPE327803:JPE327804 JZA327803:JZA327804 KIW327803:KIW327804 KSS327803:KSS327804 LCO327803:LCO327804 LMK327803:LMK327804 LWG327803:LWG327804 MGC327803:MGC327804 MPY327803:MPY327804 MZU327803:MZU327804 NJQ327803:NJQ327804 NTM327803:NTM327804 ODI327803:ODI327804 ONE327803:ONE327804 OXA327803:OXA327804 PGW327803:PGW327804 PQS327803:PQS327804 QAO327803:QAO327804 QKK327803:QKK327804 QUG327803:QUG327804 REC327803:REC327804 RNY327803:RNY327804 RXU327803:RXU327804 SHQ327803:SHQ327804 SRM327803:SRM327804 TBI327803:TBI327804 TLE327803:TLE327804 TVA327803:TVA327804 UEW327803:UEW327804 UOS327803:UOS327804 UYO327803:UYO327804 VIK327803:VIK327804 VSG327803:VSG327804 WCC327803:WCC327804 WLY327803:WLY327804 WVU327803:WVU327804 M393339:M393340 JI393339:JI393340 TE393339:TE393340 ADA393339:ADA393340 AMW393339:AMW393340 AWS393339:AWS393340 BGO393339:BGO393340 BQK393339:BQK393340 CAG393339:CAG393340 CKC393339:CKC393340 CTY393339:CTY393340 DDU393339:DDU393340 DNQ393339:DNQ393340 DXM393339:DXM393340 EHI393339:EHI393340 ERE393339:ERE393340 FBA393339:FBA393340 FKW393339:FKW393340 FUS393339:FUS393340 GEO393339:GEO393340 GOK393339:GOK393340 GYG393339:GYG393340 HIC393339:HIC393340 HRY393339:HRY393340 IBU393339:IBU393340 ILQ393339:ILQ393340 IVM393339:IVM393340 JFI393339:JFI393340 JPE393339:JPE393340 JZA393339:JZA393340 KIW393339:KIW393340 KSS393339:KSS393340 LCO393339:LCO393340 LMK393339:LMK393340 LWG393339:LWG393340 MGC393339:MGC393340 MPY393339:MPY393340 MZU393339:MZU393340 NJQ393339:NJQ393340 NTM393339:NTM393340 ODI393339:ODI393340 ONE393339:ONE393340 OXA393339:OXA393340 PGW393339:PGW393340 PQS393339:PQS393340 QAO393339:QAO393340 QKK393339:QKK393340 QUG393339:QUG393340 REC393339:REC393340 RNY393339:RNY393340 RXU393339:RXU393340 SHQ393339:SHQ393340 SRM393339:SRM393340 TBI393339:TBI393340 TLE393339:TLE393340 TVA393339:TVA393340 UEW393339:UEW393340 UOS393339:UOS393340 UYO393339:UYO393340 VIK393339:VIK393340 VSG393339:VSG393340 WCC393339:WCC393340 WLY393339:WLY393340 WVU393339:WVU393340 M458875:M458876 JI458875:JI458876 TE458875:TE458876 ADA458875:ADA458876 AMW458875:AMW458876 AWS458875:AWS458876 BGO458875:BGO458876 BQK458875:BQK458876 CAG458875:CAG458876 CKC458875:CKC458876 CTY458875:CTY458876 DDU458875:DDU458876 DNQ458875:DNQ458876 DXM458875:DXM458876 EHI458875:EHI458876 ERE458875:ERE458876 FBA458875:FBA458876 FKW458875:FKW458876 FUS458875:FUS458876 GEO458875:GEO458876 GOK458875:GOK458876 GYG458875:GYG458876 HIC458875:HIC458876 HRY458875:HRY458876 IBU458875:IBU458876 ILQ458875:ILQ458876 IVM458875:IVM458876 JFI458875:JFI458876 JPE458875:JPE458876 JZA458875:JZA458876 KIW458875:KIW458876 KSS458875:KSS458876 LCO458875:LCO458876 LMK458875:LMK458876 LWG458875:LWG458876 MGC458875:MGC458876 MPY458875:MPY458876 MZU458875:MZU458876 NJQ458875:NJQ458876 NTM458875:NTM458876 ODI458875:ODI458876 ONE458875:ONE458876 OXA458875:OXA458876 PGW458875:PGW458876 PQS458875:PQS458876 QAO458875:QAO458876 QKK458875:QKK458876 QUG458875:QUG458876 REC458875:REC458876 RNY458875:RNY458876 RXU458875:RXU458876 SHQ458875:SHQ458876 SRM458875:SRM458876 TBI458875:TBI458876 TLE458875:TLE458876 TVA458875:TVA458876 UEW458875:UEW458876 UOS458875:UOS458876 UYO458875:UYO458876 VIK458875:VIK458876 VSG458875:VSG458876 WCC458875:WCC458876 WLY458875:WLY458876 WVU458875:WVU458876 M524411:M524412 JI524411:JI524412 TE524411:TE524412 ADA524411:ADA524412 AMW524411:AMW524412 AWS524411:AWS524412 BGO524411:BGO524412 BQK524411:BQK524412 CAG524411:CAG524412 CKC524411:CKC524412 CTY524411:CTY524412 DDU524411:DDU524412 DNQ524411:DNQ524412 DXM524411:DXM524412 EHI524411:EHI524412 ERE524411:ERE524412 FBA524411:FBA524412 FKW524411:FKW524412 FUS524411:FUS524412 GEO524411:GEO524412 GOK524411:GOK524412 GYG524411:GYG524412 HIC524411:HIC524412 HRY524411:HRY524412 IBU524411:IBU524412 ILQ524411:ILQ524412 IVM524411:IVM524412 JFI524411:JFI524412 JPE524411:JPE524412 JZA524411:JZA524412 KIW524411:KIW524412 KSS524411:KSS524412 LCO524411:LCO524412 LMK524411:LMK524412 LWG524411:LWG524412 MGC524411:MGC524412 MPY524411:MPY524412 MZU524411:MZU524412 NJQ524411:NJQ524412 NTM524411:NTM524412 ODI524411:ODI524412 ONE524411:ONE524412 OXA524411:OXA524412 PGW524411:PGW524412 PQS524411:PQS524412 QAO524411:QAO524412 QKK524411:QKK524412 QUG524411:QUG524412 REC524411:REC524412 RNY524411:RNY524412 RXU524411:RXU524412 SHQ524411:SHQ524412 SRM524411:SRM524412 TBI524411:TBI524412 TLE524411:TLE524412 TVA524411:TVA524412 UEW524411:UEW524412 UOS524411:UOS524412 UYO524411:UYO524412 VIK524411:VIK524412 VSG524411:VSG524412 WCC524411:WCC524412 WLY524411:WLY524412 WVU524411:WVU524412 M589947:M589948 JI589947:JI589948 TE589947:TE589948 ADA589947:ADA589948 AMW589947:AMW589948 AWS589947:AWS589948 BGO589947:BGO589948 BQK589947:BQK589948 CAG589947:CAG589948 CKC589947:CKC589948 CTY589947:CTY589948 DDU589947:DDU589948 DNQ589947:DNQ589948 DXM589947:DXM589948 EHI589947:EHI589948 ERE589947:ERE589948 FBA589947:FBA589948 FKW589947:FKW589948 FUS589947:FUS589948 GEO589947:GEO589948 GOK589947:GOK589948 GYG589947:GYG589948 HIC589947:HIC589948 HRY589947:HRY589948 IBU589947:IBU589948 ILQ589947:ILQ589948 IVM589947:IVM589948 JFI589947:JFI589948 JPE589947:JPE589948 JZA589947:JZA589948 KIW589947:KIW589948 KSS589947:KSS589948 LCO589947:LCO589948 LMK589947:LMK589948 LWG589947:LWG589948 MGC589947:MGC589948 MPY589947:MPY589948 MZU589947:MZU589948 NJQ589947:NJQ589948 NTM589947:NTM589948 ODI589947:ODI589948 ONE589947:ONE589948 OXA589947:OXA589948 PGW589947:PGW589948 PQS589947:PQS589948 QAO589947:QAO589948 QKK589947:QKK589948 QUG589947:QUG589948 REC589947:REC589948 RNY589947:RNY589948 RXU589947:RXU589948 SHQ589947:SHQ589948 SRM589947:SRM589948 TBI589947:TBI589948 TLE589947:TLE589948 TVA589947:TVA589948 UEW589947:UEW589948 UOS589947:UOS589948 UYO589947:UYO589948 VIK589947:VIK589948 VSG589947:VSG589948 WCC589947:WCC589948 WLY589947:WLY589948 WVU589947:WVU589948 M655483:M655484 JI655483:JI655484 TE655483:TE655484 ADA655483:ADA655484 AMW655483:AMW655484 AWS655483:AWS655484 BGO655483:BGO655484 BQK655483:BQK655484 CAG655483:CAG655484 CKC655483:CKC655484 CTY655483:CTY655484 DDU655483:DDU655484 DNQ655483:DNQ655484 DXM655483:DXM655484 EHI655483:EHI655484 ERE655483:ERE655484 FBA655483:FBA655484 FKW655483:FKW655484 FUS655483:FUS655484 GEO655483:GEO655484 GOK655483:GOK655484 GYG655483:GYG655484 HIC655483:HIC655484 HRY655483:HRY655484 IBU655483:IBU655484 ILQ655483:ILQ655484 IVM655483:IVM655484 JFI655483:JFI655484 JPE655483:JPE655484 JZA655483:JZA655484 KIW655483:KIW655484 KSS655483:KSS655484 LCO655483:LCO655484 LMK655483:LMK655484 LWG655483:LWG655484 MGC655483:MGC655484 MPY655483:MPY655484 MZU655483:MZU655484 NJQ655483:NJQ655484 NTM655483:NTM655484 ODI655483:ODI655484 ONE655483:ONE655484 OXA655483:OXA655484 PGW655483:PGW655484 PQS655483:PQS655484 QAO655483:QAO655484 QKK655483:QKK655484 QUG655483:QUG655484 REC655483:REC655484 RNY655483:RNY655484 RXU655483:RXU655484 SHQ655483:SHQ655484 SRM655483:SRM655484 TBI655483:TBI655484 TLE655483:TLE655484 TVA655483:TVA655484 UEW655483:UEW655484 UOS655483:UOS655484 UYO655483:UYO655484 VIK655483:VIK655484 VSG655483:VSG655484 WCC655483:WCC655484 WLY655483:WLY655484 WVU655483:WVU655484 M721019:M721020 JI721019:JI721020 TE721019:TE721020 ADA721019:ADA721020 AMW721019:AMW721020 AWS721019:AWS721020 BGO721019:BGO721020 BQK721019:BQK721020 CAG721019:CAG721020 CKC721019:CKC721020 CTY721019:CTY721020 DDU721019:DDU721020 DNQ721019:DNQ721020 DXM721019:DXM721020 EHI721019:EHI721020 ERE721019:ERE721020 FBA721019:FBA721020 FKW721019:FKW721020 FUS721019:FUS721020 GEO721019:GEO721020 GOK721019:GOK721020 GYG721019:GYG721020 HIC721019:HIC721020 HRY721019:HRY721020 IBU721019:IBU721020 ILQ721019:ILQ721020 IVM721019:IVM721020 JFI721019:JFI721020 JPE721019:JPE721020 JZA721019:JZA721020 KIW721019:KIW721020 KSS721019:KSS721020 LCO721019:LCO721020 LMK721019:LMK721020 LWG721019:LWG721020 MGC721019:MGC721020 MPY721019:MPY721020 MZU721019:MZU721020 NJQ721019:NJQ721020 NTM721019:NTM721020 ODI721019:ODI721020 ONE721019:ONE721020 OXA721019:OXA721020 PGW721019:PGW721020 PQS721019:PQS721020 QAO721019:QAO721020 QKK721019:QKK721020 QUG721019:QUG721020 REC721019:REC721020 RNY721019:RNY721020 RXU721019:RXU721020 SHQ721019:SHQ721020 SRM721019:SRM721020 TBI721019:TBI721020 TLE721019:TLE721020 TVA721019:TVA721020 UEW721019:UEW721020 UOS721019:UOS721020 UYO721019:UYO721020 VIK721019:VIK721020 VSG721019:VSG721020 WCC721019:WCC721020 WLY721019:WLY721020 WVU721019:WVU721020 M786555:M786556 JI786555:JI786556 TE786555:TE786556 ADA786555:ADA786556 AMW786555:AMW786556 AWS786555:AWS786556 BGO786555:BGO786556 BQK786555:BQK786556 CAG786555:CAG786556 CKC786555:CKC786556 CTY786555:CTY786556 DDU786555:DDU786556 DNQ786555:DNQ786556 DXM786555:DXM786556 EHI786555:EHI786556 ERE786555:ERE786556 FBA786555:FBA786556 FKW786555:FKW786556 FUS786555:FUS786556 GEO786555:GEO786556 GOK786555:GOK786556 GYG786555:GYG786556 HIC786555:HIC786556 HRY786555:HRY786556 IBU786555:IBU786556 ILQ786555:ILQ786556 IVM786555:IVM786556 JFI786555:JFI786556 JPE786555:JPE786556 JZA786555:JZA786556 KIW786555:KIW786556 KSS786555:KSS786556 LCO786555:LCO786556 LMK786555:LMK786556 LWG786555:LWG786556 MGC786555:MGC786556 MPY786555:MPY786556 MZU786555:MZU786556 NJQ786555:NJQ786556 NTM786555:NTM786556 ODI786555:ODI786556 ONE786555:ONE786556 OXA786555:OXA786556 PGW786555:PGW786556 PQS786555:PQS786556 QAO786555:QAO786556 QKK786555:QKK786556 QUG786555:QUG786556 REC786555:REC786556 RNY786555:RNY786556 RXU786555:RXU786556 SHQ786555:SHQ786556 SRM786555:SRM786556 TBI786555:TBI786556 TLE786555:TLE786556 TVA786555:TVA786556 UEW786555:UEW786556 UOS786555:UOS786556 UYO786555:UYO786556 VIK786555:VIK786556 VSG786555:VSG786556 WCC786555:WCC786556 WLY786555:WLY786556 WVU786555:WVU786556 M852091:M852092 JI852091:JI852092 TE852091:TE852092 ADA852091:ADA852092 AMW852091:AMW852092 AWS852091:AWS852092 BGO852091:BGO852092 BQK852091:BQK852092 CAG852091:CAG852092 CKC852091:CKC852092 CTY852091:CTY852092 DDU852091:DDU852092 DNQ852091:DNQ852092 DXM852091:DXM852092 EHI852091:EHI852092 ERE852091:ERE852092 FBA852091:FBA852092 FKW852091:FKW852092 FUS852091:FUS852092 GEO852091:GEO852092 GOK852091:GOK852092 GYG852091:GYG852092 HIC852091:HIC852092 HRY852091:HRY852092 IBU852091:IBU852092 ILQ852091:ILQ852092 IVM852091:IVM852092 JFI852091:JFI852092 JPE852091:JPE852092 JZA852091:JZA852092 KIW852091:KIW852092 KSS852091:KSS852092 LCO852091:LCO852092 LMK852091:LMK852092 LWG852091:LWG852092 MGC852091:MGC852092 MPY852091:MPY852092 MZU852091:MZU852092 NJQ852091:NJQ852092 NTM852091:NTM852092 ODI852091:ODI852092 ONE852091:ONE852092 OXA852091:OXA852092 PGW852091:PGW852092 PQS852091:PQS852092 QAO852091:QAO852092 QKK852091:QKK852092 QUG852091:QUG852092 REC852091:REC852092 RNY852091:RNY852092 RXU852091:RXU852092 SHQ852091:SHQ852092 SRM852091:SRM852092 TBI852091:TBI852092 TLE852091:TLE852092 TVA852091:TVA852092 UEW852091:UEW852092 UOS852091:UOS852092 UYO852091:UYO852092 VIK852091:VIK852092 VSG852091:VSG852092 WCC852091:WCC852092 WLY852091:WLY852092 WVU852091:WVU852092 M917627:M917628 JI917627:JI917628 TE917627:TE917628 ADA917627:ADA917628 AMW917627:AMW917628 AWS917627:AWS917628 BGO917627:BGO917628 BQK917627:BQK917628 CAG917627:CAG917628 CKC917627:CKC917628 CTY917627:CTY917628 DDU917627:DDU917628 DNQ917627:DNQ917628 DXM917627:DXM917628 EHI917627:EHI917628 ERE917627:ERE917628 FBA917627:FBA917628 FKW917627:FKW917628 FUS917627:FUS917628 GEO917627:GEO917628 GOK917627:GOK917628 GYG917627:GYG917628 HIC917627:HIC917628 HRY917627:HRY917628 IBU917627:IBU917628 ILQ917627:ILQ917628 IVM917627:IVM917628 JFI917627:JFI917628 JPE917627:JPE917628 JZA917627:JZA917628 KIW917627:KIW917628 KSS917627:KSS917628 LCO917627:LCO917628 LMK917627:LMK917628 LWG917627:LWG917628 MGC917627:MGC917628 MPY917627:MPY917628 MZU917627:MZU917628 NJQ917627:NJQ917628 NTM917627:NTM917628 ODI917627:ODI917628 ONE917627:ONE917628 OXA917627:OXA917628 PGW917627:PGW917628 PQS917627:PQS917628 QAO917627:QAO917628 QKK917627:QKK917628 QUG917627:QUG917628 REC917627:REC917628 RNY917627:RNY917628 RXU917627:RXU917628 SHQ917627:SHQ917628 SRM917627:SRM917628 TBI917627:TBI917628 TLE917627:TLE917628 TVA917627:TVA917628 UEW917627:UEW917628 UOS917627:UOS917628 UYO917627:UYO917628 VIK917627:VIK917628 VSG917627:VSG917628 WCC917627:WCC917628 WLY917627:WLY917628 WVU917627:WVU917628 M983163:M983164 JI983163:JI983164 TE983163:TE983164 ADA983163:ADA983164 AMW983163:AMW983164 AWS983163:AWS983164 BGO983163:BGO983164 BQK983163:BQK983164 CAG983163:CAG983164 CKC983163:CKC983164 CTY983163:CTY983164 DDU983163:DDU983164 DNQ983163:DNQ983164 DXM983163:DXM983164 EHI983163:EHI983164 ERE983163:ERE983164 FBA983163:FBA983164 FKW983163:FKW983164 FUS983163:FUS983164 GEO983163:GEO983164 GOK983163:GOK983164 GYG983163:GYG983164 HIC983163:HIC983164 HRY983163:HRY983164 IBU983163:IBU983164 ILQ983163:ILQ983164 IVM983163:IVM983164 JFI983163:JFI983164 JPE983163:JPE983164 JZA983163:JZA983164 KIW983163:KIW983164 KSS983163:KSS983164 LCO983163:LCO983164 LMK983163:LMK983164 LWG983163:LWG983164 MGC983163:MGC983164 MPY983163:MPY983164 MZU983163:MZU983164 NJQ983163:NJQ983164 NTM983163:NTM983164 ODI983163:ODI983164 ONE983163:ONE983164 OXA983163:OXA983164 PGW983163:PGW983164 PQS983163:PQS983164 QAO983163:QAO983164 QKK983163:QKK983164 QUG983163:QUG983164 REC983163:REC983164 RNY983163:RNY983164 RXU983163:RXU983164 SHQ983163:SHQ983164 SRM983163:SRM983164 TBI983163:TBI983164 TLE983163:TLE983164 TVA983163:TVA983164 UEW983163:UEW983164 UOS983163:UOS983164 UYO983163:UYO983164 VIK983163:VIK983164 VSG983163:VSG983164 WCC983163:WCC983164 WLY983163:WLY983164 WVU983163:WVU983164 M127 JI127 TE127 ADA127 AMW127 AWS127 BGO127 BQK127 CAG127 CKC127 CTY127 DDU127 DNQ127 DXM127 EHI127 ERE127 FBA127 FKW127 FUS127 GEO127 GOK127 GYG127 HIC127 HRY127 IBU127 ILQ127 IVM127 JFI127 JPE127 JZA127 KIW127 KSS127 LCO127 LMK127 LWG127 MGC127 MPY127 MZU127 NJQ127 NTM127 ODI127 ONE127 OXA127 PGW127 PQS127 QAO127 QKK127 QUG127 REC127 RNY127 RXU127 SHQ127 SRM127 TBI127 TLE127 TVA127 UEW127 UOS127 UYO127 VIK127 VSG127 WCC127 WLY127 WVU127 M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M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M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M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M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M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M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M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M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M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M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M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M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M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M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135 JI135 TE135 ADA135 AMW135 AWS135 BGO135 BQK135 CAG135 CKC135 CTY135 DDU135 DNQ135 DXM135 EHI135 ERE135 FBA135 FKW135 FUS135 GEO135 GOK135 GYG135 HIC135 HRY135 IBU135 ILQ135 IVM135 JFI135 JPE135 JZA135 KIW135 KSS135 LCO135 LMK135 LWG135 MGC135 MPY135 MZU135 NJQ135 NTM135 ODI135 ONE135 OXA135 PGW135 PQS135 QAO135 QKK135 QUG135 REC135 RNY135 RXU135 SHQ135 SRM135 TBI135 TLE135 TVA135 UEW135 UOS135 UYO135 VIK135 VSG135 WCC135 WLY135 WVU135 M65671 JI65671 TE65671 ADA65671 AMW65671 AWS65671 BGO65671 BQK65671 CAG65671 CKC65671 CTY65671 DDU65671 DNQ65671 DXM65671 EHI65671 ERE65671 FBA65671 FKW65671 FUS65671 GEO65671 GOK65671 GYG65671 HIC65671 HRY65671 IBU65671 ILQ65671 IVM65671 JFI65671 JPE65671 JZA65671 KIW65671 KSS65671 LCO65671 LMK65671 LWG65671 MGC65671 MPY65671 MZU65671 NJQ65671 NTM65671 ODI65671 ONE65671 OXA65671 PGW65671 PQS65671 QAO65671 QKK65671 QUG65671 REC65671 RNY65671 RXU65671 SHQ65671 SRM65671 TBI65671 TLE65671 TVA65671 UEW65671 UOS65671 UYO65671 VIK65671 VSG65671 WCC65671 WLY65671 WVU65671 M131207 JI131207 TE131207 ADA131207 AMW131207 AWS131207 BGO131207 BQK131207 CAG131207 CKC131207 CTY131207 DDU131207 DNQ131207 DXM131207 EHI131207 ERE131207 FBA131207 FKW131207 FUS131207 GEO131207 GOK131207 GYG131207 HIC131207 HRY131207 IBU131207 ILQ131207 IVM131207 JFI131207 JPE131207 JZA131207 KIW131207 KSS131207 LCO131207 LMK131207 LWG131207 MGC131207 MPY131207 MZU131207 NJQ131207 NTM131207 ODI131207 ONE131207 OXA131207 PGW131207 PQS131207 QAO131207 QKK131207 QUG131207 REC131207 RNY131207 RXU131207 SHQ131207 SRM131207 TBI131207 TLE131207 TVA131207 UEW131207 UOS131207 UYO131207 VIK131207 VSG131207 WCC131207 WLY131207 WVU131207 M196743 JI196743 TE196743 ADA196743 AMW196743 AWS196743 BGO196743 BQK196743 CAG196743 CKC196743 CTY196743 DDU196743 DNQ196743 DXM196743 EHI196743 ERE196743 FBA196743 FKW196743 FUS196743 GEO196743 GOK196743 GYG196743 HIC196743 HRY196743 IBU196743 ILQ196743 IVM196743 JFI196743 JPE196743 JZA196743 KIW196743 KSS196743 LCO196743 LMK196743 LWG196743 MGC196743 MPY196743 MZU196743 NJQ196743 NTM196743 ODI196743 ONE196743 OXA196743 PGW196743 PQS196743 QAO196743 QKK196743 QUG196743 REC196743 RNY196743 RXU196743 SHQ196743 SRM196743 TBI196743 TLE196743 TVA196743 UEW196743 UOS196743 UYO196743 VIK196743 VSG196743 WCC196743 WLY196743 WVU196743 M262279 JI262279 TE262279 ADA262279 AMW262279 AWS262279 BGO262279 BQK262279 CAG262279 CKC262279 CTY262279 DDU262279 DNQ262279 DXM262279 EHI262279 ERE262279 FBA262279 FKW262279 FUS262279 GEO262279 GOK262279 GYG262279 HIC262279 HRY262279 IBU262279 ILQ262279 IVM262279 JFI262279 JPE262279 JZA262279 KIW262279 KSS262279 LCO262279 LMK262279 LWG262279 MGC262279 MPY262279 MZU262279 NJQ262279 NTM262279 ODI262279 ONE262279 OXA262279 PGW262279 PQS262279 QAO262279 QKK262279 QUG262279 REC262279 RNY262279 RXU262279 SHQ262279 SRM262279 TBI262279 TLE262279 TVA262279 UEW262279 UOS262279 UYO262279 VIK262279 VSG262279 WCC262279 WLY262279 WVU262279 M327815 JI327815 TE327815 ADA327815 AMW327815 AWS327815 BGO327815 BQK327815 CAG327815 CKC327815 CTY327815 DDU327815 DNQ327815 DXM327815 EHI327815 ERE327815 FBA327815 FKW327815 FUS327815 GEO327815 GOK327815 GYG327815 HIC327815 HRY327815 IBU327815 ILQ327815 IVM327815 JFI327815 JPE327815 JZA327815 KIW327815 KSS327815 LCO327815 LMK327815 LWG327815 MGC327815 MPY327815 MZU327815 NJQ327815 NTM327815 ODI327815 ONE327815 OXA327815 PGW327815 PQS327815 QAO327815 QKK327815 QUG327815 REC327815 RNY327815 RXU327815 SHQ327815 SRM327815 TBI327815 TLE327815 TVA327815 UEW327815 UOS327815 UYO327815 VIK327815 VSG327815 WCC327815 WLY327815 WVU327815 M393351 JI393351 TE393351 ADA393351 AMW393351 AWS393351 BGO393351 BQK393351 CAG393351 CKC393351 CTY393351 DDU393351 DNQ393351 DXM393351 EHI393351 ERE393351 FBA393351 FKW393351 FUS393351 GEO393351 GOK393351 GYG393351 HIC393351 HRY393351 IBU393351 ILQ393351 IVM393351 JFI393351 JPE393351 JZA393351 KIW393351 KSS393351 LCO393351 LMK393351 LWG393351 MGC393351 MPY393351 MZU393351 NJQ393351 NTM393351 ODI393351 ONE393351 OXA393351 PGW393351 PQS393351 QAO393351 QKK393351 QUG393351 REC393351 RNY393351 RXU393351 SHQ393351 SRM393351 TBI393351 TLE393351 TVA393351 UEW393351 UOS393351 UYO393351 VIK393351 VSG393351 WCC393351 WLY393351 WVU393351 M458887 JI458887 TE458887 ADA458887 AMW458887 AWS458887 BGO458887 BQK458887 CAG458887 CKC458887 CTY458887 DDU458887 DNQ458887 DXM458887 EHI458887 ERE458887 FBA458887 FKW458887 FUS458887 GEO458887 GOK458887 GYG458887 HIC458887 HRY458887 IBU458887 ILQ458887 IVM458887 JFI458887 JPE458887 JZA458887 KIW458887 KSS458887 LCO458887 LMK458887 LWG458887 MGC458887 MPY458887 MZU458887 NJQ458887 NTM458887 ODI458887 ONE458887 OXA458887 PGW458887 PQS458887 QAO458887 QKK458887 QUG458887 REC458887 RNY458887 RXU458887 SHQ458887 SRM458887 TBI458887 TLE458887 TVA458887 UEW458887 UOS458887 UYO458887 VIK458887 VSG458887 WCC458887 WLY458887 WVU458887 M524423 JI524423 TE524423 ADA524423 AMW524423 AWS524423 BGO524423 BQK524423 CAG524423 CKC524423 CTY524423 DDU524423 DNQ524423 DXM524423 EHI524423 ERE524423 FBA524423 FKW524423 FUS524423 GEO524423 GOK524423 GYG524423 HIC524423 HRY524423 IBU524423 ILQ524423 IVM524423 JFI524423 JPE524423 JZA524423 KIW524423 KSS524423 LCO524423 LMK524423 LWG524423 MGC524423 MPY524423 MZU524423 NJQ524423 NTM524423 ODI524423 ONE524423 OXA524423 PGW524423 PQS524423 QAO524423 QKK524423 QUG524423 REC524423 RNY524423 RXU524423 SHQ524423 SRM524423 TBI524423 TLE524423 TVA524423 UEW524423 UOS524423 UYO524423 VIK524423 VSG524423 WCC524423 WLY524423 WVU524423 M589959 JI589959 TE589959 ADA589959 AMW589959 AWS589959 BGO589959 BQK589959 CAG589959 CKC589959 CTY589959 DDU589959 DNQ589959 DXM589959 EHI589959 ERE589959 FBA589959 FKW589959 FUS589959 GEO589959 GOK589959 GYG589959 HIC589959 HRY589959 IBU589959 ILQ589959 IVM589959 JFI589959 JPE589959 JZA589959 KIW589959 KSS589959 LCO589959 LMK589959 LWG589959 MGC589959 MPY589959 MZU589959 NJQ589959 NTM589959 ODI589959 ONE589959 OXA589959 PGW589959 PQS589959 QAO589959 QKK589959 QUG589959 REC589959 RNY589959 RXU589959 SHQ589959 SRM589959 TBI589959 TLE589959 TVA589959 UEW589959 UOS589959 UYO589959 VIK589959 VSG589959 WCC589959 WLY589959 WVU589959 M655495 JI655495 TE655495 ADA655495 AMW655495 AWS655495 BGO655495 BQK655495 CAG655495 CKC655495 CTY655495 DDU655495 DNQ655495 DXM655495 EHI655495 ERE655495 FBA655495 FKW655495 FUS655495 GEO655495 GOK655495 GYG655495 HIC655495 HRY655495 IBU655495 ILQ655495 IVM655495 JFI655495 JPE655495 JZA655495 KIW655495 KSS655495 LCO655495 LMK655495 LWG655495 MGC655495 MPY655495 MZU655495 NJQ655495 NTM655495 ODI655495 ONE655495 OXA655495 PGW655495 PQS655495 QAO655495 QKK655495 QUG655495 REC655495 RNY655495 RXU655495 SHQ655495 SRM655495 TBI655495 TLE655495 TVA655495 UEW655495 UOS655495 UYO655495 VIK655495 VSG655495 WCC655495 WLY655495 WVU655495 M721031 JI721031 TE721031 ADA721031 AMW721031 AWS721031 BGO721031 BQK721031 CAG721031 CKC721031 CTY721031 DDU721031 DNQ721031 DXM721031 EHI721031 ERE721031 FBA721031 FKW721031 FUS721031 GEO721031 GOK721031 GYG721031 HIC721031 HRY721031 IBU721031 ILQ721031 IVM721031 JFI721031 JPE721031 JZA721031 KIW721031 KSS721031 LCO721031 LMK721031 LWG721031 MGC721031 MPY721031 MZU721031 NJQ721031 NTM721031 ODI721031 ONE721031 OXA721031 PGW721031 PQS721031 QAO721031 QKK721031 QUG721031 REC721031 RNY721031 RXU721031 SHQ721031 SRM721031 TBI721031 TLE721031 TVA721031 UEW721031 UOS721031 UYO721031 VIK721031 VSG721031 WCC721031 WLY721031 WVU721031 M786567 JI786567 TE786567 ADA786567 AMW786567 AWS786567 BGO786567 BQK786567 CAG786567 CKC786567 CTY786567 DDU786567 DNQ786567 DXM786567 EHI786567 ERE786567 FBA786567 FKW786567 FUS786567 GEO786567 GOK786567 GYG786567 HIC786567 HRY786567 IBU786567 ILQ786567 IVM786567 JFI786567 JPE786567 JZA786567 KIW786567 KSS786567 LCO786567 LMK786567 LWG786567 MGC786567 MPY786567 MZU786567 NJQ786567 NTM786567 ODI786567 ONE786567 OXA786567 PGW786567 PQS786567 QAO786567 QKK786567 QUG786567 REC786567 RNY786567 RXU786567 SHQ786567 SRM786567 TBI786567 TLE786567 TVA786567 UEW786567 UOS786567 UYO786567 VIK786567 VSG786567 WCC786567 WLY786567 WVU786567 M852103 JI852103 TE852103 ADA852103 AMW852103 AWS852103 BGO852103 BQK852103 CAG852103 CKC852103 CTY852103 DDU852103 DNQ852103 DXM852103 EHI852103 ERE852103 FBA852103 FKW852103 FUS852103 GEO852103 GOK852103 GYG852103 HIC852103 HRY852103 IBU852103 ILQ852103 IVM852103 JFI852103 JPE852103 JZA852103 KIW852103 KSS852103 LCO852103 LMK852103 LWG852103 MGC852103 MPY852103 MZU852103 NJQ852103 NTM852103 ODI852103 ONE852103 OXA852103 PGW852103 PQS852103 QAO852103 QKK852103 QUG852103 REC852103 RNY852103 RXU852103 SHQ852103 SRM852103 TBI852103 TLE852103 TVA852103 UEW852103 UOS852103 UYO852103 VIK852103 VSG852103 WCC852103 WLY852103 WVU852103 M917639 JI917639 TE917639 ADA917639 AMW917639 AWS917639 BGO917639 BQK917639 CAG917639 CKC917639 CTY917639 DDU917639 DNQ917639 DXM917639 EHI917639 ERE917639 FBA917639 FKW917639 FUS917639 GEO917639 GOK917639 GYG917639 HIC917639 HRY917639 IBU917639 ILQ917639 IVM917639 JFI917639 JPE917639 JZA917639 KIW917639 KSS917639 LCO917639 LMK917639 LWG917639 MGC917639 MPY917639 MZU917639 NJQ917639 NTM917639 ODI917639 ONE917639 OXA917639 PGW917639 PQS917639 QAO917639 QKK917639 QUG917639 REC917639 RNY917639 RXU917639 SHQ917639 SRM917639 TBI917639 TLE917639 TVA917639 UEW917639 UOS917639 UYO917639 VIK917639 VSG917639 WCC917639 WLY917639 WVU917639 M983175 JI983175 TE983175 ADA983175 AMW983175 AWS983175 BGO983175 BQK983175 CAG983175 CKC983175 CTY983175 DDU983175 DNQ983175 DXM983175 EHI983175 ERE983175 FBA983175 FKW983175 FUS983175 GEO983175 GOK983175 GYG983175 HIC983175 HRY983175 IBU983175 ILQ983175 IVM983175 JFI983175 JPE983175 JZA983175 KIW983175 KSS983175 LCO983175 LMK983175 LWG983175 MGC983175 MPY983175 MZU983175 NJQ983175 NTM983175 ODI983175 ONE983175 OXA983175 PGW983175 PQS983175 QAO983175 QKK983175 QUG983175 REC983175 RNY983175 RXU983175 SHQ983175 SRM983175 TBI983175 TLE983175 TVA983175 UEW983175 UOS983175 UYO983175 VIK983175 VSG983175 WCC983175 WLY983175 WVU983175 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M65666 JI65666 TE65666 ADA65666 AMW65666 AWS65666 BGO65666 BQK65666 CAG65666 CKC65666 CTY65666 DDU65666 DNQ65666 DXM65666 EHI65666 ERE65666 FBA65666 FKW65666 FUS65666 GEO65666 GOK65666 GYG65666 HIC65666 HRY65666 IBU65666 ILQ65666 IVM65666 JFI65666 JPE65666 JZA65666 KIW65666 KSS65666 LCO65666 LMK65666 LWG65666 MGC65666 MPY65666 MZU65666 NJQ65666 NTM65666 ODI65666 ONE65666 OXA65666 PGW65666 PQS65666 QAO65666 QKK65666 QUG65666 REC65666 RNY65666 RXU65666 SHQ65666 SRM65666 TBI65666 TLE65666 TVA65666 UEW65666 UOS65666 UYO65666 VIK65666 VSG65666 WCC65666 WLY65666 WVU65666 M131202 JI131202 TE131202 ADA131202 AMW131202 AWS131202 BGO131202 BQK131202 CAG131202 CKC131202 CTY131202 DDU131202 DNQ131202 DXM131202 EHI131202 ERE131202 FBA131202 FKW131202 FUS131202 GEO131202 GOK131202 GYG131202 HIC131202 HRY131202 IBU131202 ILQ131202 IVM131202 JFI131202 JPE131202 JZA131202 KIW131202 KSS131202 LCO131202 LMK131202 LWG131202 MGC131202 MPY131202 MZU131202 NJQ131202 NTM131202 ODI131202 ONE131202 OXA131202 PGW131202 PQS131202 QAO131202 QKK131202 QUG131202 REC131202 RNY131202 RXU131202 SHQ131202 SRM131202 TBI131202 TLE131202 TVA131202 UEW131202 UOS131202 UYO131202 VIK131202 VSG131202 WCC131202 WLY131202 WVU131202 M196738 JI196738 TE196738 ADA196738 AMW196738 AWS196738 BGO196738 BQK196738 CAG196738 CKC196738 CTY196738 DDU196738 DNQ196738 DXM196738 EHI196738 ERE196738 FBA196738 FKW196738 FUS196738 GEO196738 GOK196738 GYG196738 HIC196738 HRY196738 IBU196738 ILQ196738 IVM196738 JFI196738 JPE196738 JZA196738 KIW196738 KSS196738 LCO196738 LMK196738 LWG196738 MGC196738 MPY196738 MZU196738 NJQ196738 NTM196738 ODI196738 ONE196738 OXA196738 PGW196738 PQS196738 QAO196738 QKK196738 QUG196738 REC196738 RNY196738 RXU196738 SHQ196738 SRM196738 TBI196738 TLE196738 TVA196738 UEW196738 UOS196738 UYO196738 VIK196738 VSG196738 WCC196738 WLY196738 WVU196738 M262274 JI262274 TE262274 ADA262274 AMW262274 AWS262274 BGO262274 BQK262274 CAG262274 CKC262274 CTY262274 DDU262274 DNQ262274 DXM262274 EHI262274 ERE262274 FBA262274 FKW262274 FUS262274 GEO262274 GOK262274 GYG262274 HIC262274 HRY262274 IBU262274 ILQ262274 IVM262274 JFI262274 JPE262274 JZA262274 KIW262274 KSS262274 LCO262274 LMK262274 LWG262274 MGC262274 MPY262274 MZU262274 NJQ262274 NTM262274 ODI262274 ONE262274 OXA262274 PGW262274 PQS262274 QAO262274 QKK262274 QUG262274 REC262274 RNY262274 RXU262274 SHQ262274 SRM262274 TBI262274 TLE262274 TVA262274 UEW262274 UOS262274 UYO262274 VIK262274 VSG262274 WCC262274 WLY262274 WVU262274 M327810 JI327810 TE327810 ADA327810 AMW327810 AWS327810 BGO327810 BQK327810 CAG327810 CKC327810 CTY327810 DDU327810 DNQ327810 DXM327810 EHI327810 ERE327810 FBA327810 FKW327810 FUS327810 GEO327810 GOK327810 GYG327810 HIC327810 HRY327810 IBU327810 ILQ327810 IVM327810 JFI327810 JPE327810 JZA327810 KIW327810 KSS327810 LCO327810 LMK327810 LWG327810 MGC327810 MPY327810 MZU327810 NJQ327810 NTM327810 ODI327810 ONE327810 OXA327810 PGW327810 PQS327810 QAO327810 QKK327810 QUG327810 REC327810 RNY327810 RXU327810 SHQ327810 SRM327810 TBI327810 TLE327810 TVA327810 UEW327810 UOS327810 UYO327810 VIK327810 VSG327810 WCC327810 WLY327810 WVU327810 M393346 JI393346 TE393346 ADA393346 AMW393346 AWS393346 BGO393346 BQK393346 CAG393346 CKC393346 CTY393346 DDU393346 DNQ393346 DXM393346 EHI393346 ERE393346 FBA393346 FKW393346 FUS393346 GEO393346 GOK393346 GYG393346 HIC393346 HRY393346 IBU393346 ILQ393346 IVM393346 JFI393346 JPE393346 JZA393346 KIW393346 KSS393346 LCO393346 LMK393346 LWG393346 MGC393346 MPY393346 MZU393346 NJQ393346 NTM393346 ODI393346 ONE393346 OXA393346 PGW393346 PQS393346 QAO393346 QKK393346 QUG393346 REC393346 RNY393346 RXU393346 SHQ393346 SRM393346 TBI393346 TLE393346 TVA393346 UEW393346 UOS393346 UYO393346 VIK393346 VSG393346 WCC393346 WLY393346 WVU393346 M458882 JI458882 TE458882 ADA458882 AMW458882 AWS458882 BGO458882 BQK458882 CAG458882 CKC458882 CTY458882 DDU458882 DNQ458882 DXM458882 EHI458882 ERE458882 FBA458882 FKW458882 FUS458882 GEO458882 GOK458882 GYG458882 HIC458882 HRY458882 IBU458882 ILQ458882 IVM458882 JFI458882 JPE458882 JZA458882 KIW458882 KSS458882 LCO458882 LMK458882 LWG458882 MGC458882 MPY458882 MZU458882 NJQ458882 NTM458882 ODI458882 ONE458882 OXA458882 PGW458882 PQS458882 QAO458882 QKK458882 QUG458882 REC458882 RNY458882 RXU458882 SHQ458882 SRM458882 TBI458882 TLE458882 TVA458882 UEW458882 UOS458882 UYO458882 VIK458882 VSG458882 WCC458882 WLY458882 WVU458882 M524418 JI524418 TE524418 ADA524418 AMW524418 AWS524418 BGO524418 BQK524418 CAG524418 CKC524418 CTY524418 DDU524418 DNQ524418 DXM524418 EHI524418 ERE524418 FBA524418 FKW524418 FUS524418 GEO524418 GOK524418 GYG524418 HIC524418 HRY524418 IBU524418 ILQ524418 IVM524418 JFI524418 JPE524418 JZA524418 KIW524418 KSS524418 LCO524418 LMK524418 LWG524418 MGC524418 MPY524418 MZU524418 NJQ524418 NTM524418 ODI524418 ONE524418 OXA524418 PGW524418 PQS524418 QAO524418 QKK524418 QUG524418 REC524418 RNY524418 RXU524418 SHQ524418 SRM524418 TBI524418 TLE524418 TVA524418 UEW524418 UOS524418 UYO524418 VIK524418 VSG524418 WCC524418 WLY524418 WVU524418 M589954 JI589954 TE589954 ADA589954 AMW589954 AWS589954 BGO589954 BQK589954 CAG589954 CKC589954 CTY589954 DDU589954 DNQ589954 DXM589954 EHI589954 ERE589954 FBA589954 FKW589954 FUS589954 GEO589954 GOK589954 GYG589954 HIC589954 HRY589954 IBU589954 ILQ589954 IVM589954 JFI589954 JPE589954 JZA589954 KIW589954 KSS589954 LCO589954 LMK589954 LWG589954 MGC589954 MPY589954 MZU589954 NJQ589954 NTM589954 ODI589954 ONE589954 OXA589954 PGW589954 PQS589954 QAO589954 QKK589954 QUG589954 REC589954 RNY589954 RXU589954 SHQ589954 SRM589954 TBI589954 TLE589954 TVA589954 UEW589954 UOS589954 UYO589954 VIK589954 VSG589954 WCC589954 WLY589954 WVU589954 M655490 JI655490 TE655490 ADA655490 AMW655490 AWS655490 BGO655490 BQK655490 CAG655490 CKC655490 CTY655490 DDU655490 DNQ655490 DXM655490 EHI655490 ERE655490 FBA655490 FKW655490 FUS655490 GEO655490 GOK655490 GYG655490 HIC655490 HRY655490 IBU655490 ILQ655490 IVM655490 JFI655490 JPE655490 JZA655490 KIW655490 KSS655490 LCO655490 LMK655490 LWG655490 MGC655490 MPY655490 MZU655490 NJQ655490 NTM655490 ODI655490 ONE655490 OXA655490 PGW655490 PQS655490 QAO655490 QKK655490 QUG655490 REC655490 RNY655490 RXU655490 SHQ655490 SRM655490 TBI655490 TLE655490 TVA655490 UEW655490 UOS655490 UYO655490 VIK655490 VSG655490 WCC655490 WLY655490 WVU655490 M721026 JI721026 TE721026 ADA721026 AMW721026 AWS721026 BGO721026 BQK721026 CAG721026 CKC721026 CTY721026 DDU721026 DNQ721026 DXM721026 EHI721026 ERE721026 FBA721026 FKW721026 FUS721026 GEO721026 GOK721026 GYG721026 HIC721026 HRY721026 IBU721026 ILQ721026 IVM721026 JFI721026 JPE721026 JZA721026 KIW721026 KSS721026 LCO721026 LMK721026 LWG721026 MGC721026 MPY721026 MZU721026 NJQ721026 NTM721026 ODI721026 ONE721026 OXA721026 PGW721026 PQS721026 QAO721026 QKK721026 QUG721026 REC721026 RNY721026 RXU721026 SHQ721026 SRM721026 TBI721026 TLE721026 TVA721026 UEW721026 UOS721026 UYO721026 VIK721026 VSG721026 WCC721026 WLY721026 WVU721026 M786562 JI786562 TE786562 ADA786562 AMW786562 AWS786562 BGO786562 BQK786562 CAG786562 CKC786562 CTY786562 DDU786562 DNQ786562 DXM786562 EHI786562 ERE786562 FBA786562 FKW786562 FUS786562 GEO786562 GOK786562 GYG786562 HIC786562 HRY786562 IBU786562 ILQ786562 IVM786562 JFI786562 JPE786562 JZA786562 KIW786562 KSS786562 LCO786562 LMK786562 LWG786562 MGC786562 MPY786562 MZU786562 NJQ786562 NTM786562 ODI786562 ONE786562 OXA786562 PGW786562 PQS786562 QAO786562 QKK786562 QUG786562 REC786562 RNY786562 RXU786562 SHQ786562 SRM786562 TBI786562 TLE786562 TVA786562 UEW786562 UOS786562 UYO786562 VIK786562 VSG786562 WCC786562 WLY786562 WVU786562 M852098 JI852098 TE852098 ADA852098 AMW852098 AWS852098 BGO852098 BQK852098 CAG852098 CKC852098 CTY852098 DDU852098 DNQ852098 DXM852098 EHI852098 ERE852098 FBA852098 FKW852098 FUS852098 GEO852098 GOK852098 GYG852098 HIC852098 HRY852098 IBU852098 ILQ852098 IVM852098 JFI852098 JPE852098 JZA852098 KIW852098 KSS852098 LCO852098 LMK852098 LWG852098 MGC852098 MPY852098 MZU852098 NJQ852098 NTM852098 ODI852098 ONE852098 OXA852098 PGW852098 PQS852098 QAO852098 QKK852098 QUG852098 REC852098 RNY852098 RXU852098 SHQ852098 SRM852098 TBI852098 TLE852098 TVA852098 UEW852098 UOS852098 UYO852098 VIK852098 VSG852098 WCC852098 WLY852098 WVU852098 M917634 JI917634 TE917634 ADA917634 AMW917634 AWS917634 BGO917634 BQK917634 CAG917634 CKC917634 CTY917634 DDU917634 DNQ917634 DXM917634 EHI917634 ERE917634 FBA917634 FKW917634 FUS917634 GEO917634 GOK917634 GYG917634 HIC917634 HRY917634 IBU917634 ILQ917634 IVM917634 JFI917634 JPE917634 JZA917634 KIW917634 KSS917634 LCO917634 LMK917634 LWG917634 MGC917634 MPY917634 MZU917634 NJQ917634 NTM917634 ODI917634 ONE917634 OXA917634 PGW917634 PQS917634 QAO917634 QKK917634 QUG917634 REC917634 RNY917634 RXU917634 SHQ917634 SRM917634 TBI917634 TLE917634 TVA917634 UEW917634 UOS917634 UYO917634 VIK917634 VSG917634 WCC917634 WLY917634 WVU917634 M983170 JI983170 TE983170 ADA983170 AMW983170 AWS983170 BGO983170 BQK983170 CAG983170 CKC983170 CTY983170 DDU983170 DNQ983170 DXM983170 EHI983170 ERE983170 FBA983170 FKW983170 FUS983170 GEO983170 GOK983170 GYG983170 HIC983170 HRY983170 IBU983170 ILQ983170 IVM983170 JFI983170 JPE983170 JZA983170 KIW983170 KSS983170 LCO983170 LMK983170 LWG983170 MGC983170 MPY983170 MZU983170 NJQ983170 NTM983170 ODI983170 ONE983170 OXA983170 PGW983170 PQS983170 QAO983170 QKK983170 QUG983170 REC983170 RNY983170 RXU983170 SHQ983170 SRM983170 TBI983170 TLE983170 TVA983170 UEW983170 UOS983170 UYO983170 VIK983170 VSG983170 WCC983170 WLY983170 WVU983170">
      <formula1>"実施あり,実施なし"</formula1>
    </dataValidation>
  </dataValidations>
  <pageMargins left="0.7" right="0.7" top="0.75" bottom="0.75" header="0.3" footer="0.3"/>
  <pageSetup paperSize="9" scale="51" fitToHeight="0" orientation="portrait" r:id="rId1"/>
  <rowBreaks count="2" manualBreakCount="2">
    <brk id="47" max="17" man="1"/>
    <brk id="93"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2022-10-31T07:54:28Z</dcterms:modified>
</cp:coreProperties>
</file>