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き　規模変更・確認（通リハ：毎年2月ごろ確認）\令和6年\通知用\ウェブ\"/>
    </mc:Choice>
  </mc:AlternateContent>
  <xr:revisionPtr revIDLastSave="0" documentId="13_ncr:1_{525D4696-49BF-44F7-A21A-1634A1A7C6F5}" xr6:coauthVersionLast="47" xr6:coauthVersionMax="47" xr10:uidLastSave="{00000000-0000-0000-0000-000000000000}"/>
  <bookViews>
    <workbookView xWindow="-120" yWindow="-120" windowWidth="29040" windowHeight="15720" tabRatio="933" xr2:uid="{00000000-000D-0000-FFFF-FFFF00000000}"/>
  </bookViews>
  <sheets>
    <sheet name="参考８" sheetId="224" r:id="rId1"/>
    <sheet name="別紙●24" sheetId="66" state="hidden" r:id="rId2"/>
  </sheets>
  <definedNames>
    <definedName name="ｋ">#N/A</definedName>
    <definedName name="_xlnm.Print_Area" localSheetId="0">参考８!$A$1:$S$58</definedName>
    <definedName name="_xlnm.Print_Area" localSheetId="1">別紙●24!$A$1:$AM$77</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5" i="224" l="1"/>
  <c r="T54" i="224"/>
  <c r="T53" i="224"/>
  <c r="T34" i="224"/>
  <c r="T44" i="224"/>
  <c r="T45" i="224"/>
  <c r="T46" i="224"/>
  <c r="T47" i="224"/>
  <c r="T48" i="224"/>
  <c r="T49" i="224"/>
  <c r="T50" i="224"/>
  <c r="T51" i="224"/>
  <c r="T52" i="224"/>
  <c r="T43" i="224"/>
  <c r="T42" i="224"/>
  <c r="T41" i="224"/>
  <c r="T40" i="224"/>
  <c r="T39" i="224"/>
  <c r="T38" i="224"/>
  <c r="T37" i="224"/>
  <c r="T36" i="224"/>
  <c r="T35" i="224"/>
  <c r="T33" i="224"/>
  <c r="T32" i="224"/>
  <c r="T31" i="224"/>
  <c r="T30" i="224"/>
  <c r="T29" i="224"/>
  <c r="T28" i="224"/>
  <c r="O22" i="224"/>
  <c r="P14" i="224"/>
  <c r="P15" i="224" s="1"/>
  <c r="K9" i="224"/>
  <c r="K14" i="224" l="1"/>
  <c r="O24" i="224"/>
  <c r="P19" i="224" s="1"/>
  <c r="P20" i="224" s="1"/>
  <c r="N28" i="224" l="1"/>
  <c r="K19" i="224"/>
</calcChain>
</file>

<file path=xl/sharedStrings.xml><?xml version="1.0" encoding="utf-8"?>
<sst xmlns="http://schemas.openxmlformats.org/spreadsheetml/2006/main" count="286" uniqueCount="131">
  <si>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</si>
  <si>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</si>
  <si>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</si>
  <si>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</si>
  <si>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</si>
  <si>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</si>
  <si>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</si>
  <si>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</si>
  <si>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</si>
  <si>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</si>
  <si>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</si>
  <si>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</si>
  <si>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</si>
  <si>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</si>
  <si>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</si>
  <si>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</si>
  <si>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</si>
  <si>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</si>
  <si>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</si>
  <si>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</si>
  <si>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</si>
  <si>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</si>
  <si>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</si>
  <si>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</si>
  <si>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</si>
  <si>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</si>
  <si>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</si>
  <si>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</si>
  <si>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</si>
  <si>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</si>
  <si>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</si>
  <si>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</si>
  <si>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</si>
  <si>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</si>
  <si>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</si>
  <si>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</si>
  <si>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</si>
  <si>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</si>
  <si>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</si>
  <si>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</si>
  <si>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</si>
  <si>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</si>
  <si>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</si>
  <si>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</si>
  <si>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</si>
  <si>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</si>
  <si>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</si>
  <si>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</si>
  <si>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</si>
  <si>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</si>
  <si>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</si>
  <si>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</si>
  <si>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</si>
  <si>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</si>
  <si>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</si>
  <si>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</si>
  <si>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</si>
  <si>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</si>
  <si>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</si>
  <si>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</si>
  <si>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</si>
  <si>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</si>
  <si>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</si>
  <si>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</si>
  <si>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</si>
  <si>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</si>
  <si>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</si>
  <si>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</si>
  <si>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</si>
  <si>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</si>
  <si>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</si>
  <si>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</si>
  <si>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</si>
  <si>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</si>
  <si>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</si>
  <si>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</si>
  <si>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</si>
  <si>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</si>
  <si>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</si>
  <si>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</si>
  <si>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</si>
  <si>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</si>
  <si>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</si>
  <si>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</si>
  <si>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</si>
  <si>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</si>
  <si>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</si>
  <si>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日</t>
  </si>
  <si>
    <r>
      <rPr>
        <b/>
        <sz val="14"/>
        <color theme="0"/>
        <rFont val="ＭＳ Ｐゴシック"/>
        <family val="3"/>
        <charset val="128"/>
        <scheme val="minor"/>
      </rPr>
      <t>大規模型事業所（特例）計算シート</t>
    </r>
    <r>
      <rPr>
        <sz val="14"/>
        <color theme="0"/>
        <rFont val="ＭＳ Ｐゴシック"/>
        <family val="3"/>
        <charset val="128"/>
        <scheme val="minor"/>
      </rPr>
      <t>　</t>
    </r>
    <rPh sb="0" eb="4">
      <t>ダイキボガタ</t>
    </rPh>
    <rPh sb="4" eb="7">
      <t>ジギョウショ</t>
    </rPh>
    <rPh sb="8" eb="10">
      <t>トクレイ</t>
    </rPh>
    <rPh sb="11" eb="13">
      <t>ケイサン</t>
    </rPh>
    <phoneticPr fontId="26"/>
  </si>
  <si>
    <t>入力項目</t>
    <rPh sb="0" eb="2">
      <t>ニュウリョク</t>
    </rPh>
    <rPh sb="2" eb="4">
      <t>コウモク</t>
    </rPh>
    <phoneticPr fontId="26"/>
  </si>
  <si>
    <t>結果</t>
    <rPh sb="0" eb="2">
      <t>ケッカ</t>
    </rPh>
    <phoneticPr fontId="26"/>
  </si>
  <si>
    <t>人</t>
    <rPh sb="0" eb="1">
      <t>ニン</t>
    </rPh>
    <phoneticPr fontId="26"/>
  </si>
  <si>
    <t>■基本となる事業所規模</t>
    <rPh sb="1" eb="3">
      <t>キホン</t>
    </rPh>
    <rPh sb="6" eb="9">
      <t>ジギョウショ</t>
    </rPh>
    <rPh sb="9" eb="11">
      <t>キボ</t>
    </rPh>
    <phoneticPr fontId="26"/>
  </si>
  <si>
    <t>■大規模型事業所（特例）の要件</t>
    <rPh sb="1" eb="5">
      <t>ダイキボガタ</t>
    </rPh>
    <rPh sb="5" eb="8">
      <t>ジギョウショ</t>
    </rPh>
    <rPh sb="9" eb="11">
      <t>トクレイ</t>
    </rPh>
    <rPh sb="13" eb="15">
      <t>ヨウケン</t>
    </rPh>
    <phoneticPr fontId="26"/>
  </si>
  <si>
    <t>ﾘﾊﾏﾈ加算を算定する利用者数</t>
    <rPh sb="4" eb="6">
      <t>カサン</t>
    </rPh>
    <rPh sb="7" eb="9">
      <t>サンテイ</t>
    </rPh>
    <rPh sb="11" eb="14">
      <t>リヨウシャ</t>
    </rPh>
    <rPh sb="14" eb="15">
      <t>スウ</t>
    </rPh>
    <phoneticPr fontId="26"/>
  </si>
  <si>
    <t>①リハビリテーションマネジメント加算の算定率80％以上</t>
    <rPh sb="16" eb="18">
      <t>カサン</t>
    </rPh>
    <rPh sb="19" eb="21">
      <t>サンテイ</t>
    </rPh>
    <rPh sb="21" eb="22">
      <t>リツ</t>
    </rPh>
    <rPh sb="25" eb="27">
      <t>イジョウ</t>
    </rPh>
    <phoneticPr fontId="26"/>
  </si>
  <si>
    <t>算定率</t>
    <rPh sb="0" eb="2">
      <t>サンテイ</t>
    </rPh>
    <rPh sb="2" eb="3">
      <t>リツ</t>
    </rPh>
    <phoneticPr fontId="26"/>
  </si>
  <si>
    <t>（あと</t>
    <phoneticPr fontId="26"/>
  </si>
  <si>
    <t>名の算定が必要です）</t>
    <rPh sb="0" eb="1">
      <t>メイ</t>
    </rPh>
    <rPh sb="2" eb="4">
      <t>サンテイ</t>
    </rPh>
    <rPh sb="5" eb="7">
      <t>ヒツヨウ</t>
    </rPh>
    <phoneticPr fontId="26"/>
  </si>
  <si>
    <t>１～２時間利用</t>
    <rPh sb="3" eb="5">
      <t>ジカン</t>
    </rPh>
    <rPh sb="5" eb="7">
      <t>リヨウ</t>
    </rPh>
    <phoneticPr fontId="26"/>
  </si>
  <si>
    <t>②リハビリテーション専門職の配置が10:1以上</t>
    <rPh sb="10" eb="13">
      <t>センモンショク</t>
    </rPh>
    <rPh sb="14" eb="16">
      <t>ハイチ</t>
    </rPh>
    <rPh sb="21" eb="23">
      <t>イジョウ</t>
    </rPh>
    <phoneticPr fontId="26"/>
  </si>
  <si>
    <t>２～３時間利用</t>
    <rPh sb="3" eb="5">
      <t>ジカン</t>
    </rPh>
    <rPh sb="5" eb="7">
      <t>リヨウ</t>
    </rPh>
    <phoneticPr fontId="26"/>
  </si>
  <si>
    <t>配置</t>
    <rPh sb="0" eb="2">
      <t>ハイチ</t>
    </rPh>
    <phoneticPr fontId="26"/>
  </si>
  <si>
    <t>:1配置</t>
    <rPh sb="2" eb="4">
      <t>ハイチ</t>
    </rPh>
    <phoneticPr fontId="26"/>
  </si>
  <si>
    <t>３～４時間利用</t>
    <rPh sb="3" eb="5">
      <t>ジカン</t>
    </rPh>
    <rPh sb="5" eb="7">
      <t>リヨウ</t>
    </rPh>
    <phoneticPr fontId="26"/>
  </si>
  <si>
    <t>人時/月の配置が必要です）</t>
    <rPh sb="0" eb="1">
      <t>ヒト</t>
    </rPh>
    <rPh sb="1" eb="2">
      <t>ジ</t>
    </rPh>
    <rPh sb="3" eb="4">
      <t>ツキ</t>
    </rPh>
    <rPh sb="5" eb="7">
      <t>ハイチ</t>
    </rPh>
    <rPh sb="8" eb="10">
      <t>ヒツヨウ</t>
    </rPh>
    <phoneticPr fontId="26"/>
  </si>
  <si>
    <t>４～５時間利用</t>
    <rPh sb="3" eb="5">
      <t>ジカン</t>
    </rPh>
    <rPh sb="5" eb="7">
      <t>リヨウ</t>
    </rPh>
    <phoneticPr fontId="26"/>
  </si>
  <si>
    <t>５～６時間利用</t>
    <rPh sb="3" eb="5">
      <t>ジカン</t>
    </rPh>
    <rPh sb="5" eb="7">
      <t>リヨウ</t>
    </rPh>
    <phoneticPr fontId="26"/>
  </si>
  <si>
    <t>・利用時間×利用人数の合計</t>
    <rPh sb="1" eb="3">
      <t>リヨウ</t>
    </rPh>
    <rPh sb="3" eb="5">
      <t>ジカン</t>
    </rPh>
    <rPh sb="6" eb="8">
      <t>リヨウ</t>
    </rPh>
    <rPh sb="8" eb="10">
      <t>ニンズウ</t>
    </rPh>
    <rPh sb="11" eb="13">
      <t>ゴウケイ</t>
    </rPh>
    <phoneticPr fontId="26"/>
  </si>
  <si>
    <t>（人時/月）</t>
    <rPh sb="1" eb="2">
      <t>ヒト</t>
    </rPh>
    <rPh sb="2" eb="3">
      <t>ジ</t>
    </rPh>
    <rPh sb="4" eb="5">
      <t>ツキ</t>
    </rPh>
    <phoneticPr fontId="26"/>
  </si>
  <si>
    <t>６～７時間利用</t>
    <rPh sb="3" eb="5">
      <t>ジカン</t>
    </rPh>
    <rPh sb="5" eb="7">
      <t>リヨウ</t>
    </rPh>
    <phoneticPr fontId="26"/>
  </si>
  <si>
    <t>・ﾘﾊ専門職の勤務時間の合計</t>
    <rPh sb="3" eb="6">
      <t>センモンショク</t>
    </rPh>
    <rPh sb="7" eb="9">
      <t>キンム</t>
    </rPh>
    <rPh sb="9" eb="11">
      <t>ジカン</t>
    </rPh>
    <rPh sb="12" eb="14">
      <t>ゴウケイ</t>
    </rPh>
    <phoneticPr fontId="26"/>
  </si>
  <si>
    <t>（４）太枠の中に、１日あたりの勤務時間、勤務日、該当する人数を入力してください。</t>
    <rPh sb="3" eb="5">
      <t>フトワク</t>
    </rPh>
    <rPh sb="6" eb="7">
      <t>ナカ</t>
    </rPh>
    <rPh sb="10" eb="11">
      <t>ニチ</t>
    </rPh>
    <rPh sb="15" eb="17">
      <t>キンム</t>
    </rPh>
    <rPh sb="17" eb="19">
      <t>ジカン</t>
    </rPh>
    <rPh sb="20" eb="23">
      <t>キンムビ</t>
    </rPh>
    <rPh sb="24" eb="26">
      <t>ガイトウ</t>
    </rPh>
    <rPh sb="28" eb="30">
      <t>ニンズ</t>
    </rPh>
    <rPh sb="31" eb="33">
      <t>ニュウリョク</t>
    </rPh>
    <phoneticPr fontId="26"/>
  </si>
  <si>
    <t>勤務時間/日</t>
    <rPh sb="0" eb="2">
      <t>キンム</t>
    </rPh>
    <rPh sb="2" eb="4">
      <t>ジカン</t>
    </rPh>
    <rPh sb="5" eb="6">
      <t>ニチ</t>
    </rPh>
    <phoneticPr fontId="26"/>
  </si>
  <si>
    <t>勤務日/月</t>
    <rPh sb="0" eb="3">
      <t>キンムビ</t>
    </rPh>
    <rPh sb="4" eb="5">
      <t>ツキ</t>
    </rPh>
    <phoneticPr fontId="26"/>
  </si>
  <si>
    <t>該当する人数</t>
    <rPh sb="0" eb="2">
      <t>ガイトウ</t>
    </rPh>
    <rPh sb="4" eb="6">
      <t>ニンズウ</t>
    </rPh>
    <phoneticPr fontId="26"/>
  </si>
  <si>
    <t xml:space="preserve">所定労働時間のうち、通所ﾘﾊﾋﾞﾘﾃｰｼｮﾝの業務に従事している時間
</t>
    <rPh sb="0" eb="2">
      <t>ショテイ</t>
    </rPh>
    <rPh sb="2" eb="4">
      <t>ロウドウ</t>
    </rPh>
    <rPh sb="4" eb="6">
      <t>ジカン</t>
    </rPh>
    <rPh sb="10" eb="12">
      <t>ツウショ</t>
    </rPh>
    <rPh sb="23" eb="25">
      <t>ギョウム</t>
    </rPh>
    <rPh sb="26" eb="28">
      <t>ジュウジ</t>
    </rPh>
    <rPh sb="32" eb="34">
      <t>ジカン</t>
    </rPh>
    <phoneticPr fontId="26"/>
  </si>
  <si>
    <t>時間/日</t>
    <rPh sb="0" eb="2">
      <t>ジカン</t>
    </rPh>
    <rPh sb="3" eb="4">
      <t>ニチ</t>
    </rPh>
    <phoneticPr fontId="26"/>
  </si>
  <si>
    <t>日</t>
    <rPh sb="0" eb="1">
      <t>ニチ</t>
    </rPh>
    <phoneticPr fontId="26"/>
  </si>
  <si>
    <t>あなたの事業所は</t>
    <rPh sb="4" eb="7">
      <t>ジギョウショ</t>
    </rPh>
    <phoneticPr fontId="26"/>
  </si>
  <si>
    <t>人時/月</t>
    <rPh sb="0" eb="1">
      <t>ヒト</t>
    </rPh>
    <rPh sb="1" eb="2">
      <t>ジ</t>
    </rPh>
    <rPh sb="3" eb="4">
      <t>ガツ</t>
    </rPh>
    <phoneticPr fontId="26"/>
  </si>
  <si>
    <t>が算定可能です</t>
    <rPh sb="1" eb="3">
      <t>サンテイ</t>
    </rPh>
    <rPh sb="3" eb="5">
      <t>カノウ</t>
    </rPh>
    <phoneticPr fontId="26"/>
  </si>
  <si>
    <t>（参考様式８）</t>
    <rPh sb="1" eb="3">
      <t>サンコウ</t>
    </rPh>
    <rPh sb="3" eb="5">
      <t>ヨウシキ</t>
    </rPh>
    <phoneticPr fontId="1"/>
  </si>
  <si>
    <t>※平均利用延人員数が７５０人を超えて通常規模型通所リハビリテーション費を算定しようとする場合のみ提出してください。</t>
    <rPh sb="1" eb="3">
      <t>ヘイキン</t>
    </rPh>
    <rPh sb="3" eb="5">
      <t>リヨウ</t>
    </rPh>
    <rPh sb="5" eb="6">
      <t>ノ</t>
    </rPh>
    <rPh sb="6" eb="9">
      <t>ジンインスウ</t>
    </rPh>
    <rPh sb="13" eb="14">
      <t>ニン</t>
    </rPh>
    <rPh sb="15" eb="16">
      <t>コ</t>
    </rPh>
    <rPh sb="18" eb="20">
      <t>ツウジョウ</t>
    </rPh>
    <rPh sb="20" eb="23">
      <t>キボガタ</t>
    </rPh>
    <rPh sb="23" eb="25">
      <t>ツウショ</t>
    </rPh>
    <rPh sb="34" eb="35">
      <t>ヒ</t>
    </rPh>
    <rPh sb="36" eb="38">
      <t>サンテイ</t>
    </rPh>
    <rPh sb="44" eb="46">
      <t>バアイ</t>
    </rPh>
    <rPh sb="48" eb="50">
      <t>テイシュツ</t>
    </rPh>
    <phoneticPr fontId="1"/>
  </si>
  <si>
    <t>（１）前年の１月あたりの平均利用延人員数</t>
    <phoneticPr fontId="26"/>
  </si>
  <si>
    <t>　※【参考様式７】を使って算出してください</t>
    <phoneticPr fontId="1"/>
  </si>
  <si>
    <t>（２）月当たりの利用者数と、加算を算定する利用者数を入力してください。</t>
    <rPh sb="3" eb="5">
      <t>ツキア</t>
    </rPh>
    <rPh sb="8" eb="11">
      <t>リヨウシャ</t>
    </rPh>
    <rPh sb="11" eb="12">
      <t>スウ</t>
    </rPh>
    <rPh sb="14" eb="16">
      <t>カサン</t>
    </rPh>
    <rPh sb="17" eb="19">
      <t>サンテイ</t>
    </rPh>
    <rPh sb="21" eb="24">
      <t>リヨウシャ</t>
    </rPh>
    <rPh sb="24" eb="25">
      <t>スウ</t>
    </rPh>
    <rPh sb="26" eb="28">
      <t>ニュウリョク</t>
    </rPh>
    <phoneticPr fontId="26"/>
  </si>
  <si>
    <r>
      <t>月当たりの全利用者数（</t>
    </r>
    <r>
      <rPr>
        <b/>
        <sz val="11"/>
        <rFont val="ＭＳ Ｐゴシック"/>
        <family val="3"/>
        <charset val="128"/>
      </rPr>
      <t>要介護のみ</t>
    </r>
    <r>
      <rPr>
        <sz val="11"/>
        <rFont val="ＭＳ Ｐゴシック"/>
        <family val="3"/>
        <charset val="128"/>
      </rPr>
      <t>）</t>
    </r>
    <rPh sb="0" eb="1">
      <t>ツキ</t>
    </rPh>
    <rPh sb="1" eb="2">
      <t>ア</t>
    </rPh>
    <rPh sb="5" eb="6">
      <t>ゼン</t>
    </rPh>
    <rPh sb="6" eb="9">
      <t>リヨウシャ</t>
    </rPh>
    <rPh sb="9" eb="10">
      <t>スウ</t>
    </rPh>
    <rPh sb="11" eb="14">
      <t>ヨウカイゴ</t>
    </rPh>
    <phoneticPr fontId="26"/>
  </si>
  <si>
    <t>（３）利用時間毎の月延べ利用者数を入力してください。</t>
    <rPh sb="3" eb="5">
      <t>リヨウ</t>
    </rPh>
    <rPh sb="5" eb="7">
      <t>ジカン</t>
    </rPh>
    <rPh sb="7" eb="8">
      <t>ゴト</t>
    </rPh>
    <rPh sb="9" eb="10">
      <t>ツキ</t>
    </rPh>
    <rPh sb="10" eb="11">
      <t>ノ</t>
    </rPh>
    <rPh sb="12" eb="15">
      <t>リヨウシャ</t>
    </rPh>
    <rPh sb="15" eb="16">
      <t>スウ</t>
    </rPh>
    <rPh sb="17" eb="19">
      <t>ニュウリョク</t>
    </rPh>
    <phoneticPr fontId="26"/>
  </si>
  <si>
    <r>
      <t>※今年度４月１日以降も引き続き算定する事業所においては、</t>
    </r>
    <r>
      <rPr>
        <b/>
        <sz val="11"/>
        <rFont val="ＭＳ Ｐゴシック"/>
        <family val="3"/>
        <charset val="128"/>
        <scheme val="minor"/>
      </rPr>
      <t>前年２月実績を入力</t>
    </r>
    <r>
      <rPr>
        <sz val="11"/>
        <rFont val="ＭＳ Ｐゴシック"/>
        <family val="3"/>
        <charset val="128"/>
        <scheme val="minor"/>
      </rPr>
      <t>してください。</t>
    </r>
    <phoneticPr fontId="1"/>
  </si>
  <si>
    <r>
      <t>※今年度４月１日以降も引き続き算定する事業所においては、</t>
    </r>
    <r>
      <rPr>
        <b/>
        <sz val="11"/>
        <rFont val="ＭＳ Ｐゴシック"/>
        <family val="3"/>
        <charset val="128"/>
      </rPr>
      <t>前年２月実績</t>
    </r>
    <r>
      <rPr>
        <sz val="11"/>
        <rFont val="ＭＳ Ｐゴシック"/>
        <family val="3"/>
        <charset val="128"/>
      </rPr>
      <t>を入力してください。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</si>
</sst>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4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2"/>
      <color theme="1"/>
      <name val="ＭＳ ゴシック"/>
      <family val="3"/>
      <charset val="128"/>
    </font>
    <font>
      <sz val="6"/>
      <name val="ＭＳ Ｐゴシック"/>
      <family val="2"/>
      <charset val="128"/>
      <scheme val="minor"/>
    </font>
    <font>
      <b/>
      <sz val="16"/>
      <color rgb="FFFF0000"/>
      <name val="ＭＳ Ｐゴシック"/>
      <family val="3"/>
      <charset val="128"/>
    </font>
    <font>
      <sz val="11"/>
      <color rgb="FF000000"/>
      <name val="游ゴシック"/>
      <family val="3"/>
      <charset val="128"/>
    </font>
    <font>
      <sz val="14"/>
      <color theme="0"/>
      <name val="ＭＳ Ｐゴシック"/>
      <family val="3"/>
      <charset val="128"/>
      <scheme val="minor"/>
    </font>
    <font>
      <b/>
      <sz val="14"/>
      <color theme="0"/>
      <name val="ＭＳ Ｐゴシック"/>
      <family val="3"/>
      <charset val="128"/>
      <scheme val="minor"/>
    </font>
    <font>
      <sz val="14"/>
      <color rgb="FF0990FF"/>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4"/>
      <color rgb="FF0990FF"/>
      <name val="ＭＳ Ｐゴシック"/>
      <family val="3"/>
      <charset val="128"/>
      <scheme val="minor"/>
    </font>
    <font>
      <b/>
      <sz val="14"/>
      <color rgb="FFF44414"/>
      <name val="ＭＳ Ｐゴシック"/>
      <family val="3"/>
      <charset val="128"/>
      <scheme val="minor"/>
    </font>
    <font>
      <sz val="12"/>
      <color theme="1"/>
      <name val="ＭＳ Ｐゴシック"/>
      <family val="2"/>
      <charset val="128"/>
      <scheme val="minor"/>
    </font>
    <font>
      <b/>
      <sz val="11"/>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b/>
      <sz val="14"/>
      <name val="ＭＳ Ｐゴシック"/>
      <family val="3"/>
      <charset val="128"/>
      <scheme val="minor"/>
    </font>
    <font>
      <b/>
      <sz val="11"/>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79998168889431442"/>
        <bgColor indexed="64"/>
      </patternFill>
    </fill>
    <fill>
      <patternFill patternType="solid">
        <fgColor rgb="FF189EF0"/>
        <bgColor indexed="64"/>
      </patternFill>
    </fill>
    <fill>
      <patternFill patternType="solid">
        <fgColor rgb="FFFFFE72"/>
        <bgColor indexed="64"/>
      </patternFill>
    </fill>
    <fill>
      <patternFill patternType="solid">
        <fgColor theme="2" tint="-0.749992370372631"/>
        <bgColor indexed="64"/>
      </patternFill>
    </fill>
  </fills>
  <borders count="5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double">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2" fillId="0" borderId="0" applyNumberFormat="0" applyFill="0" applyBorder="0" applyAlignment="0" applyProtection="0">
      <alignment vertical="center"/>
    </xf>
    <xf numFmtId="0" fontId="9" fillId="28" borderId="40"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0" fontId="5" fillId="3" borderId="41" applyNumberFormat="0" applyFont="0" applyAlignment="0" applyProtection="0">
      <alignment vertical="center"/>
    </xf>
    <xf numFmtId="0" fontId="15" fillId="0" borderId="42" applyNumberFormat="0" applyFill="0" applyAlignment="0" applyProtection="0">
      <alignment vertical="center"/>
    </xf>
    <xf numFmtId="0" fontId="16" fillId="30" borderId="0" applyNumberFormat="0" applyBorder="0" applyAlignment="0" applyProtection="0">
      <alignment vertical="center"/>
    </xf>
    <xf numFmtId="0" fontId="17" fillId="31" borderId="43" applyNumberFormat="0" applyAlignment="0" applyProtection="0">
      <alignment vertical="center"/>
    </xf>
    <xf numFmtId="0" fontId="10" fillId="0" borderId="0" applyNumberFormat="0" applyFill="0" applyBorder="0" applyAlignment="0" applyProtection="0">
      <alignment vertical="center"/>
    </xf>
    <xf numFmtId="0" fontId="18" fillId="0" borderId="44" applyNumberFormat="0" applyFill="0" applyAlignment="0" applyProtection="0">
      <alignment vertical="center"/>
    </xf>
    <xf numFmtId="0" fontId="19" fillId="0" borderId="45" applyNumberFormat="0" applyFill="0" applyAlignment="0" applyProtection="0">
      <alignment vertical="center"/>
    </xf>
    <xf numFmtId="0" fontId="20" fillId="0" borderId="46" applyNumberFormat="0" applyFill="0" applyAlignment="0" applyProtection="0">
      <alignment vertical="center"/>
    </xf>
    <xf numFmtId="0" fontId="20" fillId="0" borderId="0" applyNumberFormat="0" applyFill="0" applyBorder="0" applyAlignment="0" applyProtection="0">
      <alignment vertical="center"/>
    </xf>
    <xf numFmtId="0" fontId="11" fillId="0" borderId="47" applyNumberFormat="0" applyFill="0" applyAlignment="0" applyProtection="0">
      <alignment vertical="center"/>
    </xf>
    <xf numFmtId="0" fontId="21" fillId="31" borderId="48" applyNumberFormat="0" applyAlignment="0" applyProtection="0">
      <alignment vertical="center"/>
    </xf>
    <xf numFmtId="0" fontId="22" fillId="0" borderId="0" applyNumberFormat="0" applyFill="0" applyBorder="0" applyAlignment="0" applyProtection="0">
      <alignment vertical="center"/>
    </xf>
    <xf numFmtId="0" fontId="23" fillId="2" borderId="43" applyNumberFormat="0" applyAlignment="0" applyProtection="0">
      <alignment vertical="center"/>
    </xf>
    <xf numFmtId="0" fontId="6" fillId="0" borderId="0"/>
    <xf numFmtId="0" fontId="14" fillId="0" borderId="0">
      <alignment vertical="center"/>
    </xf>
    <xf numFmtId="0" fontId="24" fillId="32" borderId="0" applyNumberFormat="0" applyBorder="0" applyAlignment="0" applyProtection="0">
      <alignment vertical="center"/>
    </xf>
    <xf numFmtId="0" fontId="5" fillId="0" borderId="0"/>
    <xf numFmtId="38" fontId="5" fillId="0" borderId="0" applyFont="0" applyFill="0" applyBorder="0" applyAlignment="0" applyProtection="0">
      <alignment vertical="center"/>
    </xf>
    <xf numFmtId="0" fontId="14" fillId="0" borderId="0">
      <alignment vertical="center"/>
    </xf>
    <xf numFmtId="9" fontId="14"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cellStyleXfs>
  <cellXfs count="24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0" fillId="0" borderId="0" xfId="0" applyAlignment="1">
      <alignment vertical="center"/>
    </xf>
    <xf numFmtId="0" fontId="29" fillId="35" borderId="0" xfId="0" applyFont="1" applyFill="1" applyAlignment="1">
      <alignment vertical="center"/>
    </xf>
    <xf numFmtId="0" fontId="31" fillId="35" borderId="0" xfId="0" applyFont="1" applyFill="1" applyAlignment="1">
      <alignment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Fill="1" applyAlignment="1">
      <alignment vertical="center"/>
    </xf>
    <xf numFmtId="0" fontId="0" fillId="0" borderId="0" xfId="0" applyFill="1" applyAlignment="1">
      <alignment vertical="top"/>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3" fillId="0" borderId="0" xfId="0" applyFont="1" applyFill="1" applyBorder="1" applyAlignment="1">
      <alignment vertical="center"/>
    </xf>
    <xf numFmtId="0" fontId="36" fillId="0" borderId="0" xfId="0" applyFont="1" applyAlignment="1">
      <alignment horizontal="left" vertical="center" wrapText="1"/>
    </xf>
    <xf numFmtId="0" fontId="37" fillId="0" borderId="0" xfId="0" applyFont="1" applyAlignment="1">
      <alignment vertical="center"/>
    </xf>
    <xf numFmtId="0" fontId="38" fillId="0" borderId="0" xfId="0" applyFont="1" applyAlignment="1">
      <alignment vertical="center"/>
    </xf>
    <xf numFmtId="0" fontId="0" fillId="34" borderId="34" xfId="0" applyFill="1" applyBorder="1" applyAlignment="1">
      <alignment horizontal="right" vertical="center"/>
    </xf>
    <xf numFmtId="0" fontId="0" fillId="0" borderId="0" xfId="0" applyAlignment="1">
      <alignment horizontal="center" vertical="center" wrapText="1"/>
    </xf>
    <xf numFmtId="0" fontId="37" fillId="36" borderId="0" xfId="0" applyFont="1" applyFill="1" applyAlignment="1">
      <alignment vertical="center"/>
    </xf>
    <xf numFmtId="0" fontId="0" fillId="0" borderId="0" xfId="0" applyBorder="1" applyAlignment="1">
      <alignment horizontal="right" vertical="center"/>
    </xf>
    <xf numFmtId="0" fontId="39" fillId="0" borderId="0" xfId="0" applyFont="1" applyFill="1" applyAlignment="1">
      <alignment horizontal="center" vertical="center"/>
    </xf>
    <xf numFmtId="0" fontId="0" fillId="0" borderId="0" xfId="0" applyAlignment="1">
      <alignment horizontal="right" vertical="center"/>
    </xf>
    <xf numFmtId="0" fontId="0" fillId="34" borderId="34" xfId="0" applyFill="1" applyBorder="1" applyAlignment="1">
      <alignment vertical="center"/>
    </xf>
    <xf numFmtId="0" fontId="0" fillId="34" borderId="49" xfId="0" applyFill="1" applyBorder="1" applyAlignment="1">
      <alignment vertical="center"/>
    </xf>
    <xf numFmtId="0" fontId="40" fillId="36" borderId="0" xfId="0" applyFont="1" applyFill="1" applyAlignment="1">
      <alignment vertical="center"/>
    </xf>
    <xf numFmtId="0" fontId="0" fillId="0" borderId="0" xfId="0" applyFill="1" applyBorder="1" applyAlignment="1">
      <alignment horizontal="center" vertical="center" wrapText="1"/>
    </xf>
    <xf numFmtId="9" fontId="0" fillId="34" borderId="0" xfId="0" applyNumberFormat="1" applyFill="1" applyBorder="1" applyAlignment="1">
      <alignment horizontal="right" vertical="center"/>
    </xf>
    <xf numFmtId="0" fontId="0" fillId="34" borderId="0" xfId="0" applyFill="1" applyAlignment="1">
      <alignment horizontal="center" vertical="center"/>
    </xf>
    <xf numFmtId="20" fontId="37" fillId="0" borderId="0" xfId="0" applyNumberFormat="1" applyFont="1" applyFill="1" applyAlignment="1">
      <alignment vertical="center"/>
    </xf>
    <xf numFmtId="0" fontId="37" fillId="0" borderId="0" xfId="0" applyFont="1" applyFill="1" applyAlignment="1">
      <alignment vertical="center"/>
    </xf>
    <xf numFmtId="0" fontId="0" fillId="0" borderId="0" xfId="0" applyFill="1" applyAlignment="1">
      <alignment horizontal="center" vertical="center"/>
    </xf>
    <xf numFmtId="0" fontId="33" fillId="0" borderId="0" xfId="0" applyFont="1" applyFill="1" applyAlignment="1">
      <alignment vertical="center"/>
    </xf>
    <xf numFmtId="0" fontId="40" fillId="36" borderId="0" xfId="0" applyFont="1" applyFill="1" applyAlignment="1">
      <alignment horizontal="left" vertical="center"/>
    </xf>
    <xf numFmtId="0" fontId="40" fillId="36" borderId="0" xfId="0" applyFont="1" applyFill="1" applyAlignment="1">
      <alignment horizontal="center" vertical="center"/>
    </xf>
    <xf numFmtId="20" fontId="0" fillId="0" borderId="0" xfId="0" applyNumberFormat="1" applyAlignment="1">
      <alignment horizontal="center" vertical="center"/>
    </xf>
    <xf numFmtId="176" fontId="0" fillId="34" borderId="0" xfId="0" applyNumberFormat="1" applyFill="1" applyBorder="1" applyAlignment="1">
      <alignment vertical="center"/>
    </xf>
    <xf numFmtId="0" fontId="0" fillId="34" borderId="5" xfId="0" applyFill="1" applyBorder="1" applyAlignment="1">
      <alignment vertical="center"/>
    </xf>
    <xf numFmtId="0" fontId="37" fillId="0" borderId="0" xfId="0" applyFont="1" applyFill="1" applyBorder="1" applyAlignment="1">
      <alignment horizontal="left" vertical="center"/>
    </xf>
    <xf numFmtId="0" fontId="41" fillId="37" borderId="0" xfId="0" applyFont="1" applyFill="1" applyAlignment="1">
      <alignment vertical="center"/>
    </xf>
    <xf numFmtId="0" fontId="0" fillId="34" borderId="50" xfId="0" applyFill="1" applyBorder="1" applyAlignment="1">
      <alignment vertical="center"/>
    </xf>
    <xf numFmtId="0" fontId="39" fillId="0" borderId="0" xfId="0" applyFont="1" applyFill="1" applyBorder="1" applyAlignment="1">
      <alignment horizontal="right" vertical="center"/>
    </xf>
    <xf numFmtId="0" fontId="42" fillId="0" borderId="0" xfId="0" applyFont="1" applyBorder="1" applyAlignment="1">
      <alignment vertical="center"/>
    </xf>
    <xf numFmtId="0" fontId="0" fillId="0" borderId="31" xfId="0" applyBorder="1" applyAlignment="1">
      <alignment vertical="top" wrapText="1"/>
    </xf>
    <xf numFmtId="0" fontId="0" fillId="33" borderId="0" xfId="0" applyFill="1" applyBorder="1" applyAlignment="1">
      <alignment vertical="center"/>
    </xf>
    <xf numFmtId="0" fontId="0" fillId="33" borderId="33" xfId="0" applyFill="1" applyBorder="1" applyAlignment="1">
      <alignment vertical="center"/>
    </xf>
    <xf numFmtId="0" fontId="0" fillId="0" borderId="31" xfId="0" applyBorder="1" applyAlignment="1">
      <alignment horizontal="center" vertical="top" wrapText="1"/>
    </xf>
    <xf numFmtId="0" fontId="42" fillId="0" borderId="51" xfId="0" applyFont="1" applyBorder="1" applyAlignment="1">
      <alignment horizontal="center" vertical="center"/>
    </xf>
    <xf numFmtId="0" fontId="27" fillId="0" borderId="0" xfId="0" applyFont="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9" xfId="0" applyFont="1" applyBorder="1" applyAlignment="1">
      <alignment horizontal="left" vertical="top"/>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5"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7" xfId="0" applyFont="1" applyBorder="1" applyAlignment="1">
      <alignment horizontal="left" vertical="top"/>
    </xf>
    <xf numFmtId="0" fontId="2" fillId="0" borderId="20" xfId="0" applyFont="1" applyBorder="1" applyAlignment="1">
      <alignment horizontal="center" wrapText="1"/>
    </xf>
    <xf numFmtId="0" fontId="2" fillId="0" borderId="3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Font="1" applyBorder="1" applyAlignment="1">
      <alignment horizontal="left"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0" fillId="0" borderId="0" xfId="0" applyAlignment="1">
      <alignment horizontal="center" vertical="center"/>
    </xf>
    <xf numFmtId="20" fontId="33" fillId="0" borderId="0" xfId="0" applyNumberFormat="1" applyFont="1" applyFill="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2" xfId="28" xr:uid="{00000000-0005-0000-0000-00001C000000}"/>
    <cellStyle name="パーセント 2 2 2" xfId="48" xr:uid="{1F80562D-F78B-4E3A-9BA9-51BA84B84166}"/>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46" xr:uid="{1AAA847B-DA72-4D9A-92BF-AFF7ECCD9206}"/>
    <cellStyle name="桁区切り 3" xfId="50" xr:uid="{2BA93F58-F904-4145-9B6D-33397A524F1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C000000}"/>
    <cellStyle name="標準 2 2" xfId="45" xr:uid="{BE427F47-0709-4128-B16B-75A0169AA5E0}"/>
    <cellStyle name="標準 3" xfId="49" xr:uid="{F5235C7F-C182-4A35-8280-281D8D7A7835}"/>
    <cellStyle name="標準 3 2" xfId="43" xr:uid="{00000000-0005-0000-0000-00002D000000}"/>
    <cellStyle name="標準 3 2 2" xfId="47" xr:uid="{CD3F785A-27B3-4012-BF08-1627659957DF}"/>
    <cellStyle name="良い" xfId="44" builtinId="26" customBuiltin="1"/>
  </cellStyles>
  <dxfs count="0"/>
  <tableStyles count="0" defaultTableStyle="TableStyleMedium2"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1</xdr:col>
      <xdr:colOff>9524</xdr:colOff>
      <xdr:row>6</xdr:row>
      <xdr:rowOff>9525</xdr:rowOff>
    </xdr:from>
    <xdr:to>
      <xdr:col>8</xdr:col>
      <xdr:colOff>228600</xdr:colOff>
      <xdr:row>57</xdr:row>
      <xdr:rowOff>38100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95274" y="790575"/>
          <a:ext cx="6010276" cy="9601200"/>
        </a:xfrm>
        <a:prstGeom prst="rect">
          <a:avLst/>
        </a:prstGeom>
        <a:noFill/>
        <a:ln w="28575">
          <a:solidFill>
            <a:srgbClr val="189E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276225</xdr:colOff>
      <xdr:row>17</xdr:row>
      <xdr:rowOff>38100</xdr:rowOff>
    </xdr:from>
    <xdr:to>
      <xdr:col>9</xdr:col>
      <xdr:colOff>0</xdr:colOff>
      <xdr:row>20</xdr:row>
      <xdr:rowOff>133350</xdr:rowOff>
    </xdr:to>
    <xdr:sp macro="" textlink="">
      <xdr:nvSpPr>
        <xdr:cNvPr id="3" name="矢印: 右 2">
          <a:extLst>
            <a:ext uri="{FF2B5EF4-FFF2-40B4-BE49-F238E27FC236}">
              <a16:creationId xmlns:a16="http://schemas.microsoft.com/office/drawing/2014/main" id="{00000000-0008-0000-0100-000003000000}"/>
            </a:ext>
          </a:extLst>
        </xdr:cNvPr>
        <xdr:cNvSpPr/>
      </xdr:nvSpPr>
      <xdr:spPr>
        <a:xfrm>
          <a:off x="6353175" y="3143250"/>
          <a:ext cx="409575" cy="752475"/>
        </a:xfrm>
        <a:prstGeom prst="rightArrow">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26</xdr:row>
      <xdr:rowOff>133349</xdr:rowOff>
    </xdr:from>
    <xdr:to>
      <xdr:col>18</xdr:col>
      <xdr:colOff>476249</xdr:colOff>
      <xdr:row>29</xdr:row>
      <xdr:rowOff>114300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838950" y="5095874"/>
          <a:ext cx="6019799" cy="800101"/>
        </a:xfrm>
        <a:prstGeom prst="rect">
          <a:avLst/>
        </a:prstGeom>
        <a:noFill/>
        <a:ln w="60325" cmpd="dbl">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6</xdr:row>
      <xdr:rowOff>0</xdr:rowOff>
    </xdr:from>
    <xdr:to>
      <xdr:col>18</xdr:col>
      <xdr:colOff>485775</xdr:colOff>
      <xdr:row>24</xdr:row>
      <xdr:rowOff>142875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848475" y="1000125"/>
          <a:ext cx="6019800" cy="3781425"/>
        </a:xfrm>
        <a:prstGeom prst="rect">
          <a:avLst/>
        </a:prstGeom>
        <a:noFill/>
        <a:ln w="28575">
          <a:solidFill>
            <a:srgbClr val="F4441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xdr:col>
          <xdr:colOff>600075</xdr:colOff>
          <xdr:row>29</xdr:row>
          <xdr:rowOff>123825</xdr:rowOff>
        </xdr:from>
        <xdr:to>
          <xdr:col>1</xdr:col>
          <xdr:colOff>1838325</xdr:colOff>
          <xdr:row>41</xdr:row>
          <xdr:rowOff>152400</xdr:rowOff>
        </xdr:to>
        <xdr:sp macro="" textlink="">
          <xdr:nvSpPr>
            <xdr:cNvPr id="24577" name="Button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↓入力枠を増やす</a:t>
              </a:r>
            </a:p>
          </xdr:txBody>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B912-A372-4343-AA45-77AC6311B4FF}">
  <sheetPr>
    <tabColor rgb="FFFFC000"/>
    <pageSetUpPr fitToPage="1"/>
  </sheetPr>
  <dimension ref="A1:U61"/>
  <sheetViews>
    <sheetView tabSelected="1" view="pageBreakPreview" topLeftCell="A5" zoomScaleNormal="100" zoomScaleSheetLayoutView="100" workbookViewId="0">
      <selection activeCell="E16" sqref="E16"/>
    </sheetView>
  </sheetViews>
  <sheetFormatPr defaultRowHeight="13.5" x14ac:dyDescent="0.15"/>
  <cols>
    <col min="1" max="1" width="3.75" style="86" customWidth="1"/>
    <col min="2" max="2" width="33" style="86" customWidth="1"/>
    <col min="3" max="3" width="5.875" style="86" customWidth="1"/>
    <col min="4" max="4" width="8.625" style="86" customWidth="1"/>
    <col min="5" max="5" width="7.5" style="86" customWidth="1"/>
    <col min="6" max="6" width="4.5" style="86" customWidth="1"/>
    <col min="7" max="7" width="7.5" style="86" customWidth="1"/>
    <col min="8" max="9" width="9" style="86"/>
    <col min="10" max="10" width="2" style="86" customWidth="1"/>
    <col min="11" max="13" width="9" style="86"/>
    <col min="14" max="14" width="10.625" style="86" customWidth="1"/>
    <col min="15" max="15" width="7.125" style="86" customWidth="1"/>
    <col min="16" max="16384" width="9" style="86"/>
  </cols>
  <sheetData>
    <row r="1" spans="1:21" ht="26.25" customHeight="1" x14ac:dyDescent="0.15">
      <c r="B1" s="131" t="s">
        <v>122</v>
      </c>
    </row>
    <row r="2" spans="1:21" ht="17.25" customHeight="1" x14ac:dyDescent="0.15">
      <c r="B2" s="131"/>
    </row>
    <row r="3" spans="1:21" ht="17.25" x14ac:dyDescent="0.15">
      <c r="A3" s="87" t="s">
        <v>88</v>
      </c>
      <c r="B3" s="87"/>
      <c r="C3" s="87"/>
      <c r="D3" s="87"/>
      <c r="E3" s="87"/>
      <c r="F3" s="87"/>
      <c r="G3" s="87"/>
      <c r="H3" s="87"/>
      <c r="I3" s="87"/>
      <c r="J3" s="87"/>
      <c r="K3" s="87"/>
      <c r="L3" s="87"/>
      <c r="M3" s="87"/>
      <c r="N3" s="87"/>
      <c r="O3" s="87"/>
      <c r="P3" s="87"/>
      <c r="Q3" s="88"/>
      <c r="R3" s="88"/>
      <c r="S3" s="88"/>
      <c r="T3" s="89"/>
      <c r="U3" s="89"/>
    </row>
    <row r="4" spans="1:21" s="90" customFormat="1" x14ac:dyDescent="0.15">
      <c r="B4" s="93" t="s">
        <v>123</v>
      </c>
      <c r="C4" s="92"/>
      <c r="D4" s="92"/>
      <c r="E4" s="92"/>
      <c r="F4" s="92"/>
      <c r="G4" s="92"/>
      <c r="H4" s="92"/>
      <c r="I4" s="92"/>
      <c r="J4" s="92"/>
      <c r="K4" s="92"/>
      <c r="L4" s="92"/>
      <c r="M4" s="92"/>
      <c r="N4" s="92"/>
      <c r="O4" s="92"/>
      <c r="P4" s="92"/>
      <c r="Q4" s="92"/>
      <c r="R4" s="92"/>
      <c r="S4" s="92"/>
      <c r="T4" s="89"/>
      <c r="U4" s="89"/>
    </row>
    <row r="5" spans="1:21" s="90" customFormat="1" x14ac:dyDescent="0.15">
      <c r="B5" s="91"/>
      <c r="C5" s="92"/>
      <c r="D5" s="92"/>
      <c r="E5" s="92"/>
      <c r="F5" s="92"/>
      <c r="G5" s="92"/>
      <c r="H5" s="92"/>
      <c r="I5" s="92"/>
      <c r="J5" s="92"/>
      <c r="K5" s="92"/>
      <c r="L5" s="92"/>
      <c r="M5" s="92"/>
      <c r="N5" s="92"/>
      <c r="O5" s="92"/>
      <c r="P5" s="92"/>
      <c r="Q5" s="92"/>
      <c r="R5" s="92"/>
      <c r="S5" s="92"/>
      <c r="T5" s="89"/>
      <c r="U5" s="89"/>
    </row>
    <row r="6" spans="1:21" s="93" customFormat="1" ht="17.25" customHeight="1" x14ac:dyDescent="0.15">
      <c r="B6" s="94" t="s">
        <v>89</v>
      </c>
      <c r="K6" s="95" t="s">
        <v>90</v>
      </c>
      <c r="T6" s="96"/>
      <c r="U6" s="96"/>
    </row>
    <row r="7" spans="1:21" ht="10.5" customHeight="1" thickBot="1" x14ac:dyDescent="0.2">
      <c r="B7" s="97"/>
      <c r="T7" s="89"/>
      <c r="U7" s="89"/>
    </row>
    <row r="8" spans="1:21" ht="17.25" customHeight="1" thickBot="1" x14ac:dyDescent="0.2">
      <c r="B8" s="98" t="s">
        <v>124</v>
      </c>
      <c r="C8" s="99"/>
      <c r="D8" s="99"/>
      <c r="E8" s="99"/>
      <c r="G8" s="100"/>
      <c r="H8" s="86" t="s">
        <v>91</v>
      </c>
      <c r="K8" s="86" t="s">
        <v>92</v>
      </c>
      <c r="T8" s="89"/>
      <c r="U8" s="89"/>
    </row>
    <row r="9" spans="1:21" ht="17.25" customHeight="1" x14ac:dyDescent="0.15">
      <c r="B9" s="239" t="s">
        <v>125</v>
      </c>
      <c r="K9" s="102" t="str">
        <f>IF($G$8&lt;=750,"750人以内（通常規模型）","750人超（大規模型）")</f>
        <v>750人以内（通常規模型）</v>
      </c>
      <c r="L9" s="102"/>
      <c r="M9" s="102"/>
      <c r="T9" s="89"/>
      <c r="U9" s="89"/>
    </row>
    <row r="10" spans="1:21" ht="17.25" customHeight="1" x14ac:dyDescent="0.15">
      <c r="B10" s="101"/>
      <c r="C10" s="103"/>
      <c r="E10" s="90"/>
      <c r="F10" s="104"/>
      <c r="T10" s="89"/>
      <c r="U10" s="89"/>
    </row>
    <row r="11" spans="1:21" ht="17.25" customHeight="1" thickBot="1" x14ac:dyDescent="0.2">
      <c r="B11" s="98" t="s">
        <v>126</v>
      </c>
      <c r="T11" s="89"/>
      <c r="U11" s="89"/>
    </row>
    <row r="12" spans="1:21" ht="17.25" customHeight="1" thickBot="1" x14ac:dyDescent="0.2">
      <c r="B12" s="105" t="s">
        <v>127</v>
      </c>
      <c r="C12" s="106"/>
      <c r="D12" s="86" t="s">
        <v>91</v>
      </c>
      <c r="K12" s="86" t="s">
        <v>93</v>
      </c>
      <c r="T12" s="89"/>
      <c r="U12" s="89"/>
    </row>
    <row r="13" spans="1:21" ht="17.25" customHeight="1" thickBot="1" x14ac:dyDescent="0.2">
      <c r="B13" s="105" t="s">
        <v>94</v>
      </c>
      <c r="C13" s="107"/>
      <c r="D13" s="86" t="s">
        <v>91</v>
      </c>
      <c r="K13" s="86" t="s">
        <v>95</v>
      </c>
      <c r="T13" s="89"/>
      <c r="U13" s="89"/>
    </row>
    <row r="14" spans="1:21" ht="17.25" customHeight="1" x14ac:dyDescent="0.15">
      <c r="K14" s="108" t="e">
        <f>IF(P14&gt;=0.8,"要件①を満たしている","要件①を満たしていない")</f>
        <v>#DIV/0!</v>
      </c>
      <c r="L14" s="108"/>
      <c r="M14" s="108"/>
      <c r="O14" s="109" t="s">
        <v>96</v>
      </c>
      <c r="P14" s="110" t="e">
        <f>$C$13/$C$12</f>
        <v>#DIV/0!</v>
      </c>
      <c r="T14" s="89"/>
      <c r="U14" s="89"/>
    </row>
    <row r="15" spans="1:21" ht="17.25" customHeight="1" x14ac:dyDescent="0.15">
      <c r="O15" s="86" t="s">
        <v>97</v>
      </c>
      <c r="P15" s="111" t="e">
        <f>IF(P14&lt;0.8,ROUNDUP(C12*0.8-C13,0),"-")</f>
        <v>#DIV/0!</v>
      </c>
      <c r="Q15" s="86" t="s">
        <v>98</v>
      </c>
      <c r="T15" s="89"/>
      <c r="U15" s="89"/>
    </row>
    <row r="16" spans="1:21" ht="17.25" customHeight="1" x14ac:dyDescent="0.15">
      <c r="B16" s="112" t="s">
        <v>128</v>
      </c>
      <c r="C16" s="113"/>
      <c r="D16" s="113"/>
      <c r="E16" s="98"/>
      <c r="F16" s="113"/>
      <c r="G16" s="98"/>
      <c r="H16" s="98"/>
      <c r="I16" s="98"/>
      <c r="P16" s="114"/>
      <c r="T16" s="89"/>
      <c r="U16" s="89"/>
    </row>
    <row r="17" spans="2:21" ht="17.25" customHeight="1" thickBot="1" x14ac:dyDescent="0.2">
      <c r="B17" s="240" t="s">
        <v>129</v>
      </c>
      <c r="C17" s="113"/>
      <c r="D17" s="113"/>
      <c r="E17" s="98"/>
      <c r="F17" s="113"/>
      <c r="G17" s="98"/>
      <c r="H17" s="98"/>
      <c r="I17" s="98"/>
      <c r="P17" s="114"/>
      <c r="T17" s="89"/>
      <c r="U17" s="89"/>
    </row>
    <row r="18" spans="2:21" ht="17.25" customHeight="1" thickBot="1" x14ac:dyDescent="0.2">
      <c r="B18" s="105" t="s">
        <v>99</v>
      </c>
      <c r="C18" s="106"/>
      <c r="D18" s="86" t="s">
        <v>91</v>
      </c>
      <c r="K18" s="115" t="s">
        <v>100</v>
      </c>
      <c r="L18" s="113"/>
      <c r="M18" s="113"/>
      <c r="T18" s="89"/>
      <c r="U18" s="89"/>
    </row>
    <row r="19" spans="2:21" ht="17.25" customHeight="1" thickBot="1" x14ac:dyDescent="0.2">
      <c r="B19" s="105" t="s">
        <v>101</v>
      </c>
      <c r="C19" s="106"/>
      <c r="D19" s="86" t="s">
        <v>91</v>
      </c>
      <c r="K19" s="116" t="e">
        <f>IF($P$19&lt;=10,"要件②を満たしている","要件②を満たしていない")</f>
        <v>#DIV/0!</v>
      </c>
      <c r="L19" s="117"/>
      <c r="M19" s="117"/>
      <c r="O19" s="118" t="s">
        <v>102</v>
      </c>
      <c r="P19" s="119" t="e">
        <f>$O$22/O24</f>
        <v>#DIV/0!</v>
      </c>
      <c r="Q19" s="86" t="s">
        <v>103</v>
      </c>
      <c r="T19" s="89"/>
      <c r="U19" s="89"/>
    </row>
    <row r="20" spans="2:21" ht="17.25" customHeight="1" thickBot="1" x14ac:dyDescent="0.2">
      <c r="B20" s="105" t="s">
        <v>104</v>
      </c>
      <c r="C20" s="106"/>
      <c r="D20" s="86" t="s">
        <v>91</v>
      </c>
      <c r="O20" s="86" t="s">
        <v>97</v>
      </c>
      <c r="P20" s="111" t="e">
        <f>IF(P19&gt;10,(O22/10-O24),"-")</f>
        <v>#DIV/0!</v>
      </c>
      <c r="Q20" s="86" t="s">
        <v>105</v>
      </c>
      <c r="R20" s="90"/>
      <c r="T20" s="89"/>
      <c r="U20" s="89"/>
    </row>
    <row r="21" spans="2:21" ht="17.25" customHeight="1" thickBot="1" x14ac:dyDescent="0.2">
      <c r="B21" s="105" t="s">
        <v>106</v>
      </c>
      <c r="C21" s="106"/>
      <c r="D21" s="86" t="s">
        <v>91</v>
      </c>
      <c r="T21" s="89"/>
      <c r="U21" s="89"/>
    </row>
    <row r="22" spans="2:21" ht="17.25" customHeight="1" thickBot="1" x14ac:dyDescent="0.2">
      <c r="B22" s="105" t="s">
        <v>107</v>
      </c>
      <c r="C22" s="106"/>
      <c r="D22" s="86" t="s">
        <v>91</v>
      </c>
      <c r="L22" s="86" t="s">
        <v>108</v>
      </c>
      <c r="O22" s="120">
        <f>C18*1+C19*2+C20*3+C21*4+C22*5+C23*6</f>
        <v>0</v>
      </c>
      <c r="P22" s="86" t="s">
        <v>109</v>
      </c>
      <c r="T22" s="89"/>
      <c r="U22" s="89"/>
    </row>
    <row r="23" spans="2:21" ht="17.25" customHeight="1" thickBot="1" x14ac:dyDescent="0.2">
      <c r="B23" s="105" t="s">
        <v>110</v>
      </c>
      <c r="C23" s="106"/>
      <c r="D23" s="86" t="s">
        <v>91</v>
      </c>
      <c r="I23" s="90"/>
      <c r="T23" s="89"/>
      <c r="U23" s="89"/>
    </row>
    <row r="24" spans="2:21" s="90" customFormat="1" ht="17.25" customHeight="1" x14ac:dyDescent="0.15">
      <c r="J24" s="86"/>
      <c r="K24" s="86"/>
      <c r="L24" s="86" t="s">
        <v>111</v>
      </c>
      <c r="M24" s="86"/>
      <c r="N24" s="86"/>
      <c r="O24" s="120">
        <f>SUM(T28:T43)</f>
        <v>0</v>
      </c>
      <c r="P24" s="86" t="s">
        <v>109</v>
      </c>
      <c r="Q24" s="86"/>
      <c r="R24" s="86"/>
      <c r="S24" s="86"/>
      <c r="T24" s="89"/>
      <c r="U24" s="89"/>
    </row>
    <row r="25" spans="2:21" s="90" customFormat="1" x14ac:dyDescent="0.15">
      <c r="B25" s="121" t="s">
        <v>112</v>
      </c>
      <c r="C25" s="98"/>
      <c r="D25" s="98"/>
      <c r="E25" s="98"/>
      <c r="F25" s="98"/>
      <c r="G25" s="98"/>
      <c r="H25" s="98"/>
      <c r="T25" s="89"/>
      <c r="U25" s="89"/>
    </row>
    <row r="26" spans="2:21" ht="16.5" customHeight="1" x14ac:dyDescent="0.15">
      <c r="B26" s="86" t="s">
        <v>130</v>
      </c>
      <c r="T26" s="89"/>
      <c r="U26" s="89"/>
    </row>
    <row r="27" spans="2:21" ht="14.25" thickBot="1" x14ac:dyDescent="0.2">
      <c r="C27" s="86" t="s">
        <v>113</v>
      </c>
      <c r="E27" s="86" t="s">
        <v>114</v>
      </c>
      <c r="G27" s="86" t="s">
        <v>115</v>
      </c>
      <c r="T27" s="122" t="s">
        <v>90</v>
      </c>
      <c r="U27" s="122"/>
    </row>
    <row r="28" spans="2:21" ht="24.75" customHeight="1" thickBot="1" x14ac:dyDescent="0.2">
      <c r="B28" s="129" t="s">
        <v>116</v>
      </c>
      <c r="C28" s="123"/>
      <c r="D28" s="86" t="s">
        <v>117</v>
      </c>
      <c r="E28" s="123"/>
      <c r="F28" s="86" t="s">
        <v>118</v>
      </c>
      <c r="G28" s="123"/>
      <c r="H28" s="86" t="s">
        <v>91</v>
      </c>
      <c r="M28" s="124" t="s">
        <v>119</v>
      </c>
      <c r="N28" s="130" t="e">
        <f>IF(OR(G8&lt;=750,AND(P14&gt;=0.8,$P$19&lt;=10)),"通常規模型リハビリテーション費","大規模型リハビリテーション費")</f>
        <v>#DIV/0!</v>
      </c>
      <c r="O28" s="130"/>
      <c r="P28" s="130"/>
      <c r="Q28" s="130"/>
      <c r="R28" s="125"/>
      <c r="S28" s="96"/>
      <c r="T28" s="122">
        <f>PRODUCT(C28,E28,G28)</f>
        <v>0</v>
      </c>
      <c r="U28" s="122" t="s">
        <v>120</v>
      </c>
    </row>
    <row r="29" spans="2:21" ht="15" thickTop="1" thickBot="1" x14ac:dyDescent="0.2">
      <c r="B29" s="129"/>
      <c r="C29" s="123"/>
      <c r="D29" s="86" t="s">
        <v>117</v>
      </c>
      <c r="E29" s="123"/>
      <c r="F29" s="86" t="s">
        <v>118</v>
      </c>
      <c r="G29" s="123"/>
      <c r="H29" s="86" t="s">
        <v>91</v>
      </c>
      <c r="M29" s="93"/>
      <c r="N29" s="93"/>
      <c r="O29" s="93"/>
      <c r="Q29" s="93" t="s">
        <v>121</v>
      </c>
      <c r="T29" s="122">
        <f t="shared" ref="T29:T43" si="0">PRODUCT(C29,E29,G29)</f>
        <v>0</v>
      </c>
      <c r="U29" s="122" t="s">
        <v>120</v>
      </c>
    </row>
    <row r="30" spans="2:21" ht="14.25" thickBot="1" x14ac:dyDescent="0.2">
      <c r="B30" s="126"/>
      <c r="C30" s="123"/>
      <c r="D30" s="86" t="s">
        <v>117</v>
      </c>
      <c r="E30" s="123"/>
      <c r="F30" s="86" t="s">
        <v>87</v>
      </c>
      <c r="G30" s="123"/>
      <c r="H30" s="86" t="s">
        <v>91</v>
      </c>
      <c r="T30" s="122">
        <f t="shared" si="0"/>
        <v>0</v>
      </c>
      <c r="U30" s="122" t="s">
        <v>120</v>
      </c>
    </row>
    <row r="31" spans="2:21" ht="14.25" thickBot="1" x14ac:dyDescent="0.2">
      <c r="B31" s="126"/>
      <c r="C31" s="123"/>
      <c r="D31" s="86" t="s">
        <v>117</v>
      </c>
      <c r="E31" s="123"/>
      <c r="F31" s="86" t="s">
        <v>87</v>
      </c>
      <c r="G31" s="123"/>
      <c r="H31" s="86" t="s">
        <v>91</v>
      </c>
      <c r="T31" s="122">
        <f t="shared" si="0"/>
        <v>0</v>
      </c>
      <c r="U31" s="122" t="s">
        <v>120</v>
      </c>
    </row>
    <row r="32" spans="2:21" ht="14.25" thickBot="1" x14ac:dyDescent="0.2">
      <c r="B32" s="126"/>
      <c r="C32" s="123"/>
      <c r="D32" s="86" t="s">
        <v>117</v>
      </c>
      <c r="E32" s="123"/>
      <c r="F32" s="86" t="s">
        <v>87</v>
      </c>
      <c r="G32" s="123"/>
      <c r="H32" s="86" t="s">
        <v>91</v>
      </c>
      <c r="T32" s="122">
        <f t="shared" si="0"/>
        <v>0</v>
      </c>
      <c r="U32" s="122" t="s">
        <v>120</v>
      </c>
    </row>
    <row r="33" spans="2:21" ht="14.25" thickBot="1" x14ac:dyDescent="0.2">
      <c r="B33" s="126"/>
      <c r="C33" s="123"/>
      <c r="D33" s="86" t="s">
        <v>117</v>
      </c>
      <c r="E33" s="123"/>
      <c r="F33" s="86" t="s">
        <v>87</v>
      </c>
      <c r="G33" s="123"/>
      <c r="H33" s="86" t="s">
        <v>91</v>
      </c>
      <c r="T33" s="122">
        <f t="shared" si="0"/>
        <v>0</v>
      </c>
      <c r="U33" s="122" t="s">
        <v>120</v>
      </c>
    </row>
    <row r="34" spans="2:21" ht="14.25" thickBot="1" x14ac:dyDescent="0.2">
      <c r="B34" s="126"/>
      <c r="C34" s="123"/>
      <c r="D34" s="86" t="s">
        <v>117</v>
      </c>
      <c r="E34" s="123"/>
      <c r="F34" s="86" t="s">
        <v>87</v>
      </c>
      <c r="G34" s="123"/>
      <c r="H34" s="86" t="s">
        <v>91</v>
      </c>
      <c r="T34" s="122">
        <f>PRODUCT(C34,E34,G34)</f>
        <v>0</v>
      </c>
      <c r="U34" s="122" t="s">
        <v>120</v>
      </c>
    </row>
    <row r="35" spans="2:21" ht="14.25" thickBot="1" x14ac:dyDescent="0.2">
      <c r="B35" s="126"/>
      <c r="C35" s="123"/>
      <c r="D35" s="86" t="s">
        <v>117</v>
      </c>
      <c r="E35" s="123"/>
      <c r="F35" s="86" t="s">
        <v>87</v>
      </c>
      <c r="G35" s="123"/>
      <c r="H35" s="86" t="s">
        <v>91</v>
      </c>
      <c r="T35" s="122">
        <f t="shared" si="0"/>
        <v>0</v>
      </c>
      <c r="U35" s="122" t="s">
        <v>120</v>
      </c>
    </row>
    <row r="36" spans="2:21" ht="14.25" thickBot="1" x14ac:dyDescent="0.2">
      <c r="B36" s="126"/>
      <c r="C36" s="123"/>
      <c r="D36" s="86" t="s">
        <v>117</v>
      </c>
      <c r="E36" s="123"/>
      <c r="F36" s="86" t="s">
        <v>87</v>
      </c>
      <c r="G36" s="123"/>
      <c r="H36" s="86" t="s">
        <v>91</v>
      </c>
      <c r="T36" s="122">
        <f t="shared" si="0"/>
        <v>0</v>
      </c>
      <c r="U36" s="122" t="s">
        <v>120</v>
      </c>
    </row>
    <row r="37" spans="2:21" ht="14.25" thickBot="1" x14ac:dyDescent="0.2">
      <c r="B37" s="126"/>
      <c r="C37" s="123"/>
      <c r="D37" s="86" t="s">
        <v>117</v>
      </c>
      <c r="E37" s="123"/>
      <c r="F37" s="86" t="s">
        <v>87</v>
      </c>
      <c r="G37" s="123"/>
      <c r="H37" s="86" t="s">
        <v>91</v>
      </c>
      <c r="T37" s="122">
        <f t="shared" si="0"/>
        <v>0</v>
      </c>
      <c r="U37" s="122" t="s">
        <v>120</v>
      </c>
    </row>
    <row r="38" spans="2:21" ht="14.25" thickBot="1" x14ac:dyDescent="0.2">
      <c r="B38" s="126"/>
      <c r="C38" s="123"/>
      <c r="D38" s="86" t="s">
        <v>117</v>
      </c>
      <c r="E38" s="123"/>
      <c r="F38" s="86" t="s">
        <v>87</v>
      </c>
      <c r="G38" s="123"/>
      <c r="H38" s="86" t="s">
        <v>91</v>
      </c>
      <c r="T38" s="122">
        <f t="shared" si="0"/>
        <v>0</v>
      </c>
      <c r="U38" s="122" t="s">
        <v>120</v>
      </c>
    </row>
    <row r="39" spans="2:21" ht="14.25" thickBot="1" x14ac:dyDescent="0.2">
      <c r="B39" s="126"/>
      <c r="C39" s="123"/>
      <c r="D39" s="86" t="s">
        <v>117</v>
      </c>
      <c r="E39" s="123"/>
      <c r="F39" s="86" t="s">
        <v>87</v>
      </c>
      <c r="G39" s="123"/>
      <c r="H39" s="86" t="s">
        <v>91</v>
      </c>
      <c r="T39" s="122">
        <f t="shared" si="0"/>
        <v>0</v>
      </c>
      <c r="U39" s="122" t="s">
        <v>120</v>
      </c>
    </row>
    <row r="40" spans="2:21" ht="14.25" thickBot="1" x14ac:dyDescent="0.2">
      <c r="B40" s="126"/>
      <c r="C40" s="123"/>
      <c r="D40" s="86" t="s">
        <v>117</v>
      </c>
      <c r="E40" s="123"/>
      <c r="F40" s="86" t="s">
        <v>87</v>
      </c>
      <c r="G40" s="123"/>
      <c r="H40" s="86" t="s">
        <v>91</v>
      </c>
      <c r="T40" s="122">
        <f t="shared" si="0"/>
        <v>0</v>
      </c>
      <c r="U40" s="122" t="s">
        <v>120</v>
      </c>
    </row>
    <row r="41" spans="2:21" ht="14.25" thickBot="1" x14ac:dyDescent="0.2">
      <c r="B41" s="126"/>
      <c r="C41" s="123"/>
      <c r="D41" s="86" t="s">
        <v>117</v>
      </c>
      <c r="E41" s="123"/>
      <c r="F41" s="86" t="s">
        <v>87</v>
      </c>
      <c r="G41" s="123"/>
      <c r="H41" s="86" t="s">
        <v>91</v>
      </c>
      <c r="T41" s="122">
        <f t="shared" si="0"/>
        <v>0</v>
      </c>
      <c r="U41" s="122" t="s">
        <v>120</v>
      </c>
    </row>
    <row r="42" spans="2:21" ht="14.25" thickBot="1" x14ac:dyDescent="0.2">
      <c r="B42" s="126"/>
      <c r="C42" s="123"/>
      <c r="D42" s="86" t="s">
        <v>117</v>
      </c>
      <c r="E42" s="123"/>
      <c r="F42" s="86" t="s">
        <v>87</v>
      </c>
      <c r="G42" s="123"/>
      <c r="H42" s="86" t="s">
        <v>91</v>
      </c>
      <c r="T42" s="122">
        <f t="shared" si="0"/>
        <v>0</v>
      </c>
      <c r="U42" s="122" t="s">
        <v>120</v>
      </c>
    </row>
    <row r="43" spans="2:21" ht="14.25" thickBot="1" x14ac:dyDescent="0.2">
      <c r="B43" s="126"/>
      <c r="C43" s="123"/>
      <c r="D43" s="86" t="s">
        <v>117</v>
      </c>
      <c r="E43" s="123"/>
      <c r="F43" s="86" t="s">
        <v>87</v>
      </c>
      <c r="G43" s="123"/>
      <c r="H43" s="86" t="s">
        <v>91</v>
      </c>
      <c r="T43" s="122">
        <f t="shared" si="0"/>
        <v>0</v>
      </c>
      <c r="U43" s="122" t="s">
        <v>120</v>
      </c>
    </row>
    <row r="44" spans="2:21" ht="14.25" thickBot="1" x14ac:dyDescent="0.2">
      <c r="C44" s="123"/>
      <c r="D44" s="86" t="s">
        <v>117</v>
      </c>
      <c r="E44" s="123"/>
      <c r="F44" s="86" t="s">
        <v>87</v>
      </c>
      <c r="G44" s="123"/>
      <c r="H44" s="86" t="s">
        <v>91</v>
      </c>
      <c r="T44" s="122">
        <f t="shared" ref="T44:T52" si="1">PRODUCT(C44,E44,G44)</f>
        <v>0</v>
      </c>
      <c r="U44" s="122" t="s">
        <v>120</v>
      </c>
    </row>
    <row r="45" spans="2:21" ht="14.25" thickBot="1" x14ac:dyDescent="0.2">
      <c r="C45" s="123"/>
      <c r="D45" s="86" t="s">
        <v>117</v>
      </c>
      <c r="E45" s="123"/>
      <c r="F45" s="86" t="s">
        <v>87</v>
      </c>
      <c r="G45" s="123"/>
      <c r="H45" s="86" t="s">
        <v>91</v>
      </c>
      <c r="T45" s="122">
        <f t="shared" si="1"/>
        <v>0</v>
      </c>
      <c r="U45" s="122" t="s">
        <v>120</v>
      </c>
    </row>
    <row r="46" spans="2:21" ht="14.25" thickBot="1" x14ac:dyDescent="0.2">
      <c r="C46" s="123"/>
      <c r="D46" s="86" t="s">
        <v>117</v>
      </c>
      <c r="E46" s="123"/>
      <c r="F46" s="86" t="s">
        <v>87</v>
      </c>
      <c r="G46" s="123"/>
      <c r="H46" s="86" t="s">
        <v>91</v>
      </c>
      <c r="T46" s="122">
        <f t="shared" si="1"/>
        <v>0</v>
      </c>
      <c r="U46" s="122" t="s">
        <v>120</v>
      </c>
    </row>
    <row r="47" spans="2:21" ht="14.25" thickBot="1" x14ac:dyDescent="0.2">
      <c r="B47" s="90"/>
      <c r="C47" s="123"/>
      <c r="D47" s="86" t="s">
        <v>117</v>
      </c>
      <c r="E47" s="123"/>
      <c r="F47" s="86" t="s">
        <v>87</v>
      </c>
      <c r="G47" s="123"/>
      <c r="H47" s="86" t="s">
        <v>91</v>
      </c>
      <c r="T47" s="122">
        <f t="shared" si="1"/>
        <v>0</v>
      </c>
      <c r="U47" s="122" t="s">
        <v>120</v>
      </c>
    </row>
    <row r="48" spans="2:21" ht="18.75" customHeight="1" thickBot="1" x14ac:dyDescent="0.2">
      <c r="B48" s="90"/>
      <c r="C48" s="123"/>
      <c r="D48" s="86" t="s">
        <v>117</v>
      </c>
      <c r="E48" s="123"/>
      <c r="F48" s="86" t="s">
        <v>87</v>
      </c>
      <c r="G48" s="123"/>
      <c r="H48" s="86" t="s">
        <v>91</v>
      </c>
      <c r="T48" s="122">
        <f t="shared" si="1"/>
        <v>0</v>
      </c>
      <c r="U48" s="122" t="s">
        <v>120</v>
      </c>
    </row>
    <row r="49" spans="2:21" ht="14.25" thickBot="1" x14ac:dyDescent="0.2">
      <c r="B49" s="90"/>
      <c r="C49" s="123"/>
      <c r="D49" s="86" t="s">
        <v>117</v>
      </c>
      <c r="E49" s="123"/>
      <c r="F49" s="86" t="s">
        <v>87</v>
      </c>
      <c r="G49" s="123"/>
      <c r="H49" s="86" t="s">
        <v>91</v>
      </c>
      <c r="T49" s="122">
        <f t="shared" si="1"/>
        <v>0</v>
      </c>
      <c r="U49" s="122" t="s">
        <v>120</v>
      </c>
    </row>
    <row r="50" spans="2:21" ht="14.25" thickBot="1" x14ac:dyDescent="0.2">
      <c r="B50" s="90"/>
      <c r="C50" s="123"/>
      <c r="D50" s="86" t="s">
        <v>117</v>
      </c>
      <c r="E50" s="123"/>
      <c r="F50" s="86" t="s">
        <v>87</v>
      </c>
      <c r="G50" s="123"/>
      <c r="H50" s="86" t="s">
        <v>91</v>
      </c>
      <c r="T50" s="122">
        <f t="shared" si="1"/>
        <v>0</v>
      </c>
      <c r="U50" s="122" t="s">
        <v>120</v>
      </c>
    </row>
    <row r="51" spans="2:21" ht="14.25" thickBot="1" x14ac:dyDescent="0.2">
      <c r="B51" s="90"/>
      <c r="C51" s="123"/>
      <c r="D51" s="86" t="s">
        <v>117</v>
      </c>
      <c r="E51" s="123"/>
      <c r="F51" s="86" t="s">
        <v>87</v>
      </c>
      <c r="G51" s="123"/>
      <c r="H51" s="86" t="s">
        <v>91</v>
      </c>
      <c r="T51" s="122">
        <f t="shared" si="1"/>
        <v>0</v>
      </c>
      <c r="U51" s="122" t="s">
        <v>120</v>
      </c>
    </row>
    <row r="52" spans="2:21" ht="14.25" thickBot="1" x14ac:dyDescent="0.2">
      <c r="C52" s="123"/>
      <c r="D52" s="86" t="s">
        <v>117</v>
      </c>
      <c r="E52" s="123"/>
      <c r="F52" s="86" t="s">
        <v>87</v>
      </c>
      <c r="G52" s="123"/>
      <c r="H52" s="86" t="s">
        <v>91</v>
      </c>
      <c r="T52" s="122">
        <f t="shared" si="1"/>
        <v>0</v>
      </c>
      <c r="U52" s="122" t="s">
        <v>120</v>
      </c>
    </row>
    <row r="53" spans="2:21" ht="14.25" thickBot="1" x14ac:dyDescent="0.2">
      <c r="C53" s="123"/>
      <c r="D53" s="86" t="s">
        <v>117</v>
      </c>
      <c r="E53" s="123"/>
      <c r="F53" s="86" t="s">
        <v>87</v>
      </c>
      <c r="G53" s="123"/>
      <c r="H53" s="86" t="s">
        <v>91</v>
      </c>
      <c r="T53" s="122">
        <f>PRODUCT(C53,E53,G53)</f>
        <v>0</v>
      </c>
      <c r="U53" s="122" t="s">
        <v>120</v>
      </c>
    </row>
    <row r="54" spans="2:21" ht="14.25" thickBot="1" x14ac:dyDescent="0.2">
      <c r="C54" s="123"/>
      <c r="D54" s="86" t="s">
        <v>117</v>
      </c>
      <c r="E54" s="123"/>
      <c r="F54" s="86" t="s">
        <v>87</v>
      </c>
      <c r="G54" s="123"/>
      <c r="H54" s="86" t="s">
        <v>91</v>
      </c>
      <c r="T54" s="122">
        <f>PRODUCT(C54,E54,G54)</f>
        <v>0</v>
      </c>
      <c r="U54" s="122" t="s">
        <v>120</v>
      </c>
    </row>
    <row r="55" spans="2:21" ht="14.25" thickBot="1" x14ac:dyDescent="0.2">
      <c r="C55" s="123"/>
      <c r="D55" s="86" t="s">
        <v>117</v>
      </c>
      <c r="E55" s="123"/>
      <c r="F55" s="86" t="s">
        <v>87</v>
      </c>
      <c r="G55" s="123"/>
      <c r="H55" s="86" t="s">
        <v>91</v>
      </c>
      <c r="T55" s="122">
        <f>PRODUCT(C55,E55,G55)</f>
        <v>0</v>
      </c>
      <c r="U55" s="122" t="s">
        <v>120</v>
      </c>
    </row>
    <row r="56" spans="2:21" x14ac:dyDescent="0.15">
      <c r="B56" s="127"/>
      <c r="C56" s="128"/>
      <c r="D56" s="127"/>
      <c r="E56" s="128"/>
      <c r="F56" s="127"/>
      <c r="G56" s="128"/>
      <c r="H56" s="127"/>
      <c r="T56" s="122"/>
      <c r="U56" s="122"/>
    </row>
    <row r="57" spans="2:21" x14ac:dyDescent="0.15">
      <c r="T57" s="122"/>
      <c r="U57" s="122"/>
    </row>
    <row r="58" spans="2:21" x14ac:dyDescent="0.15">
      <c r="T58" s="122"/>
      <c r="U58" s="122"/>
    </row>
    <row r="59" spans="2:21" x14ac:dyDescent="0.15">
      <c r="T59" s="122"/>
      <c r="U59" s="122"/>
    </row>
    <row r="60" spans="2:21" x14ac:dyDescent="0.15">
      <c r="T60" s="122"/>
      <c r="U60" s="122"/>
    </row>
    <row r="61" spans="2:21" x14ac:dyDescent="0.15">
      <c r="T61" s="122"/>
      <c r="U61" s="122"/>
    </row>
  </sheetData>
  <mergeCells count="3">
    <mergeCell ref="B28:B29"/>
    <mergeCell ref="N28:Q28"/>
    <mergeCell ref="B1:B2"/>
  </mergeCells>
  <phoneticPr fontId="1"/>
  <pageMargins left="0.70866141732283472" right="0.70866141732283472" top="0.74803149606299213" bottom="0.74803149606299213"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anchor moveWithCells="1" sizeWithCells="1">
                  <from>
                    <xdr:col>1</xdr:col>
                    <xdr:colOff>600075</xdr:colOff>
                    <xdr:row>29</xdr:row>
                    <xdr:rowOff>123825</xdr:rowOff>
                  </from>
                  <to>
                    <xdr:col>1</xdr:col>
                    <xdr:colOff>1838325</xdr:colOff>
                    <xdr:row>41</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O130"/>
  <sheetViews>
    <sheetView showGridLines="0" view="pageBreakPreview" zoomScaleNormal="100" zoomScaleSheetLayoutView="100" workbookViewId="0">
      <selection activeCell="B3" sqref="B3"/>
    </sheetView>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2" t="s">
        <v>68</v>
      </c>
      <c r="AA3" s="133"/>
      <c r="AB3" s="133"/>
      <c r="AC3" s="133"/>
      <c r="AD3" s="134"/>
      <c r="AE3" s="227"/>
      <c r="AF3" s="228"/>
      <c r="AG3" s="228"/>
      <c r="AH3" s="228"/>
      <c r="AI3" s="228"/>
      <c r="AJ3" s="228"/>
      <c r="AK3" s="228"/>
      <c r="AL3" s="229"/>
      <c r="AM3" s="20"/>
      <c r="AN3" s="1"/>
    </row>
    <row r="4" spans="2:40" s="2" customFormat="1" x14ac:dyDescent="0.15">
      <c r="AN4" s="21"/>
    </row>
    <row r="5" spans="2:40" s="2" customFormat="1" x14ac:dyDescent="0.15">
      <c r="B5" s="230" t="s">
        <v>40</v>
      </c>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row>
    <row r="6" spans="2:40" s="2" customFormat="1" ht="13.5" customHeight="1" x14ac:dyDescent="0.15">
      <c r="AC6" s="1"/>
      <c r="AD6" s="45"/>
      <c r="AE6" s="45" t="s">
        <v>27</v>
      </c>
      <c r="AH6" s="2" t="s">
        <v>33</v>
      </c>
      <c r="AJ6" s="2" t="s">
        <v>29</v>
      </c>
      <c r="AL6" s="2" t="s">
        <v>28</v>
      </c>
    </row>
    <row r="7" spans="2:40" s="2" customFormat="1" x14ac:dyDescent="0.15">
      <c r="B7" s="230" t="s">
        <v>69</v>
      </c>
      <c r="C7" s="230"/>
      <c r="D7" s="230"/>
      <c r="E7" s="230"/>
      <c r="F7" s="230"/>
      <c r="G7" s="230"/>
      <c r="H7" s="230"/>
      <c r="I7" s="230"/>
      <c r="J7" s="230"/>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39" t="s">
        <v>70</v>
      </c>
      <c r="C11" s="214" t="s">
        <v>6</v>
      </c>
      <c r="D11" s="215"/>
      <c r="E11" s="215"/>
      <c r="F11" s="215"/>
      <c r="G11" s="215"/>
      <c r="H11" s="215"/>
      <c r="I11" s="215"/>
      <c r="J11" s="215"/>
      <c r="K11" s="23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0"/>
      <c r="C12" s="217" t="s">
        <v>71</v>
      </c>
      <c r="D12" s="218"/>
      <c r="E12" s="218"/>
      <c r="F12" s="218"/>
      <c r="G12" s="218"/>
      <c r="H12" s="218"/>
      <c r="I12" s="218"/>
      <c r="J12" s="218"/>
      <c r="K12" s="21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0"/>
      <c r="C13" s="214" t="s">
        <v>7</v>
      </c>
      <c r="D13" s="215"/>
      <c r="E13" s="215"/>
      <c r="F13" s="215"/>
      <c r="G13" s="215"/>
      <c r="H13" s="215"/>
      <c r="I13" s="215"/>
      <c r="J13" s="215"/>
      <c r="K13" s="216"/>
      <c r="L13" s="197" t="s">
        <v>72</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15">
      <c r="B14" s="140"/>
      <c r="C14" s="217"/>
      <c r="D14" s="218"/>
      <c r="E14" s="218"/>
      <c r="F14" s="218"/>
      <c r="G14" s="218"/>
      <c r="H14" s="218"/>
      <c r="I14" s="218"/>
      <c r="J14" s="218"/>
      <c r="K14" s="219"/>
      <c r="L14" s="200" t="s">
        <v>73</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40" s="2" customFormat="1" x14ac:dyDescent="0.15">
      <c r="B15" s="140"/>
      <c r="C15" s="220"/>
      <c r="D15" s="221"/>
      <c r="E15" s="221"/>
      <c r="F15" s="221"/>
      <c r="G15" s="221"/>
      <c r="H15" s="221"/>
      <c r="I15" s="221"/>
      <c r="J15" s="221"/>
      <c r="K15" s="222"/>
      <c r="L15" s="232" t="s">
        <v>74</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2:40" s="2" customFormat="1" ht="14.25" customHeight="1" x14ac:dyDescent="0.15">
      <c r="B16" s="140"/>
      <c r="C16" s="233" t="s">
        <v>75</v>
      </c>
      <c r="D16" s="234"/>
      <c r="E16" s="234"/>
      <c r="F16" s="234"/>
      <c r="G16" s="234"/>
      <c r="H16" s="234"/>
      <c r="I16" s="234"/>
      <c r="J16" s="234"/>
      <c r="K16" s="235"/>
      <c r="L16" s="132" t="s">
        <v>8</v>
      </c>
      <c r="M16" s="133"/>
      <c r="N16" s="133"/>
      <c r="O16" s="133"/>
      <c r="P16" s="134"/>
      <c r="Q16" s="24"/>
      <c r="R16" s="25"/>
      <c r="S16" s="25"/>
      <c r="T16" s="25"/>
      <c r="U16" s="25"/>
      <c r="V16" s="25"/>
      <c r="W16" s="25"/>
      <c r="X16" s="25"/>
      <c r="Y16" s="26"/>
      <c r="Z16" s="208" t="s">
        <v>9</v>
      </c>
      <c r="AA16" s="209"/>
      <c r="AB16" s="209"/>
      <c r="AC16" s="209"/>
      <c r="AD16" s="210"/>
      <c r="AE16" s="28"/>
      <c r="AF16" s="32"/>
      <c r="AG16" s="22"/>
      <c r="AH16" s="22"/>
      <c r="AI16" s="22"/>
      <c r="AJ16" s="198"/>
      <c r="AK16" s="198"/>
      <c r="AL16" s="199"/>
    </row>
    <row r="17" spans="2:40" ht="14.25" customHeight="1" x14ac:dyDescent="0.15">
      <c r="B17" s="140"/>
      <c r="C17" s="236" t="s">
        <v>52</v>
      </c>
      <c r="D17" s="237"/>
      <c r="E17" s="237"/>
      <c r="F17" s="237"/>
      <c r="G17" s="237"/>
      <c r="H17" s="237"/>
      <c r="I17" s="237"/>
      <c r="J17" s="237"/>
      <c r="K17" s="238"/>
      <c r="L17" s="27"/>
      <c r="M17" s="27"/>
      <c r="N17" s="27"/>
      <c r="O17" s="27"/>
      <c r="P17" s="27"/>
      <c r="Q17" s="27"/>
      <c r="R17" s="27"/>
      <c r="S17" s="27"/>
      <c r="U17" s="132" t="s">
        <v>10</v>
      </c>
      <c r="V17" s="133"/>
      <c r="W17" s="133"/>
      <c r="X17" s="133"/>
      <c r="Y17" s="134"/>
      <c r="Z17" s="18"/>
      <c r="AA17" s="19"/>
      <c r="AB17" s="19"/>
      <c r="AC17" s="19"/>
      <c r="AD17" s="19"/>
      <c r="AE17" s="224"/>
      <c r="AF17" s="224"/>
      <c r="AG17" s="224"/>
      <c r="AH17" s="224"/>
      <c r="AI17" s="224"/>
      <c r="AJ17" s="224"/>
      <c r="AK17" s="224"/>
      <c r="AL17" s="17"/>
      <c r="AN17" s="3"/>
    </row>
    <row r="18" spans="2:40" ht="14.25" customHeight="1" x14ac:dyDescent="0.15">
      <c r="B18" s="140"/>
      <c r="C18" s="135" t="s">
        <v>11</v>
      </c>
      <c r="D18" s="135"/>
      <c r="E18" s="135"/>
      <c r="F18" s="135"/>
      <c r="G18" s="135"/>
      <c r="H18" s="225"/>
      <c r="I18" s="225"/>
      <c r="J18" s="225"/>
      <c r="K18" s="226"/>
      <c r="L18" s="132" t="s">
        <v>12</v>
      </c>
      <c r="M18" s="133"/>
      <c r="N18" s="133"/>
      <c r="O18" s="133"/>
      <c r="P18" s="134"/>
      <c r="Q18" s="29"/>
      <c r="R18" s="30"/>
      <c r="S18" s="30"/>
      <c r="T18" s="30"/>
      <c r="U18" s="30"/>
      <c r="V18" s="30"/>
      <c r="W18" s="30"/>
      <c r="X18" s="30"/>
      <c r="Y18" s="31"/>
      <c r="Z18" s="143" t="s">
        <v>13</v>
      </c>
      <c r="AA18" s="143"/>
      <c r="AB18" s="143"/>
      <c r="AC18" s="143"/>
      <c r="AD18" s="144"/>
      <c r="AE18" s="15"/>
      <c r="AF18" s="16"/>
      <c r="AG18" s="16"/>
      <c r="AH18" s="16"/>
      <c r="AI18" s="16"/>
      <c r="AJ18" s="16"/>
      <c r="AK18" s="16"/>
      <c r="AL18" s="17"/>
      <c r="AN18" s="3"/>
    </row>
    <row r="19" spans="2:40" ht="13.5" customHeight="1" x14ac:dyDescent="0.15">
      <c r="B19" s="140"/>
      <c r="C19" s="195" t="s">
        <v>14</v>
      </c>
      <c r="D19" s="195"/>
      <c r="E19" s="195"/>
      <c r="F19" s="195"/>
      <c r="G19" s="195"/>
      <c r="H19" s="211"/>
      <c r="I19" s="211"/>
      <c r="J19" s="211"/>
      <c r="K19" s="211"/>
      <c r="L19" s="197" t="s">
        <v>72</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15">
      <c r="B20" s="140"/>
      <c r="C20" s="195"/>
      <c r="D20" s="195"/>
      <c r="E20" s="195"/>
      <c r="F20" s="195"/>
      <c r="G20" s="195"/>
      <c r="H20" s="211"/>
      <c r="I20" s="211"/>
      <c r="J20" s="211"/>
      <c r="K20" s="211"/>
      <c r="L20" s="200" t="s">
        <v>73</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c r="AN20" s="3"/>
    </row>
    <row r="21" spans="2:40" x14ac:dyDescent="0.15">
      <c r="B21" s="141"/>
      <c r="C21" s="212"/>
      <c r="D21" s="212"/>
      <c r="E21" s="212"/>
      <c r="F21" s="212"/>
      <c r="G21" s="212"/>
      <c r="H21" s="213"/>
      <c r="I21" s="213"/>
      <c r="J21" s="213"/>
      <c r="K21" s="213"/>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N21" s="3"/>
    </row>
    <row r="22" spans="2:40" ht="13.5" customHeight="1" x14ac:dyDescent="0.15">
      <c r="B22" s="156" t="s">
        <v>76</v>
      </c>
      <c r="C22" s="214" t="s">
        <v>84</v>
      </c>
      <c r="D22" s="215"/>
      <c r="E22" s="215"/>
      <c r="F22" s="215"/>
      <c r="G22" s="215"/>
      <c r="H22" s="215"/>
      <c r="I22" s="215"/>
      <c r="J22" s="215"/>
      <c r="K22" s="216"/>
      <c r="L22" s="197" t="s">
        <v>72</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15">
      <c r="B23" s="157"/>
      <c r="C23" s="217"/>
      <c r="D23" s="218"/>
      <c r="E23" s="218"/>
      <c r="F23" s="218"/>
      <c r="G23" s="218"/>
      <c r="H23" s="218"/>
      <c r="I23" s="218"/>
      <c r="J23" s="218"/>
      <c r="K23" s="219"/>
      <c r="L23" s="200" t="s">
        <v>73</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c r="AN23" s="3"/>
    </row>
    <row r="24" spans="2:40" x14ac:dyDescent="0.15">
      <c r="B24" s="157"/>
      <c r="C24" s="220"/>
      <c r="D24" s="221"/>
      <c r="E24" s="221"/>
      <c r="F24" s="221"/>
      <c r="G24" s="221"/>
      <c r="H24" s="221"/>
      <c r="I24" s="221"/>
      <c r="J24" s="221"/>
      <c r="K24" s="222"/>
      <c r="L24" s="203"/>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7"/>
      <c r="AN24" s="3"/>
    </row>
    <row r="25" spans="2:40" ht="14.25" customHeight="1" x14ac:dyDescent="0.15">
      <c r="B25" s="157"/>
      <c r="C25" s="195" t="s">
        <v>75</v>
      </c>
      <c r="D25" s="195"/>
      <c r="E25" s="195"/>
      <c r="F25" s="195"/>
      <c r="G25" s="195"/>
      <c r="H25" s="195"/>
      <c r="I25" s="195"/>
      <c r="J25" s="195"/>
      <c r="K25" s="195"/>
      <c r="L25" s="132" t="s">
        <v>8</v>
      </c>
      <c r="M25" s="133"/>
      <c r="N25" s="133"/>
      <c r="O25" s="133"/>
      <c r="P25" s="134"/>
      <c r="Q25" s="24"/>
      <c r="R25" s="25"/>
      <c r="S25" s="25"/>
      <c r="T25" s="25"/>
      <c r="U25" s="25"/>
      <c r="V25" s="25"/>
      <c r="W25" s="25"/>
      <c r="X25" s="25"/>
      <c r="Y25" s="26"/>
      <c r="Z25" s="208" t="s">
        <v>9</v>
      </c>
      <c r="AA25" s="209"/>
      <c r="AB25" s="209"/>
      <c r="AC25" s="209"/>
      <c r="AD25" s="210"/>
      <c r="AE25" s="28"/>
      <c r="AF25" s="32"/>
      <c r="AG25" s="22"/>
      <c r="AH25" s="22"/>
      <c r="AI25" s="22"/>
      <c r="AJ25" s="198"/>
      <c r="AK25" s="198"/>
      <c r="AL25" s="199"/>
      <c r="AN25" s="3"/>
    </row>
    <row r="26" spans="2:40" ht="13.5" customHeight="1" x14ac:dyDescent="0.15">
      <c r="B26" s="157"/>
      <c r="C26" s="223" t="s">
        <v>15</v>
      </c>
      <c r="D26" s="223"/>
      <c r="E26" s="223"/>
      <c r="F26" s="223"/>
      <c r="G26" s="223"/>
      <c r="H26" s="223"/>
      <c r="I26" s="223"/>
      <c r="J26" s="223"/>
      <c r="K26" s="223"/>
      <c r="L26" s="197" t="s">
        <v>72</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15">
      <c r="B27" s="157"/>
      <c r="C27" s="223"/>
      <c r="D27" s="223"/>
      <c r="E27" s="223"/>
      <c r="F27" s="223"/>
      <c r="G27" s="223"/>
      <c r="H27" s="223"/>
      <c r="I27" s="223"/>
      <c r="J27" s="223"/>
      <c r="K27" s="223"/>
      <c r="L27" s="200" t="s">
        <v>73</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c r="AN27" s="3"/>
    </row>
    <row r="28" spans="2:40" x14ac:dyDescent="0.15">
      <c r="B28" s="157"/>
      <c r="C28" s="223"/>
      <c r="D28" s="223"/>
      <c r="E28" s="223"/>
      <c r="F28" s="223"/>
      <c r="G28" s="223"/>
      <c r="H28" s="223"/>
      <c r="I28" s="223"/>
      <c r="J28" s="223"/>
      <c r="K28" s="223"/>
      <c r="L28" s="203"/>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7"/>
      <c r="AN28" s="3"/>
    </row>
    <row r="29" spans="2:40" ht="14.25" customHeight="1" x14ac:dyDescent="0.15">
      <c r="B29" s="157"/>
      <c r="C29" s="195" t="s">
        <v>75</v>
      </c>
      <c r="D29" s="195"/>
      <c r="E29" s="195"/>
      <c r="F29" s="195"/>
      <c r="G29" s="195"/>
      <c r="H29" s="195"/>
      <c r="I29" s="195"/>
      <c r="J29" s="195"/>
      <c r="K29" s="195"/>
      <c r="L29" s="132" t="s">
        <v>8</v>
      </c>
      <c r="M29" s="133"/>
      <c r="N29" s="133"/>
      <c r="O29" s="133"/>
      <c r="P29" s="134"/>
      <c r="Q29" s="28"/>
      <c r="R29" s="32"/>
      <c r="S29" s="32"/>
      <c r="T29" s="32"/>
      <c r="U29" s="32"/>
      <c r="V29" s="32"/>
      <c r="W29" s="32"/>
      <c r="X29" s="32"/>
      <c r="Y29" s="33"/>
      <c r="Z29" s="208" t="s">
        <v>9</v>
      </c>
      <c r="AA29" s="209"/>
      <c r="AB29" s="209"/>
      <c r="AC29" s="209"/>
      <c r="AD29" s="210"/>
      <c r="AE29" s="28"/>
      <c r="AF29" s="32"/>
      <c r="AG29" s="22"/>
      <c r="AH29" s="22"/>
      <c r="AI29" s="22"/>
      <c r="AJ29" s="198"/>
      <c r="AK29" s="198"/>
      <c r="AL29" s="199"/>
      <c r="AN29" s="3"/>
    </row>
    <row r="30" spans="2:40" ht="14.25" customHeight="1" x14ac:dyDescent="0.15">
      <c r="B30" s="157"/>
      <c r="C30" s="195" t="s">
        <v>16</v>
      </c>
      <c r="D30" s="195"/>
      <c r="E30" s="195"/>
      <c r="F30" s="195"/>
      <c r="G30" s="195"/>
      <c r="H30" s="195"/>
      <c r="I30" s="195"/>
      <c r="J30" s="195"/>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N30" s="3"/>
    </row>
    <row r="31" spans="2:40" ht="13.5" customHeight="1" x14ac:dyDescent="0.15">
      <c r="B31" s="157"/>
      <c r="C31" s="195" t="s">
        <v>17</v>
      </c>
      <c r="D31" s="195"/>
      <c r="E31" s="195"/>
      <c r="F31" s="195"/>
      <c r="G31" s="195"/>
      <c r="H31" s="195"/>
      <c r="I31" s="195"/>
      <c r="J31" s="195"/>
      <c r="K31" s="195"/>
      <c r="L31" s="197" t="s">
        <v>72</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15">
      <c r="B32" s="157"/>
      <c r="C32" s="195"/>
      <c r="D32" s="195"/>
      <c r="E32" s="195"/>
      <c r="F32" s="195"/>
      <c r="G32" s="195"/>
      <c r="H32" s="195"/>
      <c r="I32" s="195"/>
      <c r="J32" s="195"/>
      <c r="K32" s="195"/>
      <c r="L32" s="200" t="s">
        <v>73</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c r="AN32" s="3"/>
    </row>
    <row r="33" spans="2:40" x14ac:dyDescent="0.15">
      <c r="B33" s="158"/>
      <c r="C33" s="195"/>
      <c r="D33" s="195"/>
      <c r="E33" s="195"/>
      <c r="F33" s="195"/>
      <c r="G33" s="195"/>
      <c r="H33" s="195"/>
      <c r="I33" s="195"/>
      <c r="J33" s="195"/>
      <c r="K33" s="195"/>
      <c r="L33" s="203"/>
      <c r="M33" s="204"/>
      <c r="N33" s="205"/>
      <c r="O33" s="205"/>
      <c r="P33" s="205"/>
      <c r="Q33" s="205"/>
      <c r="R33" s="205"/>
      <c r="S33" s="205"/>
      <c r="T33" s="205"/>
      <c r="U33" s="205"/>
      <c r="V33" s="205"/>
      <c r="W33" s="205"/>
      <c r="X33" s="205"/>
      <c r="Y33" s="205"/>
      <c r="Z33" s="205"/>
      <c r="AA33" s="205"/>
      <c r="AB33" s="205"/>
      <c r="AC33" s="204"/>
      <c r="AD33" s="204"/>
      <c r="AE33" s="204"/>
      <c r="AF33" s="204"/>
      <c r="AG33" s="204"/>
      <c r="AH33" s="205"/>
      <c r="AI33" s="205"/>
      <c r="AJ33" s="205"/>
      <c r="AK33" s="205"/>
      <c r="AL33" s="206"/>
      <c r="AN33" s="3"/>
    </row>
    <row r="34" spans="2:40" ht="13.5" customHeight="1" x14ac:dyDescent="0.15">
      <c r="B34" s="156" t="s">
        <v>42</v>
      </c>
      <c r="C34" s="159" t="s">
        <v>77</v>
      </c>
      <c r="D34" s="160"/>
      <c r="E34" s="160"/>
      <c r="F34" s="160"/>
      <c r="G34" s="160"/>
      <c r="H34" s="160"/>
      <c r="I34" s="160"/>
      <c r="J34" s="160"/>
      <c r="K34" s="160"/>
      <c r="L34" s="160"/>
      <c r="M34" s="181" t="s">
        <v>18</v>
      </c>
      <c r="N34" s="149"/>
      <c r="O34" s="53" t="s">
        <v>44</v>
      </c>
      <c r="P34" s="49"/>
      <c r="Q34" s="50"/>
      <c r="R34" s="183" t="s">
        <v>19</v>
      </c>
      <c r="S34" s="184"/>
      <c r="T34" s="184"/>
      <c r="U34" s="184"/>
      <c r="V34" s="184"/>
      <c r="W34" s="184"/>
      <c r="X34" s="185"/>
      <c r="Y34" s="189" t="s">
        <v>54</v>
      </c>
      <c r="Z34" s="190"/>
      <c r="AA34" s="190"/>
      <c r="AB34" s="191"/>
      <c r="AC34" s="192" t="s">
        <v>55</v>
      </c>
      <c r="AD34" s="193"/>
      <c r="AE34" s="193"/>
      <c r="AF34" s="193"/>
      <c r="AG34" s="194"/>
      <c r="AH34" s="168" t="s">
        <v>49</v>
      </c>
      <c r="AI34" s="169"/>
      <c r="AJ34" s="169"/>
      <c r="AK34" s="169"/>
      <c r="AL34" s="170"/>
      <c r="AN34" s="3"/>
    </row>
    <row r="35" spans="2:40" ht="14.25" customHeight="1" x14ac:dyDescent="0.15">
      <c r="B35" s="157"/>
      <c r="C35" s="161"/>
      <c r="D35" s="162"/>
      <c r="E35" s="162"/>
      <c r="F35" s="162"/>
      <c r="G35" s="162"/>
      <c r="H35" s="162"/>
      <c r="I35" s="162"/>
      <c r="J35" s="162"/>
      <c r="K35" s="162"/>
      <c r="L35" s="162"/>
      <c r="M35" s="182"/>
      <c r="N35" s="152"/>
      <c r="O35" s="54" t="s">
        <v>45</v>
      </c>
      <c r="P35" s="51"/>
      <c r="Q35" s="52"/>
      <c r="R35" s="186"/>
      <c r="S35" s="187"/>
      <c r="T35" s="187"/>
      <c r="U35" s="187"/>
      <c r="V35" s="187"/>
      <c r="W35" s="187"/>
      <c r="X35" s="188"/>
      <c r="Y35" s="56" t="s">
        <v>30</v>
      </c>
      <c r="Z35" s="55"/>
      <c r="AA35" s="55"/>
      <c r="AB35" s="55"/>
      <c r="AC35" s="171" t="s">
        <v>31</v>
      </c>
      <c r="AD35" s="172"/>
      <c r="AE35" s="172"/>
      <c r="AF35" s="172"/>
      <c r="AG35" s="173"/>
      <c r="AH35" s="174" t="s">
        <v>50</v>
      </c>
      <c r="AI35" s="175"/>
      <c r="AJ35" s="175"/>
      <c r="AK35" s="175"/>
      <c r="AL35" s="176"/>
      <c r="AN35" s="3"/>
    </row>
    <row r="36" spans="2:40" ht="14.25" customHeight="1" x14ac:dyDescent="0.15">
      <c r="B36" s="157"/>
      <c r="C36" s="140"/>
      <c r="D36" s="69"/>
      <c r="E36" s="165" t="s">
        <v>1</v>
      </c>
      <c r="F36" s="165"/>
      <c r="G36" s="165"/>
      <c r="H36" s="165"/>
      <c r="I36" s="165"/>
      <c r="J36" s="165"/>
      <c r="K36" s="165"/>
      <c r="L36" s="17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57"/>
      <c r="C37" s="140"/>
      <c r="D37" s="69"/>
      <c r="E37" s="165" t="s">
        <v>2</v>
      </c>
      <c r="F37" s="166"/>
      <c r="G37" s="166"/>
      <c r="H37" s="166"/>
      <c r="I37" s="166"/>
      <c r="J37" s="166"/>
      <c r="K37" s="166"/>
      <c r="L37" s="16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57"/>
      <c r="C38" s="140"/>
      <c r="D38" s="69"/>
      <c r="E38" s="165" t="s">
        <v>3</v>
      </c>
      <c r="F38" s="166"/>
      <c r="G38" s="166"/>
      <c r="H38" s="166"/>
      <c r="I38" s="166"/>
      <c r="J38" s="166"/>
      <c r="K38" s="166"/>
      <c r="L38" s="16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57"/>
      <c r="C39" s="140"/>
      <c r="D39" s="69"/>
      <c r="E39" s="165" t="s">
        <v>5</v>
      </c>
      <c r="F39" s="166"/>
      <c r="G39" s="166"/>
      <c r="H39" s="166"/>
      <c r="I39" s="166"/>
      <c r="J39" s="166"/>
      <c r="K39" s="166"/>
      <c r="L39" s="16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57"/>
      <c r="C40" s="140"/>
      <c r="D40" s="69"/>
      <c r="E40" s="165" t="s">
        <v>4</v>
      </c>
      <c r="F40" s="166"/>
      <c r="G40" s="166"/>
      <c r="H40" s="166"/>
      <c r="I40" s="166"/>
      <c r="J40" s="166"/>
      <c r="K40" s="166"/>
      <c r="L40" s="16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57"/>
      <c r="C41" s="140"/>
      <c r="D41" s="70"/>
      <c r="E41" s="178" t="s">
        <v>43</v>
      </c>
      <c r="F41" s="179"/>
      <c r="G41" s="179"/>
      <c r="H41" s="179"/>
      <c r="I41" s="179"/>
      <c r="J41" s="179"/>
      <c r="K41" s="179"/>
      <c r="L41" s="180"/>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57"/>
      <c r="C42" s="140"/>
      <c r="D42" s="72"/>
      <c r="E42" s="163" t="s">
        <v>62</v>
      </c>
      <c r="F42" s="163"/>
      <c r="G42" s="163"/>
      <c r="H42" s="163"/>
      <c r="I42" s="163"/>
      <c r="J42" s="163"/>
      <c r="K42" s="163"/>
      <c r="L42" s="16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57"/>
      <c r="C43" s="140"/>
      <c r="D43" s="69"/>
      <c r="E43" s="165" t="s">
        <v>63</v>
      </c>
      <c r="F43" s="166"/>
      <c r="G43" s="166"/>
      <c r="H43" s="166"/>
      <c r="I43" s="166"/>
      <c r="J43" s="166"/>
      <c r="K43" s="166"/>
      <c r="L43" s="16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57"/>
      <c r="C44" s="140"/>
      <c r="D44" s="69"/>
      <c r="E44" s="165" t="s">
        <v>64</v>
      </c>
      <c r="F44" s="166"/>
      <c r="G44" s="166"/>
      <c r="H44" s="166"/>
      <c r="I44" s="166"/>
      <c r="J44" s="166"/>
      <c r="K44" s="166"/>
      <c r="L44" s="16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57"/>
      <c r="C45" s="140"/>
      <c r="D45" s="69"/>
      <c r="E45" s="165" t="s">
        <v>65</v>
      </c>
      <c r="F45" s="166"/>
      <c r="G45" s="166"/>
      <c r="H45" s="166"/>
      <c r="I45" s="166"/>
      <c r="J45" s="166"/>
      <c r="K45" s="166"/>
      <c r="L45" s="16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57"/>
      <c r="C46" s="140"/>
      <c r="D46" s="69"/>
      <c r="E46" s="165" t="s">
        <v>66</v>
      </c>
      <c r="F46" s="166"/>
      <c r="G46" s="166"/>
      <c r="H46" s="166"/>
      <c r="I46" s="166"/>
      <c r="J46" s="166"/>
      <c r="K46" s="166"/>
      <c r="L46" s="16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58"/>
      <c r="C47" s="140"/>
      <c r="D47" s="69"/>
      <c r="E47" s="165" t="s">
        <v>67</v>
      </c>
      <c r="F47" s="166"/>
      <c r="G47" s="166"/>
      <c r="H47" s="166"/>
      <c r="I47" s="166"/>
      <c r="J47" s="166"/>
      <c r="K47" s="166"/>
      <c r="L47" s="16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54" t="s">
        <v>46</v>
      </c>
      <c r="C48" s="154"/>
      <c r="D48" s="154"/>
      <c r="E48" s="154"/>
      <c r="F48" s="154"/>
      <c r="G48" s="154"/>
      <c r="H48" s="154"/>
      <c r="I48" s="154"/>
      <c r="J48" s="154"/>
      <c r="K48" s="15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54" t="s">
        <v>47</v>
      </c>
      <c r="C49" s="154"/>
      <c r="D49" s="154"/>
      <c r="E49" s="154"/>
      <c r="F49" s="154"/>
      <c r="G49" s="154"/>
      <c r="H49" s="154"/>
      <c r="I49" s="154"/>
      <c r="J49" s="154"/>
      <c r="K49" s="15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5" t="s">
        <v>20</v>
      </c>
      <c r="C50" s="135"/>
      <c r="D50" s="135"/>
      <c r="E50" s="135"/>
      <c r="F50" s="135"/>
      <c r="G50" s="135"/>
      <c r="H50" s="135"/>
      <c r="I50" s="135"/>
      <c r="J50" s="135"/>
      <c r="K50" s="13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36" t="s">
        <v>48</v>
      </c>
      <c r="C51" s="136"/>
      <c r="D51" s="136"/>
      <c r="E51" s="136"/>
      <c r="F51" s="136"/>
      <c r="G51" s="136"/>
      <c r="H51" s="136"/>
      <c r="I51" s="136"/>
      <c r="J51" s="136"/>
      <c r="K51" s="13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7" t="s">
        <v>39</v>
      </c>
      <c r="C52" s="138"/>
      <c r="D52" s="138"/>
      <c r="E52" s="138"/>
      <c r="F52" s="138"/>
      <c r="G52" s="138"/>
      <c r="H52" s="138"/>
      <c r="I52" s="138"/>
      <c r="J52" s="138"/>
      <c r="K52" s="138"/>
      <c r="L52" s="138"/>
      <c r="M52" s="138"/>
      <c r="N52" s="1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9" t="s">
        <v>21</v>
      </c>
      <c r="C53" s="142" t="s">
        <v>78</v>
      </c>
      <c r="D53" s="143"/>
      <c r="E53" s="143"/>
      <c r="F53" s="143"/>
      <c r="G53" s="143"/>
      <c r="H53" s="143"/>
      <c r="I53" s="143"/>
      <c r="J53" s="143"/>
      <c r="K53" s="143"/>
      <c r="L53" s="143"/>
      <c r="M53" s="143"/>
      <c r="N53" s="143"/>
      <c r="O53" s="143"/>
      <c r="P53" s="143"/>
      <c r="Q53" s="143"/>
      <c r="R53" s="143"/>
      <c r="S53" s="143"/>
      <c r="T53" s="144"/>
      <c r="U53" s="142" t="s">
        <v>32</v>
      </c>
      <c r="V53" s="145"/>
      <c r="W53" s="145"/>
      <c r="X53" s="145"/>
      <c r="Y53" s="145"/>
      <c r="Z53" s="145"/>
      <c r="AA53" s="145"/>
      <c r="AB53" s="145"/>
      <c r="AC53" s="145"/>
      <c r="AD53" s="145"/>
      <c r="AE53" s="145"/>
      <c r="AF53" s="145"/>
      <c r="AG53" s="145"/>
      <c r="AH53" s="145"/>
      <c r="AI53" s="145"/>
      <c r="AJ53" s="145"/>
      <c r="AK53" s="145"/>
      <c r="AL53" s="146"/>
      <c r="AN53" s="3"/>
    </row>
    <row r="54" spans="2:40" x14ac:dyDescent="0.15">
      <c r="B54" s="140"/>
      <c r="C54" s="147"/>
      <c r="D54" s="148"/>
      <c r="E54" s="148"/>
      <c r="F54" s="148"/>
      <c r="G54" s="148"/>
      <c r="H54" s="148"/>
      <c r="I54" s="148"/>
      <c r="J54" s="148"/>
      <c r="K54" s="148"/>
      <c r="L54" s="148"/>
      <c r="M54" s="148"/>
      <c r="N54" s="148"/>
      <c r="O54" s="148"/>
      <c r="P54" s="148"/>
      <c r="Q54" s="148"/>
      <c r="R54" s="148"/>
      <c r="S54" s="148"/>
      <c r="T54" s="149"/>
      <c r="U54" s="147"/>
      <c r="V54" s="148"/>
      <c r="W54" s="148"/>
      <c r="X54" s="148"/>
      <c r="Y54" s="148"/>
      <c r="Z54" s="148"/>
      <c r="AA54" s="148"/>
      <c r="AB54" s="148"/>
      <c r="AC54" s="148"/>
      <c r="AD54" s="148"/>
      <c r="AE54" s="148"/>
      <c r="AF54" s="148"/>
      <c r="AG54" s="148"/>
      <c r="AH54" s="148"/>
      <c r="AI54" s="148"/>
      <c r="AJ54" s="148"/>
      <c r="AK54" s="148"/>
      <c r="AL54" s="149"/>
      <c r="AN54" s="3"/>
    </row>
    <row r="55" spans="2:40" x14ac:dyDescent="0.15">
      <c r="B55" s="140"/>
      <c r="C55" s="150"/>
      <c r="D55" s="151"/>
      <c r="E55" s="151"/>
      <c r="F55" s="151"/>
      <c r="G55" s="151"/>
      <c r="H55" s="151"/>
      <c r="I55" s="151"/>
      <c r="J55" s="151"/>
      <c r="K55" s="151"/>
      <c r="L55" s="151"/>
      <c r="M55" s="151"/>
      <c r="N55" s="151"/>
      <c r="O55" s="151"/>
      <c r="P55" s="151"/>
      <c r="Q55" s="151"/>
      <c r="R55" s="151"/>
      <c r="S55" s="151"/>
      <c r="T55" s="152"/>
      <c r="U55" s="150"/>
      <c r="V55" s="151"/>
      <c r="W55" s="151"/>
      <c r="X55" s="151"/>
      <c r="Y55" s="151"/>
      <c r="Z55" s="151"/>
      <c r="AA55" s="151"/>
      <c r="AB55" s="151"/>
      <c r="AC55" s="151"/>
      <c r="AD55" s="151"/>
      <c r="AE55" s="151"/>
      <c r="AF55" s="151"/>
      <c r="AG55" s="151"/>
      <c r="AH55" s="151"/>
      <c r="AI55" s="151"/>
      <c r="AJ55" s="151"/>
      <c r="AK55" s="151"/>
      <c r="AL55" s="152"/>
      <c r="AN55" s="3"/>
    </row>
    <row r="56" spans="2:40" x14ac:dyDescent="0.15">
      <c r="B56" s="140"/>
      <c r="C56" s="150"/>
      <c r="D56" s="151"/>
      <c r="E56" s="151"/>
      <c r="F56" s="151"/>
      <c r="G56" s="151"/>
      <c r="H56" s="151"/>
      <c r="I56" s="151"/>
      <c r="J56" s="151"/>
      <c r="K56" s="151"/>
      <c r="L56" s="151"/>
      <c r="M56" s="151"/>
      <c r="N56" s="151"/>
      <c r="O56" s="151"/>
      <c r="P56" s="151"/>
      <c r="Q56" s="151"/>
      <c r="R56" s="151"/>
      <c r="S56" s="151"/>
      <c r="T56" s="152"/>
      <c r="U56" s="150"/>
      <c r="V56" s="151"/>
      <c r="W56" s="151"/>
      <c r="X56" s="151"/>
      <c r="Y56" s="151"/>
      <c r="Z56" s="151"/>
      <c r="AA56" s="151"/>
      <c r="AB56" s="151"/>
      <c r="AC56" s="151"/>
      <c r="AD56" s="151"/>
      <c r="AE56" s="151"/>
      <c r="AF56" s="151"/>
      <c r="AG56" s="151"/>
      <c r="AH56" s="151"/>
      <c r="AI56" s="151"/>
      <c r="AJ56" s="151"/>
      <c r="AK56" s="151"/>
      <c r="AL56" s="152"/>
      <c r="AN56" s="3"/>
    </row>
    <row r="57" spans="2:40" x14ac:dyDescent="0.15">
      <c r="B57" s="141"/>
      <c r="C57" s="153"/>
      <c r="D57" s="145"/>
      <c r="E57" s="145"/>
      <c r="F57" s="145"/>
      <c r="G57" s="145"/>
      <c r="H57" s="145"/>
      <c r="I57" s="145"/>
      <c r="J57" s="145"/>
      <c r="K57" s="145"/>
      <c r="L57" s="145"/>
      <c r="M57" s="145"/>
      <c r="N57" s="145"/>
      <c r="O57" s="145"/>
      <c r="P57" s="145"/>
      <c r="Q57" s="145"/>
      <c r="R57" s="145"/>
      <c r="S57" s="145"/>
      <c r="T57" s="146"/>
      <c r="U57" s="153"/>
      <c r="V57" s="145"/>
      <c r="W57" s="145"/>
      <c r="X57" s="145"/>
      <c r="Y57" s="145"/>
      <c r="Z57" s="145"/>
      <c r="AA57" s="145"/>
      <c r="AB57" s="145"/>
      <c r="AC57" s="145"/>
      <c r="AD57" s="145"/>
      <c r="AE57" s="145"/>
      <c r="AF57" s="145"/>
      <c r="AG57" s="145"/>
      <c r="AH57" s="145"/>
      <c r="AI57" s="145"/>
      <c r="AJ57" s="145"/>
      <c r="AK57" s="145"/>
      <c r="AL57" s="146"/>
      <c r="AN57" s="3"/>
    </row>
    <row r="58" spans="2:40" ht="14.25" customHeight="1" x14ac:dyDescent="0.15">
      <c r="B58" s="132" t="s">
        <v>22</v>
      </c>
      <c r="C58" s="133"/>
      <c r="D58" s="133"/>
      <c r="E58" s="133"/>
      <c r="F58" s="134"/>
      <c r="G58" s="135" t="s">
        <v>23</v>
      </c>
      <c r="H58" s="135"/>
      <c r="I58" s="135"/>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参考８</vt:lpstr>
      <vt:lpstr>別紙●24</vt:lpstr>
      <vt:lpstr>参考８!Print_Area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勝谷 篤</cp:lastModifiedBy>
  <cp:revision>1</cp:revision>
  <dcterms:created xsi:type="dcterms:W3CDTF">2026-02-27T04:03:50Z</dcterms:created>
  <dcterms:modified xsi:type="dcterms:W3CDTF">2026-02-27T04:11:32Z</dcterms:modified>
  <cp:category/>
</cp:coreProperties>
</file>