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3_統計課ホームページ\R4_統計書\"/>
    </mc:Choice>
  </mc:AlternateContent>
  <bookViews>
    <workbookView xWindow="1305" yWindow="-30" windowWidth="19200" windowHeight="9120"/>
  </bookViews>
  <sheets>
    <sheet name="表紙" sheetId="45" r:id="rId1"/>
    <sheet name="グラフ１" sheetId="43" r:id="rId2"/>
    <sheet name="グラフ２" sheetId="44" r:id="rId3"/>
    <sheet name="１.学校(1)～(４)" sheetId="64" r:id="rId4"/>
    <sheet name="１.学校(５)～(８)" sheetId="50" r:id="rId5"/>
    <sheet name="１.学校(９)～（１１)" sheetId="25" r:id="rId6"/>
    <sheet name="１.学校(1２)～(1５)" sheetId="19" r:id="rId7"/>
    <sheet name="１.学校(1６)～(1９)" sheetId="20" r:id="rId8"/>
    <sheet name="１.学校(２０)" sheetId="65" r:id="rId9"/>
    <sheet name="１.学校(２１)～(2３)" sheetId="63" r:id="rId10"/>
    <sheet name="２.体力等" sheetId="66" r:id="rId11"/>
    <sheet name="３.図書館(1)(2)(3)" sheetId="67" r:id="rId12"/>
    <sheet name="３.図書館(4)、４.社教、５.公民館" sheetId="68" r:id="rId13"/>
    <sheet name="６.青女、７.ドリーム、８.アリーナ" sheetId="55" r:id="rId14"/>
    <sheet name="９.東体育館、１０.博物館、１１.美術センター" sheetId="37" r:id="rId15"/>
    <sheet name="１２.文館、１３.ユトリート (2)" sheetId="70" r:id="rId16"/>
    <sheet name="１４.文化財、１５.野活、１６.新田" sheetId="56" r:id="rId17"/>
    <sheet name="１７.グリーンガーデン、１８.文化財センター" sheetId="41" r:id="rId18"/>
    <sheet name="１９.イコーラム、２０.旧河澄家" sheetId="69" r:id="rId19"/>
  </sheets>
  <definedNames>
    <definedName name="_xlnm.Print_Area" localSheetId="4">'１.学校(５)～(８)'!$A$1:$BE$47</definedName>
    <definedName name="_xlnm.Print_Area" localSheetId="13">'６.青女、７.ドリーム、８.アリーナ'!$A$1:$BO$47</definedName>
    <definedName name="_xlnm.Print_Area" localSheetId="1">グラフ１!$A$1:$I$57</definedName>
    <definedName name="_xlnm.Print_Area" localSheetId="2">グラフ２!$A$1:$J$57</definedName>
  </definedNames>
  <calcPr calcId="162913"/>
</workbook>
</file>

<file path=xl/calcChain.xml><?xml version="1.0" encoding="utf-8"?>
<calcChain xmlns="http://schemas.openxmlformats.org/spreadsheetml/2006/main">
  <c r="K57" i="63" l="1"/>
  <c r="I57" i="63"/>
  <c r="G57" i="63"/>
  <c r="E57" i="63"/>
  <c r="D57" i="63"/>
  <c r="C57" i="63"/>
  <c r="K46" i="63"/>
  <c r="J46" i="63"/>
  <c r="I46" i="63"/>
  <c r="H46" i="63"/>
  <c r="G46" i="63"/>
  <c r="F46" i="63"/>
  <c r="E46" i="63"/>
  <c r="D46" i="63"/>
  <c r="C46" i="63"/>
  <c r="K7" i="63"/>
  <c r="I7" i="63"/>
  <c r="G7" i="63"/>
  <c r="E7" i="63"/>
  <c r="D7" i="63"/>
  <c r="C7" i="63"/>
  <c r="K7" i="65"/>
  <c r="J7" i="65"/>
  <c r="I7" i="65"/>
  <c r="H7" i="65"/>
  <c r="G7" i="65"/>
  <c r="F7" i="65"/>
  <c r="E7" i="65"/>
  <c r="D7" i="65"/>
  <c r="C7" i="65"/>
  <c r="L46" i="44" l="1"/>
  <c r="M45" i="44" s="1"/>
  <c r="M43" i="44" l="1"/>
  <c r="M44" i="44"/>
  <c r="M42" i="44"/>
  <c r="M46" i="44"/>
  <c r="M41" i="44"/>
  <c r="M40" i="44"/>
  <c r="L13" i="44"/>
  <c r="M11" i="44" s="1"/>
  <c r="M10" i="44" l="1"/>
  <c r="M9" i="44"/>
  <c r="M8" i="44"/>
  <c r="M13" i="44"/>
  <c r="M7" i="44"/>
  <c r="M12" i="44"/>
  <c r="I37" i="41" l="1"/>
  <c r="H16" i="37" l="1"/>
  <c r="H15" i="37"/>
  <c r="H14" i="37"/>
  <c r="H13" i="37"/>
  <c r="H12" i="37"/>
  <c r="H11" i="37"/>
  <c r="H10" i="37"/>
  <c r="H9" i="37"/>
  <c r="H8" i="37"/>
  <c r="H7" i="37"/>
  <c r="H6" i="37"/>
  <c r="H5" i="37"/>
  <c r="H4" i="37"/>
  <c r="P46" i="55"/>
  <c r="I46" i="55"/>
  <c r="P45" i="55"/>
  <c r="I45" i="55"/>
  <c r="P44" i="55"/>
  <c r="I44" i="55" s="1"/>
  <c r="P43" i="55"/>
  <c r="I43" i="55" s="1"/>
  <c r="P42" i="55"/>
  <c r="I42" i="55"/>
  <c r="P41" i="55"/>
  <c r="I41" i="55"/>
  <c r="P40" i="55"/>
  <c r="I40" i="55" s="1"/>
  <c r="P39" i="55"/>
  <c r="I39" i="55" s="1"/>
  <c r="P38" i="55"/>
  <c r="I38" i="55"/>
  <c r="P37" i="55"/>
  <c r="I37" i="55"/>
  <c r="P36" i="55"/>
  <c r="I36" i="55" s="1"/>
  <c r="P35" i="55"/>
  <c r="I35" i="55" s="1"/>
  <c r="P33" i="55"/>
  <c r="I33" i="55"/>
  <c r="CA48" i="19" l="1"/>
  <c r="BU48" i="19"/>
  <c r="BO48" i="19"/>
  <c r="BI48" i="19"/>
  <c r="BC48" i="19"/>
  <c r="AW48" i="19"/>
  <c r="BP36" i="19"/>
  <c r="BJ36" i="19"/>
  <c r="BD36" i="19"/>
  <c r="AX36" i="19"/>
  <c r="AR36" i="19"/>
  <c r="BP24" i="19"/>
  <c r="BJ24" i="19"/>
  <c r="BD24" i="19"/>
  <c r="AX24" i="19"/>
  <c r="AR24" i="19"/>
  <c r="BP12" i="19"/>
  <c r="BJ12" i="19"/>
  <c r="BD12" i="19"/>
  <c r="AX12" i="19"/>
  <c r="AR12" i="19"/>
  <c r="AL24" i="19"/>
</calcChain>
</file>

<file path=xl/sharedStrings.xml><?xml version="1.0" encoding="utf-8"?>
<sst xmlns="http://schemas.openxmlformats.org/spreadsheetml/2006/main" count="1852" uniqueCount="631">
  <si>
    <t>文化財保護法による指定</t>
    <rPh sb="0" eb="3">
      <t>ブンカザイ</t>
    </rPh>
    <rPh sb="3" eb="6">
      <t>ホゴホウ</t>
    </rPh>
    <rPh sb="9" eb="11">
      <t>シテイ</t>
    </rPh>
    <phoneticPr fontId="4"/>
  </si>
  <si>
    <t>文化財保護法による登録</t>
    <rPh sb="0" eb="3">
      <t>ブンカザイ</t>
    </rPh>
    <rPh sb="3" eb="6">
      <t>ホゴホウ</t>
    </rPh>
    <rPh sb="9" eb="11">
      <t>トウロク</t>
    </rPh>
    <phoneticPr fontId="4"/>
  </si>
  <si>
    <t>大阪府文化財保護条例による指定</t>
    <rPh sb="0" eb="3">
      <t>オオサカフ</t>
    </rPh>
    <rPh sb="3" eb="6">
      <t>ブンカザイ</t>
    </rPh>
    <rPh sb="6" eb="8">
      <t>ホゴ</t>
    </rPh>
    <rPh sb="8" eb="10">
      <t>ジョウレイ</t>
    </rPh>
    <rPh sb="13" eb="15">
      <t>シテイ</t>
    </rPh>
    <phoneticPr fontId="4"/>
  </si>
  <si>
    <t>東大阪市文化財保護条例による指定</t>
    <rPh sb="0" eb="4">
      <t>ヒガシオオサカシ</t>
    </rPh>
    <rPh sb="4" eb="7">
      <t>ブンカザイ</t>
    </rPh>
    <rPh sb="7" eb="9">
      <t>ホゴ</t>
    </rPh>
    <rPh sb="9" eb="11">
      <t>ジョウレイ</t>
    </rPh>
    <rPh sb="14" eb="16">
      <t>シテイ</t>
    </rPh>
    <phoneticPr fontId="4"/>
  </si>
  <si>
    <t>合計</t>
    <rPh sb="0" eb="2">
      <t>ゴウケイ</t>
    </rPh>
    <phoneticPr fontId="4"/>
  </si>
  <si>
    <t>４月</t>
    <rPh sb="0" eb="2">
      <t>４ツキ</t>
    </rPh>
    <phoneticPr fontId="4"/>
  </si>
  <si>
    <t>５月</t>
    <rPh sb="1" eb="2">
      <t>ツキ</t>
    </rPh>
    <phoneticPr fontId="4"/>
  </si>
  <si>
    <t>６月</t>
    <rPh sb="1" eb="2">
      <t>ツキ</t>
    </rPh>
    <phoneticPr fontId="4"/>
  </si>
  <si>
    <t>７月</t>
    <rPh sb="0" eb="2">
      <t>７ツキ</t>
    </rPh>
    <phoneticPr fontId="4"/>
  </si>
  <si>
    <t>８月</t>
    <rPh sb="0" eb="2">
      <t>８ツキ</t>
    </rPh>
    <phoneticPr fontId="4"/>
  </si>
  <si>
    <t>９月</t>
    <rPh sb="0" eb="2">
      <t>９ツキ</t>
    </rPh>
    <phoneticPr fontId="4"/>
  </si>
  <si>
    <t>10月</t>
    <rPh sb="2" eb="3">
      <t>ツキ</t>
    </rPh>
    <phoneticPr fontId="4"/>
  </si>
  <si>
    <t>11月</t>
    <rPh sb="2" eb="3">
      <t>ツキ</t>
    </rPh>
    <phoneticPr fontId="4"/>
  </si>
  <si>
    <t>12月</t>
    <rPh sb="2" eb="3">
      <t>ツキ</t>
    </rPh>
    <phoneticPr fontId="4"/>
  </si>
  <si>
    <t>１月</t>
    <rPh sb="0" eb="2">
      <t>１ツキ</t>
    </rPh>
    <phoneticPr fontId="4"/>
  </si>
  <si>
    <t>２月</t>
    <rPh sb="0" eb="2">
      <t>２ツキ</t>
    </rPh>
    <phoneticPr fontId="4"/>
  </si>
  <si>
    <t>３月</t>
    <rPh sb="0" eb="2">
      <t>３ツキ</t>
    </rPh>
    <phoneticPr fontId="4"/>
  </si>
  <si>
    <t>観　覧　料</t>
    <rPh sb="0" eb="3">
      <t>カンラン</t>
    </rPh>
    <rPh sb="4" eb="5">
      <t>リョウ</t>
    </rPh>
    <phoneticPr fontId="4"/>
  </si>
  <si>
    <t>使　用　料</t>
    <rPh sb="0" eb="3">
      <t>シヨウ</t>
    </rPh>
    <rPh sb="4" eb="5">
      <t>リョウ</t>
    </rPh>
    <phoneticPr fontId="4"/>
  </si>
  <si>
    <t>総　　　額</t>
    <rPh sb="0" eb="5">
      <t>ソウガク</t>
    </rPh>
    <phoneticPr fontId="4"/>
  </si>
  <si>
    <t>小・中学生</t>
    <rPh sb="0" eb="5">
      <t>ショウチュウガクセイ</t>
    </rPh>
    <phoneticPr fontId="4"/>
  </si>
  <si>
    <t>総数</t>
    <rPh sb="0" eb="2">
      <t>ソウスウ</t>
    </rPh>
    <phoneticPr fontId="4"/>
  </si>
  <si>
    <t>大学</t>
    <rPh sb="0" eb="2">
      <t>ダイガク</t>
    </rPh>
    <phoneticPr fontId="4"/>
  </si>
  <si>
    <t>短期大学</t>
    <rPh sb="0" eb="2">
      <t>タンキ</t>
    </rPh>
    <rPh sb="2" eb="4">
      <t>ダイガク</t>
    </rPh>
    <phoneticPr fontId="4"/>
  </si>
  <si>
    <t>高等学校</t>
    <rPh sb="0" eb="2">
      <t>コウトウ</t>
    </rPh>
    <rPh sb="2" eb="4">
      <t>ガッコウ</t>
    </rPh>
    <phoneticPr fontId="4"/>
  </si>
  <si>
    <t>幼稚園</t>
    <rPh sb="0" eb="3">
      <t>ヨウチエン</t>
    </rPh>
    <phoneticPr fontId="4"/>
  </si>
  <si>
    <t>年</t>
    <rPh sb="0" eb="1">
      <t>ネン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</si>
  <si>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</si>
  <si>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</si>
  <si>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各年５月１日現在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phoneticPr fontId="4"/>
  </si>
  <si>
    <t>総　　数</t>
    <rPh sb="0" eb="4">
      <t>ソウスウ</t>
    </rPh>
    <phoneticPr fontId="4"/>
  </si>
  <si>
    <t>府立</t>
    <rPh sb="0" eb="2">
      <t>フリツ</t>
    </rPh>
    <phoneticPr fontId="4"/>
  </si>
  <si>
    <t>私立</t>
    <rPh sb="0" eb="2">
      <t>シリツ</t>
    </rPh>
    <phoneticPr fontId="4"/>
  </si>
  <si>
    <t>総　　　　　　　　数</t>
    <rPh sb="0" eb="10">
      <t>ソウスウ</t>
    </rPh>
    <phoneticPr fontId="4"/>
  </si>
  <si>
    <t>進学率</t>
    <rPh sb="0" eb="2">
      <t>シンガク</t>
    </rPh>
    <rPh sb="2" eb="3">
      <t>リツ</t>
    </rPh>
    <phoneticPr fontId="4"/>
  </si>
  <si>
    <t>入学者数</t>
    <rPh sb="0" eb="2">
      <t>ニュウガク</t>
    </rPh>
    <rPh sb="2" eb="3">
      <t>シャ</t>
    </rPh>
    <rPh sb="3" eb="4">
      <t>スウ</t>
    </rPh>
    <phoneticPr fontId="4"/>
  </si>
  <si>
    <t>（ 再掲 ）</t>
    <rPh sb="2" eb="4">
      <t>サイケイ</t>
    </rPh>
    <phoneticPr fontId="4"/>
  </si>
  <si>
    <t>　</t>
    <phoneticPr fontId="4"/>
  </si>
  <si>
    <t>（ ％ ）</t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</si>
  <si>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</si>
  <si>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各年５月１日現在</t>
    <phoneticPr fontId="4"/>
  </si>
  <si>
    <t>不詳・
死亡の者</t>
    <rPh sb="0" eb="2">
      <t>フショウ</t>
    </rPh>
    <rPh sb="4" eb="6">
      <t>シボウ</t>
    </rPh>
    <rPh sb="7" eb="8">
      <t>モノ</t>
    </rPh>
    <phoneticPr fontId="4"/>
  </si>
  <si>
    <t>６月</t>
  </si>
  <si>
    <t>７月</t>
  </si>
  <si>
    <t>９月</t>
  </si>
  <si>
    <t>１１月</t>
  </si>
  <si>
    <t>１２月</t>
  </si>
  <si>
    <t>区　　　　分</t>
    <rPh sb="0" eb="6">
      <t>クブン</t>
    </rPh>
    <phoneticPr fontId="4"/>
  </si>
  <si>
    <t>３． 図　　書　　館</t>
    <rPh sb="3" eb="4">
      <t>ズ</t>
    </rPh>
    <rPh sb="6" eb="7">
      <t>ショ</t>
    </rPh>
    <rPh sb="9" eb="10">
      <t>カン</t>
    </rPh>
    <phoneticPr fontId="4"/>
  </si>
  <si>
    <t>（1） 貸出登録者数</t>
    <rPh sb="4" eb="6">
      <t>カシダシ</t>
    </rPh>
    <rPh sb="6" eb="8">
      <t>トウロク</t>
    </rPh>
    <rPh sb="8" eb="9">
      <t>シャ</t>
    </rPh>
    <rPh sb="9" eb="10">
      <t>スウ</t>
    </rPh>
    <phoneticPr fontId="4"/>
  </si>
  <si>
    <t>各年度末現在</t>
    <rPh sb="0" eb="1">
      <t>カク</t>
    </rPh>
    <rPh sb="1" eb="4">
      <t>ネンドマツ</t>
    </rPh>
    <rPh sb="4" eb="6">
      <t>ゲンザイ</t>
    </rPh>
    <phoneticPr fontId="4"/>
  </si>
  <si>
    <t>市立図書館総数</t>
    <rPh sb="0" eb="2">
      <t>シリツ</t>
    </rPh>
    <rPh sb="2" eb="5">
      <t>トショカン</t>
    </rPh>
    <rPh sb="5" eb="7">
      <t>ソウスウ</t>
    </rPh>
    <phoneticPr fontId="4"/>
  </si>
  <si>
    <t>花園図書館</t>
    <rPh sb="0" eb="2">
      <t>ハナゾノ</t>
    </rPh>
    <rPh sb="2" eb="5">
      <t>トショカン</t>
    </rPh>
    <phoneticPr fontId="4"/>
  </si>
  <si>
    <t>永和図書館</t>
    <rPh sb="0" eb="2">
      <t>エイワ</t>
    </rPh>
    <rPh sb="2" eb="5">
      <t>トショカン</t>
    </rPh>
    <phoneticPr fontId="4"/>
  </si>
  <si>
    <t>石切分室</t>
    <rPh sb="0" eb="2">
      <t>イシキリ</t>
    </rPh>
    <rPh sb="2" eb="4">
      <t>ブンシツ</t>
    </rPh>
    <phoneticPr fontId="4"/>
  </si>
  <si>
    <t>大蓮分室</t>
    <rPh sb="0" eb="1">
      <t>オオ</t>
    </rPh>
    <rPh sb="1" eb="2">
      <t>ハス</t>
    </rPh>
    <rPh sb="2" eb="4">
      <t>ブンシツ</t>
    </rPh>
    <phoneticPr fontId="4"/>
  </si>
  <si>
    <t>移動図書館</t>
    <rPh sb="0" eb="2">
      <t>イドウ</t>
    </rPh>
    <rPh sb="2" eb="5">
      <t>トショカン</t>
    </rPh>
    <phoneticPr fontId="4"/>
  </si>
  <si>
    <t>（再掲）</t>
    <rPh sb="1" eb="3">
      <t>サイケイ</t>
    </rPh>
    <phoneticPr fontId="4"/>
  </si>
  <si>
    <t>（内、児童）</t>
    <rPh sb="1" eb="2">
      <t>ウチ</t>
    </rPh>
    <rPh sb="3" eb="5">
      <t>ジドウ</t>
    </rPh>
    <phoneticPr fontId="4"/>
  </si>
  <si>
    <t>大阪府立中央図書館</t>
    <rPh sb="0" eb="2">
      <t>オオサカ</t>
    </rPh>
    <rPh sb="2" eb="4">
      <t>フリツ</t>
    </rPh>
    <rPh sb="4" eb="6">
      <t>チュウオウ</t>
    </rPh>
    <rPh sb="6" eb="9">
      <t>トショカン</t>
    </rPh>
    <phoneticPr fontId="4"/>
  </si>
  <si>
    <t>（2） 貸 出 人 数</t>
    <rPh sb="4" eb="5">
      <t>カシ</t>
    </rPh>
    <rPh sb="6" eb="7">
      <t>デ</t>
    </rPh>
    <rPh sb="8" eb="9">
      <t>ヒト</t>
    </rPh>
    <rPh sb="10" eb="11">
      <t>カズ</t>
    </rPh>
    <phoneticPr fontId="4"/>
  </si>
  <si>
    <t>（3） 貸出図書冊数</t>
    <rPh sb="4" eb="6">
      <t>カシダシ</t>
    </rPh>
    <rPh sb="6" eb="8">
      <t>トショ</t>
    </rPh>
    <rPh sb="8" eb="10">
      <t>サツスウ</t>
    </rPh>
    <phoneticPr fontId="4"/>
  </si>
  <si>
    <t>（4） 蔵   書   数</t>
    <rPh sb="4" eb="5">
      <t>クラ</t>
    </rPh>
    <rPh sb="8" eb="9">
      <t>ショ</t>
    </rPh>
    <rPh sb="12" eb="13">
      <t>スウ</t>
    </rPh>
    <phoneticPr fontId="4"/>
  </si>
  <si>
    <t>各年度末現在</t>
    <rPh sb="0" eb="1">
      <t>カク</t>
    </rPh>
    <rPh sb="1" eb="2">
      <t>ネン</t>
    </rPh>
    <rPh sb="2" eb="3">
      <t>ド</t>
    </rPh>
    <rPh sb="3" eb="4">
      <t>マツ</t>
    </rPh>
    <rPh sb="4" eb="6">
      <t>ゲンザイ</t>
    </rPh>
    <phoneticPr fontId="4"/>
  </si>
  <si>
    <t xml:space="preserve">(内、児童書） </t>
    <rPh sb="1" eb="2">
      <t>ウチ</t>
    </rPh>
    <rPh sb="3" eb="5">
      <t>ジドウ</t>
    </rPh>
    <rPh sb="5" eb="6">
      <t>ショ</t>
    </rPh>
    <phoneticPr fontId="4"/>
  </si>
  <si>
    <t>４． 社会教育センター</t>
    <rPh sb="3" eb="5">
      <t>シャカイ</t>
    </rPh>
    <rPh sb="5" eb="7">
      <t>キョウイク</t>
    </rPh>
    <phoneticPr fontId="4"/>
  </si>
  <si>
    <t>公　民　館</t>
    <rPh sb="0" eb="5">
      <t>コウミンカン</t>
    </rPh>
    <phoneticPr fontId="4"/>
  </si>
  <si>
    <t>社会教育</t>
    <rPh sb="0" eb="2">
      <t>シャカイ</t>
    </rPh>
    <rPh sb="2" eb="4">
      <t>キョウイク</t>
    </rPh>
    <phoneticPr fontId="4"/>
  </si>
  <si>
    <t>社会福祉</t>
    <rPh sb="0" eb="2">
      <t>シャカイ</t>
    </rPh>
    <rPh sb="2" eb="4">
      <t>フクシ</t>
    </rPh>
    <phoneticPr fontId="4"/>
  </si>
  <si>
    <t>市　関　係</t>
    <rPh sb="0" eb="1">
      <t>シ</t>
    </rPh>
    <rPh sb="2" eb="5">
      <t>カンケイ</t>
    </rPh>
    <phoneticPr fontId="4"/>
  </si>
  <si>
    <t>そ　の　他</t>
    <rPh sb="0" eb="5">
      <t>ソノタ</t>
    </rPh>
    <phoneticPr fontId="4"/>
  </si>
  <si>
    <t>事　　　　業</t>
    <rPh sb="0" eb="6">
      <t>ジギョウ</t>
    </rPh>
    <phoneticPr fontId="4"/>
  </si>
  <si>
    <t>活　　　動</t>
    <rPh sb="0" eb="5">
      <t>カツドウ</t>
    </rPh>
    <phoneticPr fontId="4"/>
  </si>
  <si>
    <t>関係団体</t>
    <rPh sb="0" eb="2">
      <t>カンケイ</t>
    </rPh>
    <rPh sb="2" eb="4">
      <t>ダンタイ</t>
    </rPh>
    <phoneticPr fontId="4"/>
  </si>
  <si>
    <t>（利用者数）</t>
    <rPh sb="1" eb="4">
      <t>リヨウシャ</t>
    </rPh>
    <rPh sb="4" eb="5">
      <t>スウ</t>
    </rPh>
    <phoneticPr fontId="4"/>
  </si>
  <si>
    <t>５． 公　　民　　館　　</t>
    <rPh sb="3" eb="10">
      <t>コウミンカン</t>
    </rPh>
    <phoneticPr fontId="4"/>
  </si>
  <si>
    <t>事　　　 業</t>
    <rPh sb="0" eb="6">
      <t>ジギョウ</t>
    </rPh>
    <phoneticPr fontId="4"/>
  </si>
  <si>
    <t>活　　 動</t>
    <rPh sb="0" eb="5">
      <t>カツドウ</t>
    </rPh>
    <phoneticPr fontId="4"/>
  </si>
  <si>
    <t>関　　 係</t>
    <rPh sb="0" eb="5">
      <t>カンケイ</t>
    </rPh>
    <phoneticPr fontId="4"/>
  </si>
  <si>
    <t>６． 青少年女性センター</t>
    <rPh sb="3" eb="6">
      <t>セイショウネン</t>
    </rPh>
    <rPh sb="6" eb="8">
      <t>ジョセイ</t>
    </rPh>
    <phoneticPr fontId="4"/>
  </si>
  <si>
    <t>利用者数</t>
    <rPh sb="0" eb="3">
      <t>リヨウシャ</t>
    </rPh>
    <rPh sb="3" eb="4">
      <t>スウ</t>
    </rPh>
    <phoneticPr fontId="4"/>
  </si>
  <si>
    <t>７． 児童文化スポーツセンター （ ドリーム21 ）</t>
    <rPh sb="3" eb="5">
      <t>ジドウ</t>
    </rPh>
    <rPh sb="5" eb="7">
      <t>ブンカ</t>
    </rPh>
    <phoneticPr fontId="4"/>
  </si>
  <si>
    <t>利用者数</t>
    <rPh sb="0" eb="2">
      <t>リヨウ</t>
    </rPh>
    <rPh sb="2" eb="3">
      <t>シャ</t>
    </rPh>
    <rPh sb="3" eb="4">
      <t>スウ</t>
    </rPh>
    <phoneticPr fontId="4"/>
  </si>
  <si>
    <t>高校生</t>
    <rPh sb="0" eb="3">
      <t>コウコウセイ</t>
    </rPh>
    <phoneticPr fontId="4"/>
  </si>
  <si>
    <t>小人１）</t>
    <rPh sb="0" eb="2">
      <t>コビト</t>
    </rPh>
    <phoneticPr fontId="4"/>
  </si>
  <si>
    <t>利用者</t>
    <rPh sb="0" eb="3">
      <t>リヨウシャ</t>
    </rPh>
    <phoneticPr fontId="4"/>
  </si>
  <si>
    <t>８． 総合体育館 （ 東大阪アリーナ ）</t>
    <rPh sb="3" eb="5">
      <t>ソウゴウ</t>
    </rPh>
    <rPh sb="5" eb="7">
      <t>タイイク</t>
    </rPh>
    <rPh sb="7" eb="8">
      <t>カン</t>
    </rPh>
    <rPh sb="11" eb="14">
      <t>ヒガシオオサカ</t>
    </rPh>
    <phoneticPr fontId="4"/>
  </si>
  <si>
    <t>大</t>
    <rPh sb="0" eb="1">
      <t>ダイ</t>
    </rPh>
    <phoneticPr fontId="4"/>
  </si>
  <si>
    <t>小</t>
    <rPh sb="0" eb="1">
      <t>ショウ</t>
    </rPh>
    <phoneticPr fontId="4"/>
  </si>
  <si>
    <t>うち団体</t>
    <rPh sb="2" eb="4">
      <t>ダンタイ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</si>
  <si>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</si>
  <si>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</si>
  <si>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小・中学生</t>
    <rPh sb="0" eb="1">
      <t>ショウ</t>
    </rPh>
    <rPh sb="2" eb="5">
      <t>チュウガクセイ</t>
    </rPh>
    <phoneticPr fontId="4"/>
  </si>
  <si>
    <t>（円）</t>
    <rPh sb="1" eb="2">
      <t>エン</t>
    </rPh>
    <phoneticPr fontId="4"/>
  </si>
  <si>
    <t>年　　度</t>
    <rPh sb="0" eb="4">
      <t>ネンド</t>
    </rPh>
    <phoneticPr fontId="4"/>
  </si>
  <si>
    <t>（2）　利 用 者 数</t>
    <rPh sb="4" eb="5">
      <t>リ</t>
    </rPh>
    <rPh sb="6" eb="7">
      <t>ヨウ</t>
    </rPh>
    <rPh sb="8" eb="9">
      <t>シャ</t>
    </rPh>
    <rPh sb="10" eb="11">
      <t>スウ</t>
    </rPh>
    <phoneticPr fontId="4"/>
  </si>
  <si>
    <t>石切分室</t>
  </si>
  <si>
    <t>大蓮分室</t>
  </si>
  <si>
    <t>移動図書館</t>
  </si>
  <si>
    <t>教育・文化</t>
    <rPh sb="0" eb="2">
      <t>キョウイク</t>
    </rPh>
    <rPh sb="3" eb="5">
      <t>ブンカ</t>
    </rPh>
    <phoneticPr fontId="4"/>
  </si>
  <si>
    <t>学生、生徒、児童、園児数</t>
    <rPh sb="0" eb="2">
      <t>ガクセイ</t>
    </rPh>
    <rPh sb="3" eb="5">
      <t>セイト</t>
    </rPh>
    <rPh sb="6" eb="8">
      <t>ジドウ</t>
    </rPh>
    <rPh sb="9" eb="10">
      <t>エン</t>
    </rPh>
    <rPh sb="10" eb="11">
      <t>ジ</t>
    </rPh>
    <rPh sb="11" eb="12">
      <t>スウ</t>
    </rPh>
    <phoneticPr fontId="4"/>
  </si>
  <si>
    <t>大学・短大</t>
    <rPh sb="0" eb="2">
      <t>ダイガク</t>
    </rPh>
    <rPh sb="3" eb="5">
      <t>タンダイ</t>
    </rPh>
    <phoneticPr fontId="4"/>
  </si>
  <si>
    <t>短大</t>
    <rPh sb="0" eb="2">
      <t>タンダイ</t>
    </rPh>
    <phoneticPr fontId="4"/>
  </si>
  <si>
    <t>貸出冊数</t>
    <rPh sb="0" eb="2">
      <t>カシダシ</t>
    </rPh>
    <rPh sb="2" eb="4">
      <t>サッスウ</t>
    </rPh>
    <phoneticPr fontId="4"/>
  </si>
  <si>
    <t>市立図書館　蔵書数</t>
    <rPh sb="0" eb="2">
      <t>イチリツ</t>
    </rPh>
    <rPh sb="2" eb="5">
      <t>トショカン</t>
    </rPh>
    <rPh sb="6" eb="8">
      <t>ゾウショ</t>
    </rPh>
    <rPh sb="8" eb="9">
      <t>スウ</t>
    </rPh>
    <phoneticPr fontId="4"/>
  </si>
  <si>
    <t>蔵書数</t>
    <rPh sb="0" eb="2">
      <t>ゾウショ</t>
    </rPh>
    <rPh sb="2" eb="3">
      <t>スウ</t>
    </rPh>
    <phoneticPr fontId="4"/>
  </si>
  <si>
    <t>花園図書館</t>
    <phoneticPr fontId="4"/>
  </si>
  <si>
    <t>フィットネス</t>
    <phoneticPr fontId="4"/>
  </si>
  <si>
    <t>兼務者</t>
    <rPh sb="0" eb="2">
      <t>ケンム</t>
    </rPh>
    <rPh sb="2" eb="3">
      <t>シャ</t>
    </rPh>
    <phoneticPr fontId="4"/>
  </si>
  <si>
    <t>計</t>
    <rPh sb="0" eb="1">
      <t>ケイ</t>
    </rPh>
    <phoneticPr fontId="4"/>
  </si>
  <si>
    <t>入学者数　</t>
    <phoneticPr fontId="4"/>
  </si>
  <si>
    <t>調査 （ つづき ）</t>
    <rPh sb="0" eb="2">
      <t>チョウサ</t>
    </rPh>
    <phoneticPr fontId="4"/>
  </si>
  <si>
    <t>１． 学校基本</t>
    <rPh sb="3" eb="5">
      <t>ガッコウ</t>
    </rPh>
    <rPh sb="5" eb="7">
      <t>キホン</t>
    </rPh>
    <phoneticPr fontId="4"/>
  </si>
  <si>
    <t>内訳</t>
    <rPh sb="0" eb="2">
      <t>ウチワケ</t>
    </rPh>
    <phoneticPr fontId="4"/>
  </si>
  <si>
    <t>大人</t>
    <rPh sb="0" eb="2">
      <t>オトナ</t>
    </rPh>
    <phoneticPr fontId="4"/>
  </si>
  <si>
    <t>小人</t>
    <rPh sb="0" eb="2">
      <t>ショウニン</t>
    </rPh>
    <phoneticPr fontId="4"/>
  </si>
  <si>
    <t>団体</t>
    <rPh sb="0" eb="2">
      <t>ダンタイ</t>
    </rPh>
    <phoneticPr fontId="4"/>
  </si>
  <si>
    <t>観覧者</t>
    <rPh sb="0" eb="2">
      <t>カンラン</t>
    </rPh>
    <rPh sb="2" eb="3">
      <t>シャ</t>
    </rPh>
    <phoneticPr fontId="4"/>
  </si>
  <si>
    <t>施設使用者</t>
    <rPh sb="0" eb="2">
      <t>シセツ</t>
    </rPh>
    <rPh sb="2" eb="5">
      <t>シヨウシャ</t>
    </rPh>
    <phoneticPr fontId="4"/>
  </si>
  <si>
    <t>免除</t>
    <rPh sb="0" eb="2">
      <t>メンジョ</t>
    </rPh>
    <phoneticPr fontId="4"/>
  </si>
  <si>
    <t>有料</t>
    <rPh sb="0" eb="2">
      <t>ユウリョウ</t>
    </rPh>
    <phoneticPr fontId="4"/>
  </si>
  <si>
    <t>市立図書館　貸出冊数</t>
    <rPh sb="0" eb="2">
      <t>シリツ</t>
    </rPh>
    <rPh sb="2" eb="5">
      <t>トショカン</t>
    </rPh>
    <rPh sb="6" eb="8">
      <t>カシダシ</t>
    </rPh>
    <rPh sb="8" eb="9">
      <t>サツ</t>
    </rPh>
    <rPh sb="9" eb="10">
      <t>スウ</t>
    </rPh>
    <phoneticPr fontId="4"/>
  </si>
  <si>
    <t>調査 （ つづく ）</t>
    <rPh sb="0" eb="2">
      <t>チョウサ</t>
    </rPh>
    <phoneticPr fontId="4"/>
  </si>
  <si>
    <t>男女、学年別生徒数、教員数</t>
    <rPh sb="0" eb="2">
      <t>ダンジョ</t>
    </rPh>
    <rPh sb="3" eb="5">
      <t>ガクネン</t>
    </rPh>
    <rPh sb="5" eb="6">
      <t>ベツ</t>
    </rPh>
    <rPh sb="6" eb="9">
      <t>セイトスウ</t>
    </rPh>
    <rPh sb="10" eb="12">
      <t>キョウイン</t>
    </rPh>
    <rPh sb="12" eb="13">
      <t>スウ</t>
    </rPh>
    <phoneticPr fontId="4"/>
  </si>
  <si>
    <t>調査（つづき）</t>
    <rPh sb="0" eb="2">
      <t>チョウサ</t>
    </rPh>
    <phoneticPr fontId="4"/>
  </si>
  <si>
    <t>学生数、教員数、入学者数</t>
    <rPh sb="0" eb="3">
      <t>ガクセイスウ</t>
    </rPh>
    <rPh sb="4" eb="6">
      <t>キョウイン</t>
    </rPh>
    <rPh sb="6" eb="7">
      <t>スウ</t>
    </rPh>
    <rPh sb="8" eb="11">
      <t>ニュウガクシャ</t>
    </rPh>
    <rPh sb="11" eb="12">
      <t>スウ</t>
    </rPh>
    <phoneticPr fontId="4"/>
  </si>
  <si>
    <t>進路別卒業者数</t>
    <rPh sb="0" eb="2">
      <t>シンロ</t>
    </rPh>
    <rPh sb="2" eb="3">
      <t>ベツ</t>
    </rPh>
    <rPh sb="3" eb="6">
      <t>ソツギョウシャ</t>
    </rPh>
    <rPh sb="6" eb="7">
      <t>スウ</t>
    </rPh>
    <phoneticPr fontId="4"/>
  </si>
  <si>
    <t>小学校</t>
  </si>
  <si>
    <t>中学校</t>
  </si>
  <si>
    <t>高等学校等進学者　（Ａ）</t>
    <rPh sb="0" eb="2">
      <t>コウトウ</t>
    </rPh>
    <rPh sb="2" eb="4">
      <t>ガッコウ</t>
    </rPh>
    <rPh sb="4" eb="5">
      <t>トウ</t>
    </rPh>
    <rPh sb="5" eb="6">
      <t>ススム</t>
    </rPh>
    <rPh sb="6" eb="7">
      <t>ガク</t>
    </rPh>
    <rPh sb="7" eb="8">
      <t>シャ</t>
    </rPh>
    <phoneticPr fontId="4"/>
  </si>
  <si>
    <t>公共職業能力開発
施設等入学者 （Ｄ）</t>
    <rPh sb="0" eb="1">
      <t>コウ</t>
    </rPh>
    <rPh sb="1" eb="2">
      <t>トモ</t>
    </rPh>
    <rPh sb="2" eb="3">
      <t>ショク</t>
    </rPh>
    <rPh sb="3" eb="4">
      <t>ギョウ</t>
    </rPh>
    <rPh sb="4" eb="5">
      <t>ノウ</t>
    </rPh>
    <rPh sb="5" eb="6">
      <t>チカラ</t>
    </rPh>
    <rPh sb="6" eb="7">
      <t>カイ</t>
    </rPh>
    <rPh sb="7" eb="8">
      <t>ハツ</t>
    </rPh>
    <phoneticPr fontId="4"/>
  </si>
  <si>
    <t>大学等進学者　（Ａ）</t>
    <rPh sb="0" eb="2">
      <t>ダイガク</t>
    </rPh>
    <rPh sb="2" eb="3">
      <t>ナド</t>
    </rPh>
    <rPh sb="3" eb="4">
      <t>ススム</t>
    </rPh>
    <rPh sb="4" eb="5">
      <t>ガク</t>
    </rPh>
    <rPh sb="5" eb="6">
      <t>シャ</t>
    </rPh>
    <phoneticPr fontId="4"/>
  </si>
  <si>
    <t>左　　　記
以外の者
   2)</t>
    <rPh sb="0" eb="1">
      <t>ヒダリ</t>
    </rPh>
    <rPh sb="4" eb="5">
      <t>キ</t>
    </rPh>
    <rPh sb="6" eb="8">
      <t>イガイ</t>
    </rPh>
    <rPh sb="9" eb="10">
      <t>モノ</t>
    </rPh>
    <phoneticPr fontId="4"/>
  </si>
  <si>
    <t>就　　職　　者
（左記Ａ．Ｂ，Ｃ，Ｄを除く）</t>
    <rPh sb="9" eb="11">
      <t>サキ</t>
    </rPh>
    <rPh sb="19" eb="20">
      <t>ノゾ</t>
    </rPh>
    <phoneticPr fontId="4"/>
  </si>
  <si>
    <t>専修学校（高等課程）進学者 （Ｂ）
及び（一般課程）等入学者 （Ｃ）  1)</t>
    <rPh sb="0" eb="1">
      <t>アツム</t>
    </rPh>
    <rPh sb="1" eb="2">
      <t>オサム</t>
    </rPh>
    <rPh sb="2" eb="3">
      <t>ガク</t>
    </rPh>
    <rPh sb="3" eb="4">
      <t>コウ</t>
    </rPh>
    <rPh sb="5" eb="7">
      <t>コウトウ</t>
    </rPh>
    <rPh sb="7" eb="9">
      <t>カテイ</t>
    </rPh>
    <rPh sb="10" eb="12">
      <t>シンガク</t>
    </rPh>
    <rPh sb="12" eb="13">
      <t>シャ</t>
    </rPh>
    <rPh sb="21" eb="23">
      <t>イッパン</t>
    </rPh>
    <rPh sb="26" eb="27">
      <t>トウ</t>
    </rPh>
    <rPh sb="27" eb="29">
      <t>ニュウガク</t>
    </rPh>
    <rPh sb="29" eb="30">
      <t>シャ</t>
    </rPh>
    <phoneticPr fontId="4"/>
  </si>
  <si>
    <t>就職している者(再掲)</t>
    <rPh sb="6" eb="7">
      <t>モノ</t>
    </rPh>
    <rPh sb="8" eb="10">
      <t>サイケイ</t>
    </rPh>
    <phoneticPr fontId="4"/>
  </si>
  <si>
    <t>Ａ</t>
    <phoneticPr fontId="4"/>
  </si>
  <si>
    <t>Ｂ</t>
    <phoneticPr fontId="4"/>
  </si>
  <si>
    <t>職　員　数　（本務者）</t>
    <rPh sb="0" eb="1">
      <t>ショク</t>
    </rPh>
    <rPh sb="2" eb="3">
      <t>イン</t>
    </rPh>
    <rPh sb="4" eb="5">
      <t>スウ</t>
    </rPh>
    <rPh sb="7" eb="9">
      <t>ホンム</t>
    </rPh>
    <rPh sb="9" eb="10">
      <t>シャ</t>
    </rPh>
    <phoneticPr fontId="4"/>
  </si>
  <si>
    <t>公　　　　　　　　　　立</t>
    <rPh sb="0" eb="1">
      <t>コウ</t>
    </rPh>
    <rPh sb="11" eb="12">
      <t>タテ</t>
    </rPh>
    <phoneticPr fontId="4"/>
  </si>
  <si>
    <t>1. 学校基本</t>
    <rPh sb="3" eb="5">
      <t>ガッコウ</t>
    </rPh>
    <rPh sb="5" eb="7">
      <t>キホン</t>
    </rPh>
    <phoneticPr fontId="4"/>
  </si>
  <si>
    <t>調査（つづく）</t>
    <rPh sb="0" eb="2">
      <t>チョウサ</t>
    </rPh>
    <phoneticPr fontId="4"/>
  </si>
  <si>
    <t>各年５月１日現在</t>
  </si>
  <si>
    <t>（ 再　掲 ）</t>
    <rPh sb="2" eb="3">
      <t>サイ</t>
    </rPh>
    <rPh sb="4" eb="5">
      <t>ケイ</t>
    </rPh>
    <phoneticPr fontId="4"/>
  </si>
  <si>
    <t>　</t>
    <phoneticPr fontId="4"/>
  </si>
  <si>
    <t>　</t>
    <phoneticPr fontId="4"/>
  </si>
  <si>
    <t>８月</t>
  </si>
  <si>
    <t>１０月</t>
    <rPh sb="2" eb="3">
      <t>ツキ</t>
    </rPh>
    <phoneticPr fontId="4"/>
  </si>
  <si>
    <t>(利用件数）</t>
    <rPh sb="1" eb="3">
      <t>リヨウ</t>
    </rPh>
    <rPh sb="3" eb="5">
      <t>ケンスウ</t>
    </rPh>
    <phoneticPr fontId="4"/>
  </si>
  <si>
    <t>総　数</t>
    <rPh sb="0" eb="1">
      <t>ソウ</t>
    </rPh>
    <rPh sb="2" eb="3">
      <t>スウ</t>
    </rPh>
    <phoneticPr fontId="4"/>
  </si>
  <si>
    <t>公　民　館</t>
    <rPh sb="0" eb="1">
      <t>コウ</t>
    </rPh>
    <rPh sb="2" eb="3">
      <t>タミ</t>
    </rPh>
    <rPh sb="4" eb="5">
      <t>カン</t>
    </rPh>
    <phoneticPr fontId="4"/>
  </si>
  <si>
    <t>市　関　係</t>
    <rPh sb="0" eb="1">
      <t>シ</t>
    </rPh>
    <rPh sb="2" eb="3">
      <t>セキ</t>
    </rPh>
    <rPh sb="4" eb="5">
      <t>カカリ</t>
    </rPh>
    <phoneticPr fontId="4"/>
  </si>
  <si>
    <t>ⅩⅤ</t>
    <phoneticPr fontId="4"/>
  </si>
  <si>
    <t>-</t>
    <phoneticPr fontId="4"/>
  </si>
  <si>
    <t>-</t>
  </si>
  <si>
    <t>入学志願者数、入学者数</t>
    <rPh sb="0" eb="2">
      <t>ニュウガク</t>
    </rPh>
    <rPh sb="2" eb="5">
      <t>シガンシャ</t>
    </rPh>
    <rPh sb="5" eb="6">
      <t>スウ</t>
    </rPh>
    <rPh sb="7" eb="10">
      <t>ニュウガクシャ</t>
    </rPh>
    <rPh sb="10" eb="11">
      <t>スウ</t>
    </rPh>
    <phoneticPr fontId="4"/>
  </si>
  <si>
    <t>　</t>
    <phoneticPr fontId="4"/>
  </si>
  <si>
    <t>永和図書館</t>
    <rPh sb="0" eb="2">
      <t>エイワ</t>
    </rPh>
    <rPh sb="2" eb="5">
      <t>トショカン</t>
    </rPh>
    <phoneticPr fontId="4"/>
  </si>
  <si>
    <t>男女別園児数</t>
    <phoneticPr fontId="4"/>
  </si>
  <si>
    <t>左記Ａ，Ｂ，Ｃ，Ｄのうち</t>
    <rPh sb="0" eb="2">
      <t>サキ</t>
    </rPh>
    <phoneticPr fontId="4"/>
  </si>
  <si>
    <t>Ｃ</t>
    <phoneticPr fontId="4"/>
  </si>
  <si>
    <t>Ｄ</t>
    <phoneticPr fontId="4"/>
  </si>
  <si>
    <t>正規の
職員等</t>
    <rPh sb="0" eb="2">
      <t>セイキ</t>
    </rPh>
    <rPh sb="4" eb="6">
      <t>ショクイン</t>
    </rPh>
    <rPh sb="6" eb="7">
      <t>トウ</t>
    </rPh>
    <phoneticPr fontId="4"/>
  </si>
  <si>
    <t>正規の
職員等
でない者</t>
    <rPh sb="0" eb="2">
      <t>セイキ</t>
    </rPh>
    <rPh sb="4" eb="6">
      <t>ショクイン</t>
    </rPh>
    <rPh sb="6" eb="7">
      <t>トウ</t>
    </rPh>
    <rPh sb="11" eb="12">
      <t>モノ</t>
    </rPh>
    <phoneticPr fontId="4"/>
  </si>
  <si>
    <t>　　　　　　　　就職している者(再掲)　　　 3)</t>
    <rPh sb="14" eb="15">
      <t>モノ</t>
    </rPh>
    <rPh sb="16" eb="18">
      <t>サイケイ</t>
    </rPh>
    <phoneticPr fontId="4"/>
  </si>
  <si>
    <t>Ｂ</t>
    <phoneticPr fontId="4"/>
  </si>
  <si>
    <t>Ｃ</t>
    <phoneticPr fontId="4"/>
  </si>
  <si>
    <t>総　　数　  １）</t>
    <rPh sb="0" eb="4">
      <t>ソウスウ</t>
    </rPh>
    <phoneticPr fontId="4"/>
  </si>
  <si>
    <t>学　部　数
 １）</t>
    <rPh sb="0" eb="1">
      <t>ガク</t>
    </rPh>
    <rPh sb="2" eb="3">
      <t>ブ</t>
    </rPh>
    <rPh sb="4" eb="5">
      <t>スウ</t>
    </rPh>
    <phoneticPr fontId="4"/>
  </si>
  <si>
    <t>学生数</t>
    <rPh sb="0" eb="3">
      <t>ガクセイスウ</t>
    </rPh>
    <phoneticPr fontId="4"/>
  </si>
  <si>
    <t>総　　数　  １）</t>
    <phoneticPr fontId="4"/>
  </si>
  <si>
    <t>園数、学級数、教職員数</t>
    <rPh sb="3" eb="5">
      <t>ガッキュウ</t>
    </rPh>
    <rPh sb="5" eb="6">
      <t>スウ</t>
    </rPh>
    <rPh sb="7" eb="8">
      <t>キョウ</t>
    </rPh>
    <rPh sb="8" eb="11">
      <t>ショクインスウ</t>
    </rPh>
    <phoneticPr fontId="4"/>
  </si>
  <si>
    <t>年齢、男女別園児数</t>
    <rPh sb="3" eb="5">
      <t>ダンジョ</t>
    </rPh>
    <rPh sb="5" eb="6">
      <t>ベツ</t>
    </rPh>
    <rPh sb="6" eb="8">
      <t>エンジ</t>
    </rPh>
    <rPh sb="8" eb="9">
      <t>スウ</t>
    </rPh>
    <phoneticPr fontId="4"/>
  </si>
  <si>
    <t>資料：大阪府総務部 「大阪の学校統計」</t>
    <rPh sb="0" eb="2">
      <t>シリョウ</t>
    </rPh>
    <rPh sb="3" eb="5">
      <t>オオサカ</t>
    </rPh>
    <rPh sb="5" eb="6">
      <t>フ</t>
    </rPh>
    <rPh sb="6" eb="8">
      <t>ソウム</t>
    </rPh>
    <rPh sb="8" eb="9">
      <t>ブ</t>
    </rPh>
    <rPh sb="11" eb="13">
      <t>オオサカ</t>
    </rPh>
    <rPh sb="14" eb="16">
      <t>ガッコウ</t>
    </rPh>
    <rPh sb="16" eb="18">
      <t>トウケイ</t>
    </rPh>
    <phoneticPr fontId="4"/>
  </si>
  <si>
    <t>資料：大阪府総務部 「大阪の学校統計」</t>
    <rPh sb="0" eb="2">
      <t>シリョウ</t>
    </rPh>
    <rPh sb="3" eb="6">
      <t>オオサカフ</t>
    </rPh>
    <rPh sb="6" eb="8">
      <t>ソウム</t>
    </rPh>
    <rPh sb="8" eb="9">
      <t>ブ</t>
    </rPh>
    <rPh sb="11" eb="13">
      <t>オオサカ</t>
    </rPh>
    <rPh sb="14" eb="16">
      <t>ガッコウ</t>
    </rPh>
    <rPh sb="16" eb="18">
      <t>トウケイ</t>
    </rPh>
    <phoneticPr fontId="4"/>
  </si>
  <si>
    <t>資料：大阪府総務部 「大阪の学校統計」　</t>
    <rPh sb="0" eb="2">
      <t>シリョウ</t>
    </rPh>
    <rPh sb="3" eb="6">
      <t>オオサカフ</t>
    </rPh>
    <rPh sb="6" eb="8">
      <t>ソウム</t>
    </rPh>
    <rPh sb="8" eb="9">
      <t>ブ</t>
    </rPh>
    <rPh sb="11" eb="13">
      <t>オオサカ</t>
    </rPh>
    <rPh sb="14" eb="16">
      <t>ガッコウ</t>
    </rPh>
    <rPh sb="16" eb="18">
      <t>トウケイ</t>
    </rPh>
    <phoneticPr fontId="4"/>
  </si>
  <si>
    <t>資料：大阪府総務部 「大阪の学校統計」 　（注） 「職員数」については、各短期大学の資料による。</t>
    <rPh sb="0" eb="2">
      <t>シリョウ</t>
    </rPh>
    <rPh sb="22" eb="23">
      <t>チュウ</t>
    </rPh>
    <rPh sb="26" eb="29">
      <t>ショクインスウ</t>
    </rPh>
    <rPh sb="36" eb="37">
      <t>カク</t>
    </rPh>
    <rPh sb="37" eb="39">
      <t>タンキ</t>
    </rPh>
    <rPh sb="39" eb="41">
      <t>ダイガク</t>
    </rPh>
    <rPh sb="42" eb="44">
      <t>シリョウ</t>
    </rPh>
    <phoneticPr fontId="4"/>
  </si>
  <si>
    <t>資料：大阪府総務部 「大阪の学校統計」　 （注） 「入学志願者、入学者」については、各短期大学の資料による。</t>
    <rPh sb="0" eb="2">
      <t>シリョウ</t>
    </rPh>
    <phoneticPr fontId="4"/>
  </si>
  <si>
    <t xml:space="preserve"> １） 「学生数」総数は、専攻科及び別科の学生並びに聴講生等を含む。</t>
    <phoneticPr fontId="4"/>
  </si>
  <si>
    <t>資料：大阪府総務部 「大阪の学校統計」 　　（注） 「職員数」については、各大学の資料による。　　</t>
    <rPh sb="0" eb="2">
      <t>シリョウ</t>
    </rPh>
    <phoneticPr fontId="4"/>
  </si>
  <si>
    <t>　1） 「学部数」は、大学院研究科数を含む。</t>
    <phoneticPr fontId="4"/>
  </si>
  <si>
    <t>資料：大阪府総務部 「大阪の学校統計」 　（注） 入学志願者、入学者については、各大学の資料による。　　</t>
    <rPh sb="0" eb="2">
      <t>シリョウ</t>
    </rPh>
    <phoneticPr fontId="4"/>
  </si>
  <si>
    <t>　１） 「学生数」総数は、専攻科、別科及び科目等履修生等の学生を含む。</t>
    <rPh sb="19" eb="20">
      <t>オヨ</t>
    </rPh>
    <rPh sb="21" eb="24">
      <t>カモクトウ</t>
    </rPh>
    <rPh sb="24" eb="27">
      <t>リシュウセイ</t>
    </rPh>
    <rPh sb="27" eb="28">
      <t>トウ</t>
    </rPh>
    <phoneticPr fontId="4"/>
  </si>
  <si>
    <t>資料：近畿大学　　　（注） 教員数には、兼務者を含む。</t>
    <rPh sb="0" eb="2">
      <t>シリョウ</t>
    </rPh>
    <rPh sb="3" eb="5">
      <t>キンキ</t>
    </rPh>
    <rPh sb="5" eb="7">
      <t>ダイガク</t>
    </rPh>
    <rPh sb="11" eb="12">
      <t>チュウ</t>
    </rPh>
    <rPh sb="14" eb="16">
      <t>キョウイン</t>
    </rPh>
    <rPh sb="16" eb="17">
      <t>スウ</t>
    </rPh>
    <rPh sb="20" eb="21">
      <t>ケン</t>
    </rPh>
    <rPh sb="21" eb="22">
      <t>ム</t>
    </rPh>
    <rPh sb="22" eb="23">
      <t>シャ</t>
    </rPh>
    <rPh sb="24" eb="25">
      <t>フク</t>
    </rPh>
    <phoneticPr fontId="4"/>
  </si>
  <si>
    <t>（注） 大阪府立中央図書館の登録者数は、府立両館 （中央・中之島） の合計数である。</t>
    <rPh sb="1" eb="2">
      <t>チュウ</t>
    </rPh>
    <phoneticPr fontId="4"/>
  </si>
  <si>
    <t>（注） 団体貸出を含む。          （注） 貸出図書冊数には、雑誌やＡＶ資料等を含む。</t>
    <rPh sb="1" eb="2">
      <t>チュウ</t>
    </rPh>
    <rPh sb="4" eb="6">
      <t>ダンタイ</t>
    </rPh>
    <rPh sb="6" eb="8">
      <t>カシダシ</t>
    </rPh>
    <rPh sb="9" eb="10">
      <t>フク</t>
    </rPh>
    <phoneticPr fontId="4"/>
  </si>
  <si>
    <t>四条図書館</t>
    <rPh sb="0" eb="2">
      <t>シジョウ</t>
    </rPh>
    <rPh sb="2" eb="5">
      <t>トショカン</t>
    </rPh>
    <phoneticPr fontId="4"/>
  </si>
  <si>
    <t>資料：教育委員会社会教育部社会教育センター</t>
    <rPh sb="0" eb="2">
      <t>シリョウ</t>
    </rPh>
    <rPh sb="3" eb="5">
      <t>キョウイク</t>
    </rPh>
    <rPh sb="5" eb="8">
      <t>イインカイ</t>
    </rPh>
    <rPh sb="8" eb="10">
      <t>シャカイ</t>
    </rPh>
    <rPh sb="10" eb="12">
      <t>キョウイク</t>
    </rPh>
    <rPh sb="12" eb="13">
      <t>ブ</t>
    </rPh>
    <rPh sb="13" eb="15">
      <t>シャカイ</t>
    </rPh>
    <rPh sb="15" eb="17">
      <t>キョウイク</t>
    </rPh>
    <phoneticPr fontId="4"/>
  </si>
  <si>
    <t>資料：教育委員会社会教育部青少年女性センター　　　（注） 加納分館を含む。</t>
    <rPh sb="0" eb="2">
      <t>シリョウ</t>
    </rPh>
    <rPh sb="3" eb="5">
      <t>キョウイク</t>
    </rPh>
    <rPh sb="5" eb="8">
      <t>イインカイ</t>
    </rPh>
    <rPh sb="8" eb="10">
      <t>シャカイ</t>
    </rPh>
    <rPh sb="10" eb="12">
      <t>キョウイク</t>
    </rPh>
    <rPh sb="12" eb="13">
      <t>ブ</t>
    </rPh>
    <rPh sb="13" eb="16">
      <t>セイショウネン</t>
    </rPh>
    <rPh sb="16" eb="18">
      <t>ジョセイ</t>
    </rPh>
    <rPh sb="26" eb="27">
      <t>チュウ</t>
    </rPh>
    <rPh sb="29" eb="31">
      <t>カノウ</t>
    </rPh>
    <rPh sb="31" eb="33">
      <t>ブンカン</t>
    </rPh>
    <rPh sb="34" eb="35">
      <t>フク</t>
    </rPh>
    <phoneticPr fontId="4"/>
  </si>
  <si>
    <t>学級数、教職員数</t>
    <phoneticPr fontId="4"/>
  </si>
  <si>
    <t>平成２９年</t>
    <rPh sb="0" eb="2">
      <t>ヘイセイ</t>
    </rPh>
    <rPh sb="4" eb="5">
      <t>ネン</t>
    </rPh>
    <phoneticPr fontId="4"/>
  </si>
  <si>
    <t>四条図書館</t>
    <rPh sb="0" eb="2">
      <t>シジョウ</t>
    </rPh>
    <phoneticPr fontId="4"/>
  </si>
  <si>
    <t>館　数</t>
    <rPh sb="0" eb="1">
      <t>カン</t>
    </rPh>
    <rPh sb="2" eb="3">
      <t>スウ</t>
    </rPh>
    <phoneticPr fontId="4"/>
  </si>
  <si>
    <t>そ の 他</t>
    <rPh sb="4" eb="5">
      <t>タ</t>
    </rPh>
    <phoneticPr fontId="4"/>
  </si>
  <si>
    <t>本務者</t>
    <rPh sb="0" eb="2">
      <t>ホンム</t>
    </rPh>
    <rPh sb="2" eb="3">
      <t>シャ</t>
    </rPh>
    <phoneticPr fontId="4"/>
  </si>
  <si>
    <t>兼務者</t>
    <rPh sb="0" eb="1">
      <t>ケン</t>
    </rPh>
    <rPh sb="1" eb="2">
      <t>ツトム</t>
    </rPh>
    <rPh sb="2" eb="3">
      <t>シャ</t>
    </rPh>
    <phoneticPr fontId="4"/>
  </si>
  <si>
    <t>学校数</t>
    <rPh sb="0" eb="1">
      <t>ガク</t>
    </rPh>
    <rPh sb="1" eb="2">
      <t>コウ</t>
    </rPh>
    <rPh sb="2" eb="3">
      <t>スウ</t>
    </rPh>
    <phoneticPr fontId="4"/>
  </si>
  <si>
    <t>学級数</t>
    <rPh sb="0" eb="1">
      <t>ガク</t>
    </rPh>
    <rPh sb="1" eb="2">
      <t>キュウ</t>
    </rPh>
    <rPh sb="2" eb="3">
      <t>スウ</t>
    </rPh>
    <phoneticPr fontId="4"/>
  </si>
  <si>
    <t>総数</t>
    <rPh sb="0" eb="1">
      <t>ソウ</t>
    </rPh>
    <rPh sb="1" eb="2">
      <t>スウ</t>
    </rPh>
    <phoneticPr fontId="4"/>
  </si>
  <si>
    <t>公立</t>
    <rPh sb="0" eb="1">
      <t>コウ</t>
    </rPh>
    <rPh sb="1" eb="2">
      <t>タテ</t>
    </rPh>
    <phoneticPr fontId="4"/>
  </si>
  <si>
    <t>私　　　　   　   　　立</t>
    <rPh sb="0" eb="1">
      <t>ワタシ</t>
    </rPh>
    <rPh sb="14" eb="15">
      <t>リツ</t>
    </rPh>
    <phoneticPr fontId="4"/>
  </si>
  <si>
    <t>総計</t>
    <rPh sb="0" eb="1">
      <t>ソウ</t>
    </rPh>
    <rPh sb="1" eb="2">
      <t>ケイ</t>
    </rPh>
    <phoneticPr fontId="4"/>
  </si>
  <si>
    <t>３歳児</t>
    <rPh sb="1" eb="2">
      <t>サイ</t>
    </rPh>
    <rPh sb="2" eb="3">
      <t>ジ</t>
    </rPh>
    <phoneticPr fontId="4"/>
  </si>
  <si>
    <t>４歳児</t>
    <rPh sb="1" eb="2">
      <t>サイ</t>
    </rPh>
    <rPh sb="2" eb="3">
      <t>ジ</t>
    </rPh>
    <phoneticPr fontId="4"/>
  </si>
  <si>
    <t>５歳児</t>
    <rPh sb="1" eb="2">
      <t>サイ</t>
    </rPh>
    <rPh sb="2" eb="3">
      <t>ジ</t>
    </rPh>
    <phoneticPr fontId="4"/>
  </si>
  <si>
    <t>園数</t>
    <rPh sb="0" eb="1">
      <t>エン</t>
    </rPh>
    <rPh sb="1" eb="2">
      <t>スウ</t>
    </rPh>
    <phoneticPr fontId="4"/>
  </si>
  <si>
    <t>学級数</t>
    <rPh sb="0" eb="1">
      <t>ガク</t>
    </rPh>
    <rPh sb="1" eb="2">
      <t>キュウ</t>
    </rPh>
    <phoneticPr fontId="4"/>
  </si>
  <si>
    <t>教員数　　　　</t>
    <rPh sb="0" eb="1">
      <t>キョウ</t>
    </rPh>
    <rPh sb="1" eb="2">
      <t>イン</t>
    </rPh>
    <rPh sb="2" eb="3">
      <t>スウ</t>
    </rPh>
    <phoneticPr fontId="4"/>
  </si>
  <si>
    <t>教員教　　　　　　　　</t>
    <rPh sb="0" eb="1">
      <t>キョウ</t>
    </rPh>
    <rPh sb="1" eb="2">
      <t>イン</t>
    </rPh>
    <rPh sb="2" eb="3">
      <t>キョウ</t>
    </rPh>
    <phoneticPr fontId="4"/>
  </si>
  <si>
    <t>私立</t>
    <rPh sb="0" eb="1">
      <t>ワタシ</t>
    </rPh>
    <rPh sb="1" eb="2">
      <t>タテ</t>
    </rPh>
    <phoneticPr fontId="4"/>
  </si>
  <si>
    <t>本務者</t>
    <rPh sb="0" eb="1">
      <t>モト</t>
    </rPh>
    <rPh sb="1" eb="2">
      <t>ツトム</t>
    </rPh>
    <rPh sb="2" eb="3">
      <t>シャ</t>
    </rPh>
    <phoneticPr fontId="4"/>
  </si>
  <si>
    <t>職員数（本務者）</t>
    <rPh sb="0" eb="1">
      <t>ショク</t>
    </rPh>
    <rPh sb="1" eb="2">
      <t>イン</t>
    </rPh>
    <rPh sb="2" eb="3">
      <t>スウ</t>
    </rPh>
    <rPh sb="4" eb="6">
      <t>ホンム</t>
    </rPh>
    <rPh sb="6" eb="7">
      <t>シャ</t>
    </rPh>
    <phoneticPr fontId="4"/>
  </si>
  <si>
    <t>教職員数　</t>
    <phoneticPr fontId="4"/>
  </si>
  <si>
    <t>年</t>
    <rPh sb="0" eb="1">
      <t>トシ</t>
    </rPh>
    <phoneticPr fontId="4"/>
  </si>
  <si>
    <t>学科数</t>
    <rPh sb="0" eb="1">
      <t>ガク</t>
    </rPh>
    <rPh sb="1" eb="2">
      <t>カ</t>
    </rPh>
    <rPh sb="2" eb="3">
      <t>スウ</t>
    </rPh>
    <phoneticPr fontId="4"/>
  </si>
  <si>
    <t>総数</t>
    <rPh sb="0" eb="1">
      <t>フサ</t>
    </rPh>
    <rPh sb="1" eb="2">
      <t>カズ</t>
    </rPh>
    <phoneticPr fontId="4"/>
  </si>
  <si>
    <t>教員数</t>
    <rPh sb="0" eb="1">
      <t>キョウ</t>
    </rPh>
    <rPh sb="1" eb="2">
      <t>イン</t>
    </rPh>
    <rPh sb="2" eb="3">
      <t>スウ</t>
    </rPh>
    <phoneticPr fontId="4"/>
  </si>
  <si>
    <t>職員数</t>
    <rPh sb="0" eb="1">
      <t>ショク</t>
    </rPh>
    <rPh sb="1" eb="2">
      <t>イン</t>
    </rPh>
    <rPh sb="2" eb="3">
      <t>スウ</t>
    </rPh>
    <phoneticPr fontId="4"/>
  </si>
  <si>
    <t>学生数</t>
    <rPh sb="0" eb="1">
      <t>ガク</t>
    </rPh>
    <rPh sb="1" eb="2">
      <t>ショウ</t>
    </rPh>
    <rPh sb="2" eb="3">
      <t>カズ</t>
    </rPh>
    <phoneticPr fontId="4"/>
  </si>
  <si>
    <t>入学志願者数</t>
    <rPh sb="0" eb="1">
      <t>イリ</t>
    </rPh>
    <rPh sb="1" eb="2">
      <t>ガク</t>
    </rPh>
    <phoneticPr fontId="4"/>
  </si>
  <si>
    <t>入学志願者</t>
    <rPh sb="0" eb="1">
      <t>イ</t>
    </rPh>
    <rPh sb="1" eb="2">
      <t>ガク</t>
    </rPh>
    <rPh sb="2" eb="3">
      <t>ココロザシ</t>
    </rPh>
    <rPh sb="3" eb="4">
      <t>ネガイ</t>
    </rPh>
    <rPh sb="4" eb="5">
      <t>シャ</t>
    </rPh>
    <phoneticPr fontId="4"/>
  </si>
  <si>
    <t>入学者数</t>
    <rPh sb="0" eb="1">
      <t>イ</t>
    </rPh>
    <rPh sb="1" eb="2">
      <t>ガク</t>
    </rPh>
    <rPh sb="2" eb="3">
      <t>シャ</t>
    </rPh>
    <rPh sb="3" eb="4">
      <t>スウ</t>
    </rPh>
    <phoneticPr fontId="4"/>
  </si>
  <si>
    <t>うち学部学生</t>
    <phoneticPr fontId="4"/>
  </si>
  <si>
    <t>う　　ち　　大　　学</t>
    <rPh sb="6" eb="7">
      <t>ダイ</t>
    </rPh>
    <rPh sb="9" eb="10">
      <t>ガク</t>
    </rPh>
    <phoneticPr fontId="4"/>
  </si>
  <si>
    <t>院　　生</t>
    <rPh sb="0" eb="1">
      <t>イン</t>
    </rPh>
    <rPh sb="3" eb="4">
      <t>ショウ</t>
    </rPh>
    <phoneticPr fontId="4"/>
  </si>
  <si>
    <t>４学年</t>
    <rPh sb="1" eb="2">
      <t>ガク</t>
    </rPh>
    <rPh sb="2" eb="3">
      <t>トシ</t>
    </rPh>
    <phoneticPr fontId="4"/>
  </si>
  <si>
    <t>公立</t>
    <rPh sb="0" eb="2">
      <t>コウリツ</t>
    </rPh>
    <phoneticPr fontId="4"/>
  </si>
  <si>
    <t>教員数</t>
    <rPh sb="0" eb="1">
      <t>キョウ</t>
    </rPh>
    <phoneticPr fontId="4"/>
  </si>
  <si>
    <t>１学年</t>
    <rPh sb="1" eb="2">
      <t>ガク</t>
    </rPh>
    <rPh sb="2" eb="3">
      <t>トシ</t>
    </rPh>
    <phoneticPr fontId="4"/>
  </si>
  <si>
    <t>２学年</t>
    <rPh sb="1" eb="2">
      <t>ガク</t>
    </rPh>
    <rPh sb="2" eb="3">
      <t>トシ</t>
    </rPh>
    <phoneticPr fontId="4"/>
  </si>
  <si>
    <t>３学年</t>
    <rPh sb="1" eb="2">
      <t>ガク</t>
    </rPh>
    <rPh sb="2" eb="3">
      <t>トシ</t>
    </rPh>
    <phoneticPr fontId="4"/>
  </si>
  <si>
    <t>５学年</t>
    <rPh sb="1" eb="2">
      <t>ガク</t>
    </rPh>
    <rPh sb="2" eb="3">
      <t>トシ</t>
    </rPh>
    <phoneticPr fontId="4"/>
  </si>
  <si>
    <t>６学年</t>
    <rPh sb="1" eb="2">
      <t>ガク</t>
    </rPh>
    <rPh sb="2" eb="3">
      <t>トシ</t>
    </rPh>
    <phoneticPr fontId="4"/>
  </si>
  <si>
    <t>学校数</t>
    <rPh sb="0" eb="2">
      <t>ガッコウ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</si>
  <si>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</si>
  <si>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教員数　　　　　　　　</t>
    <rPh sb="0" eb="1">
      <t>キョウ</t>
    </rPh>
    <rPh sb="1" eb="2">
      <t>イン</t>
    </rPh>
    <rPh sb="2" eb="3">
      <t>スウ</t>
    </rPh>
    <phoneticPr fontId="4"/>
  </si>
  <si>
    <t>学科数</t>
    <rPh sb="0" eb="1">
      <t>ガク</t>
    </rPh>
    <rPh sb="1" eb="2">
      <t>カ</t>
    </rPh>
    <rPh sb="2" eb="3">
      <t>カズ</t>
    </rPh>
    <phoneticPr fontId="4"/>
  </si>
  <si>
    <t>本科</t>
    <rPh sb="0" eb="2">
      <t>ホンカ</t>
    </rPh>
    <phoneticPr fontId="4"/>
  </si>
  <si>
    <t>その他</t>
    <rPh sb="2" eb="3">
      <t>タ</t>
    </rPh>
    <phoneticPr fontId="4"/>
  </si>
  <si>
    <t>教員数</t>
    <rPh sb="0" eb="1">
      <t>キョウ</t>
    </rPh>
    <rPh sb="1" eb="2">
      <t>イン</t>
    </rPh>
    <rPh sb="2" eb="3">
      <t>カズ</t>
    </rPh>
    <phoneticPr fontId="4"/>
  </si>
  <si>
    <t>就　　職　　者
（左記Ａ～Ｄを除く）</t>
    <rPh sb="9" eb="11">
      <t>サキ</t>
    </rPh>
    <rPh sb="15" eb="16">
      <t>ノゾ</t>
    </rPh>
    <phoneticPr fontId="4"/>
  </si>
  <si>
    <t>関　　 係</t>
    <rPh sb="0" eb="1">
      <t>セキ</t>
    </rPh>
    <rPh sb="4" eb="5">
      <t>カカリ</t>
    </rPh>
    <phoneticPr fontId="4"/>
  </si>
  <si>
    <t>左記Ａ～Ｄのうち</t>
    <rPh sb="0" eb="2">
      <t>サキ</t>
    </rPh>
    <phoneticPr fontId="4"/>
  </si>
  <si>
    <t>資料：大阪府総務部 「大阪の学校統計」　　　　  1) Ｃ に各種学校を含む。　　2) 一時的な仕事に就いた者を含む。　　 3) 平成27年から、A～Ｄ</t>
    <rPh sb="6" eb="8">
      <t>ソウム</t>
    </rPh>
    <rPh sb="31" eb="33">
      <t>カクシュ</t>
    </rPh>
    <rPh sb="33" eb="35">
      <t>ガッコウ</t>
    </rPh>
    <rPh sb="36" eb="37">
      <t>フク</t>
    </rPh>
    <rPh sb="44" eb="47">
      <t>イチジテキ</t>
    </rPh>
    <rPh sb="48" eb="50">
      <t>シゴト</t>
    </rPh>
    <rPh sb="51" eb="52">
      <t>ツ</t>
    </rPh>
    <rPh sb="54" eb="55">
      <t>モノ</t>
    </rPh>
    <rPh sb="56" eb="57">
      <t>フク</t>
    </rPh>
    <rPh sb="65" eb="67">
      <t>ヘイセイ</t>
    </rPh>
    <rPh sb="69" eb="70">
      <t>ネン</t>
    </rPh>
    <phoneticPr fontId="4"/>
  </si>
  <si>
    <t xml:space="preserve"> の形ではなく「正規の職員等」「正規の職員等でない者」の形で公表。</t>
    <phoneticPr fontId="4"/>
  </si>
  <si>
    <t>不詳・
死亡の者</t>
    <phoneticPr fontId="4"/>
  </si>
  <si>
    <t>（注） 市立図書館の登録者数は、当該年度内に１回以上の利用があった利用者数である。</t>
    <rPh sb="1" eb="2">
      <t>チュウ</t>
    </rPh>
    <rPh sb="4" eb="6">
      <t>シリツ</t>
    </rPh>
    <rPh sb="6" eb="9">
      <t>トショカン</t>
    </rPh>
    <phoneticPr fontId="4"/>
  </si>
  <si>
    <t>青少年</t>
    <rPh sb="0" eb="3">
      <t>セイショウネン</t>
    </rPh>
    <phoneticPr fontId="4"/>
  </si>
  <si>
    <t>女性</t>
    <rPh sb="0" eb="1">
      <t>オンナ</t>
    </rPh>
    <rPh sb="1" eb="2">
      <t>セイ</t>
    </rPh>
    <phoneticPr fontId="4"/>
  </si>
  <si>
    <t>市関係</t>
    <rPh sb="0" eb="1">
      <t>シ</t>
    </rPh>
    <rPh sb="1" eb="2">
      <t>セキ</t>
    </rPh>
    <rPh sb="2" eb="3">
      <t>カカリ</t>
    </rPh>
    <phoneticPr fontId="4"/>
  </si>
  <si>
    <t>午前午後</t>
    <rPh sb="0" eb="1">
      <t>ウマ</t>
    </rPh>
    <rPh sb="1" eb="2">
      <t>マエ</t>
    </rPh>
    <rPh sb="2" eb="3">
      <t>ウマ</t>
    </rPh>
    <rPh sb="3" eb="4">
      <t>アト</t>
    </rPh>
    <phoneticPr fontId="4"/>
  </si>
  <si>
    <t>プラネタリウム</t>
  </si>
  <si>
    <t>スポーツホール</t>
  </si>
  <si>
    <t>学校園等２）</t>
    <rPh sb="0" eb="2">
      <t>ガッコウ</t>
    </rPh>
    <rPh sb="2" eb="3">
      <t>エン</t>
    </rPh>
    <rPh sb="3" eb="4">
      <t>トウ</t>
    </rPh>
    <phoneticPr fontId="4"/>
  </si>
  <si>
    <t>事業・教室
・多目的ホール</t>
    <rPh sb="0" eb="2">
      <t>ジギョウ</t>
    </rPh>
    <rPh sb="3" eb="5">
      <t>キョウシツ</t>
    </rPh>
    <rPh sb="7" eb="10">
      <t>タモクテキ</t>
    </rPh>
    <phoneticPr fontId="4"/>
  </si>
  <si>
    <t>アリーナ</t>
  </si>
  <si>
    <t>年度 ・月</t>
    <rPh sb="0" eb="2">
      <t>ネンド</t>
    </rPh>
    <rPh sb="4" eb="5">
      <t>ツキ</t>
    </rPh>
    <phoneticPr fontId="4"/>
  </si>
  <si>
    <t>総数</t>
    <phoneticPr fontId="4"/>
  </si>
  <si>
    <t>年度</t>
    <phoneticPr fontId="4"/>
  </si>
  <si>
    <t>選 定 保 存
技術保持者</t>
    <rPh sb="0" eb="1">
      <t>セン</t>
    </rPh>
    <rPh sb="2" eb="3">
      <t>サダム</t>
    </rPh>
    <rPh sb="4" eb="5">
      <t>ホ</t>
    </rPh>
    <rPh sb="6" eb="7">
      <t>ゾン</t>
    </rPh>
    <rPh sb="8" eb="9">
      <t>ワザ</t>
    </rPh>
    <rPh sb="9" eb="10">
      <t>ジュツ</t>
    </rPh>
    <rPh sb="10" eb="11">
      <t>ホ</t>
    </rPh>
    <rPh sb="11" eb="12">
      <t>モチ</t>
    </rPh>
    <rPh sb="12" eb="13">
      <t>シャ</t>
    </rPh>
    <phoneticPr fontId="4"/>
  </si>
  <si>
    <t>無形文化財</t>
    <rPh sb="0" eb="1">
      <t>ム</t>
    </rPh>
    <rPh sb="1" eb="2">
      <t>ケイ</t>
    </rPh>
    <phoneticPr fontId="4"/>
  </si>
  <si>
    <t>史跡
名勝</t>
    <rPh sb="0" eb="1">
      <t>シ</t>
    </rPh>
    <rPh sb="1" eb="2">
      <t>アト</t>
    </rPh>
    <phoneticPr fontId="4"/>
  </si>
  <si>
    <t>天然
記念物</t>
    <rPh sb="0" eb="1">
      <t>テン</t>
    </rPh>
    <rPh sb="1" eb="2">
      <t>ゼン</t>
    </rPh>
    <phoneticPr fontId="4"/>
  </si>
  <si>
    <t>民俗文化財</t>
    <rPh sb="0" eb="1">
      <t>タミ</t>
    </rPh>
    <rPh sb="1" eb="2">
      <t>ゾク</t>
    </rPh>
    <rPh sb="2" eb="3">
      <t>ブン</t>
    </rPh>
    <rPh sb="3" eb="4">
      <t>カ</t>
    </rPh>
    <rPh sb="4" eb="5">
      <t>ザイ</t>
    </rPh>
    <phoneticPr fontId="4"/>
  </si>
  <si>
    <t>有形</t>
    <rPh sb="0" eb="1">
      <t>ユウ</t>
    </rPh>
    <rPh sb="1" eb="2">
      <t>カタチ</t>
    </rPh>
    <phoneticPr fontId="4"/>
  </si>
  <si>
    <t>無形</t>
    <rPh sb="0" eb="1">
      <t>ム</t>
    </rPh>
    <rPh sb="1" eb="2">
      <t>カタチ</t>
    </rPh>
    <phoneticPr fontId="4"/>
  </si>
  <si>
    <t>史跡</t>
    <rPh sb="0" eb="1">
      <t>シ</t>
    </rPh>
    <rPh sb="1" eb="2">
      <t>アト</t>
    </rPh>
    <phoneticPr fontId="4"/>
  </si>
  <si>
    <t>名勝</t>
    <rPh sb="0" eb="1">
      <t>メイ</t>
    </rPh>
    <rPh sb="1" eb="2">
      <t>カチ</t>
    </rPh>
    <phoneticPr fontId="4"/>
  </si>
  <si>
    <t>有形文化財</t>
    <rPh sb="0" eb="1">
      <t>ユウ</t>
    </rPh>
    <rPh sb="1" eb="2">
      <t>カタチ</t>
    </rPh>
    <rPh sb="2" eb="3">
      <t>ブン</t>
    </rPh>
    <rPh sb="3" eb="4">
      <t>カ</t>
    </rPh>
    <rPh sb="4" eb="5">
      <t>ザイ</t>
    </rPh>
    <phoneticPr fontId="4"/>
  </si>
  <si>
    <t>建造物</t>
    <rPh sb="0" eb="1">
      <t>ダテ</t>
    </rPh>
    <rPh sb="1" eb="2">
      <t>ヅクリ</t>
    </rPh>
    <rPh sb="2" eb="3">
      <t>モノ</t>
    </rPh>
    <phoneticPr fontId="4"/>
  </si>
  <si>
    <t>彫刻</t>
    <rPh sb="0" eb="1">
      <t>ホリ</t>
    </rPh>
    <rPh sb="1" eb="2">
      <t>コク</t>
    </rPh>
    <phoneticPr fontId="4"/>
  </si>
  <si>
    <t>絵画</t>
    <rPh sb="0" eb="1">
      <t>エ</t>
    </rPh>
    <rPh sb="1" eb="2">
      <t>ガ</t>
    </rPh>
    <phoneticPr fontId="4"/>
  </si>
  <si>
    <t>工芸品</t>
    <rPh sb="0" eb="1">
      <t>コウ</t>
    </rPh>
    <rPh sb="1" eb="2">
      <t>ゲイ</t>
    </rPh>
    <rPh sb="2" eb="3">
      <t>シナ</t>
    </rPh>
    <phoneticPr fontId="4"/>
  </si>
  <si>
    <t>書跡</t>
    <rPh sb="0" eb="1">
      <t>ショ</t>
    </rPh>
    <rPh sb="1" eb="2">
      <t>アト</t>
    </rPh>
    <phoneticPr fontId="4"/>
  </si>
  <si>
    <t>文書</t>
    <rPh sb="0" eb="1">
      <t>ブン</t>
    </rPh>
    <rPh sb="1" eb="2">
      <t>ショ</t>
    </rPh>
    <phoneticPr fontId="4"/>
  </si>
  <si>
    <t>典籍</t>
    <rPh sb="0" eb="1">
      <t>テン</t>
    </rPh>
    <rPh sb="1" eb="2">
      <t>セキ</t>
    </rPh>
    <phoneticPr fontId="4"/>
  </si>
  <si>
    <t>考古</t>
    <rPh sb="0" eb="1">
      <t>コウ</t>
    </rPh>
    <rPh sb="1" eb="2">
      <t>フル</t>
    </rPh>
    <phoneticPr fontId="4"/>
  </si>
  <si>
    <t>資料</t>
    <rPh sb="0" eb="1">
      <t>シ</t>
    </rPh>
    <rPh sb="1" eb="2">
      <t>リョウ</t>
    </rPh>
    <phoneticPr fontId="4"/>
  </si>
  <si>
    <t>種類</t>
    <rPh sb="0" eb="2">
      <t>シュルイ</t>
    </rPh>
    <phoneticPr fontId="4"/>
  </si>
  <si>
    <t>年度</t>
    <rPh sb="0" eb="1">
      <t>トシ</t>
    </rPh>
    <rPh sb="1" eb="2">
      <t>ド</t>
    </rPh>
    <phoneticPr fontId="4"/>
  </si>
  <si>
    <t>宿泊利用人数</t>
    <rPh sb="4" eb="5">
      <t>ニン</t>
    </rPh>
    <rPh sb="5" eb="6">
      <t>スウ</t>
    </rPh>
    <phoneticPr fontId="4"/>
  </si>
  <si>
    <t>観覧者別</t>
    <rPh sb="2" eb="3">
      <t>シャ</t>
    </rPh>
    <rPh sb="3" eb="4">
      <t>ベツ</t>
    </rPh>
    <phoneticPr fontId="4"/>
  </si>
  <si>
    <t>個人</t>
    <rPh sb="0" eb="1">
      <t>コ</t>
    </rPh>
    <rPh sb="1" eb="2">
      <t>ジン</t>
    </rPh>
    <phoneticPr fontId="4"/>
  </si>
  <si>
    <t>施 　設
使用料</t>
    <rPh sb="0" eb="1">
      <t>シ</t>
    </rPh>
    <rPh sb="3" eb="4">
      <t>セツ</t>
    </rPh>
    <rPh sb="5" eb="7">
      <t>シヨウ</t>
    </rPh>
    <rPh sb="7" eb="8">
      <t>リョウ</t>
    </rPh>
    <phoneticPr fontId="4"/>
  </si>
  <si>
    <t>観覧者
合　 計</t>
    <rPh sb="0" eb="2">
      <t>カンラン</t>
    </rPh>
    <rPh sb="2" eb="3">
      <t>シャ</t>
    </rPh>
    <rPh sb="4" eb="5">
      <t>ゴウ</t>
    </rPh>
    <rPh sb="7" eb="8">
      <t>ケイ</t>
    </rPh>
    <phoneticPr fontId="4"/>
  </si>
  <si>
    <t>施　 設
使用者
合　 計</t>
    <rPh sb="0" eb="1">
      <t>シ</t>
    </rPh>
    <rPh sb="3" eb="4">
      <t>セツ</t>
    </rPh>
    <rPh sb="5" eb="8">
      <t>シヨウシャ</t>
    </rPh>
    <rPh sb="9" eb="10">
      <t>ゴウ</t>
    </rPh>
    <rPh sb="12" eb="13">
      <t>ケイ</t>
    </rPh>
    <phoneticPr fontId="4"/>
  </si>
  <si>
    <t>２． 学年別児童 ・ 生徒の体力 ・ 運動能力の実態</t>
  </si>
  <si>
    <t>区　　　　分</t>
  </si>
  <si>
    <t>体力診断テスト（平均）</t>
  </si>
  <si>
    <t>反復横飛び      （点）</t>
  </si>
  <si>
    <t>握力              （kｇ）</t>
  </si>
  <si>
    <t>上体起こし
（回）</t>
  </si>
  <si>
    <t>長座体前屈
（cm）</t>
  </si>
  <si>
    <t xml:space="preserve">50m走
(秒）       </t>
  </si>
  <si>
    <t>ボール投げ
（m）</t>
  </si>
  <si>
    <t>シャトルラン
（数）</t>
  </si>
  <si>
    <t>立幅跳び         （cm）</t>
  </si>
  <si>
    <t>男</t>
  </si>
  <si>
    <t>女</t>
  </si>
  <si>
    <t>年度</t>
  </si>
  <si>
    <t xml:space="preserve"> ５年</t>
  </si>
  <si>
    <t xml:space="preserve"> ６年</t>
  </si>
  <si>
    <t xml:space="preserve"> １年</t>
  </si>
  <si>
    <t xml:space="preserve"> ２年</t>
  </si>
  <si>
    <t xml:space="preserve"> ３年</t>
  </si>
  <si>
    <t>資料：教育委員会学校教育部学校教育推進室</t>
  </si>
  <si>
    <t>学校名</t>
  </si>
  <si>
    <t>総数</t>
  </si>
  <si>
    <t>学年別</t>
  </si>
  <si>
    <t>１年</t>
  </si>
  <si>
    <t>２年</t>
  </si>
  <si>
    <t>３年</t>
  </si>
  <si>
    <t>４年</t>
  </si>
  <si>
    <t>５年</t>
  </si>
  <si>
    <t>６年</t>
  </si>
  <si>
    <t>荒川</t>
  </si>
  <si>
    <t>縄手</t>
  </si>
  <si>
    <t>長堂</t>
  </si>
  <si>
    <t>縄手北</t>
  </si>
  <si>
    <t>枚岡東</t>
  </si>
  <si>
    <t>高井田東</t>
  </si>
  <si>
    <t>枚岡西</t>
  </si>
  <si>
    <t>森河内</t>
  </si>
  <si>
    <t>石切</t>
  </si>
  <si>
    <t>孔舎衙</t>
  </si>
  <si>
    <t>高井田西</t>
  </si>
  <si>
    <t>楠根</t>
  </si>
  <si>
    <t>意岐部</t>
  </si>
  <si>
    <t>上四条</t>
  </si>
  <si>
    <t>小阪</t>
  </si>
  <si>
    <t>縄手東</t>
  </si>
  <si>
    <t>上小阪</t>
  </si>
  <si>
    <t>孔舎衙東</t>
  </si>
  <si>
    <t>弥刀</t>
  </si>
  <si>
    <t>石切東</t>
  </si>
  <si>
    <t>長瀬北</t>
  </si>
  <si>
    <t>長瀬東</t>
  </si>
  <si>
    <t>成和</t>
  </si>
  <si>
    <t>八戸の里</t>
  </si>
  <si>
    <t>北宮</t>
  </si>
  <si>
    <t>長瀬南</t>
  </si>
  <si>
    <t>弥栄</t>
  </si>
  <si>
    <t>弥刀東</t>
  </si>
  <si>
    <t>玉川</t>
  </si>
  <si>
    <t>長瀬西</t>
  </si>
  <si>
    <t>玉美</t>
  </si>
  <si>
    <t>楠根東</t>
  </si>
  <si>
    <t>英田北</t>
  </si>
  <si>
    <t>柏田</t>
  </si>
  <si>
    <t>若江</t>
  </si>
  <si>
    <t>西堤</t>
  </si>
  <si>
    <t>花園</t>
  </si>
  <si>
    <t>意岐部東</t>
  </si>
  <si>
    <t>鴻池東</t>
  </si>
  <si>
    <t>八戸の里東</t>
  </si>
  <si>
    <t>玉串</t>
  </si>
  <si>
    <t>藤戸</t>
  </si>
  <si>
    <t>岩田西</t>
  </si>
  <si>
    <t>大蓮</t>
  </si>
  <si>
    <t>英田南</t>
  </si>
  <si>
    <t>桜橋</t>
  </si>
  <si>
    <t>加納</t>
  </si>
  <si>
    <t>布施</t>
  </si>
  <si>
    <t>花園北</t>
  </si>
  <si>
    <t>長栄</t>
  </si>
  <si>
    <t>枚岡</t>
  </si>
  <si>
    <t>新喜多</t>
  </si>
  <si>
    <t>金岡</t>
  </si>
  <si>
    <t>高井田</t>
  </si>
  <si>
    <t>盾津</t>
  </si>
  <si>
    <t>長瀬</t>
  </si>
  <si>
    <t>英田</t>
  </si>
  <si>
    <t>盾津東</t>
  </si>
  <si>
    <t>樟蔭</t>
  </si>
  <si>
    <t>近畿大学附属</t>
  </si>
  <si>
    <t>資料：教育委員会学校教育部学事課、樟蔭中学校、近畿大学附属中学校</t>
  </si>
  <si>
    <t>（1） 利 用 件 数</t>
  </si>
  <si>
    <t>ホール</t>
  </si>
  <si>
    <t>小会議室</t>
  </si>
  <si>
    <t>中会議室</t>
  </si>
  <si>
    <t>大会議室</t>
  </si>
  <si>
    <t>講習室</t>
  </si>
  <si>
    <t>多目的室</t>
  </si>
  <si>
    <t>視聴覚室</t>
  </si>
  <si>
    <t>（２） 利 用 者 数</t>
  </si>
  <si>
    <t>（1）　利 用 件 数</t>
  </si>
  <si>
    <t>研修室</t>
  </si>
  <si>
    <t>大広間</t>
  </si>
  <si>
    <t>３階会議室計</t>
  </si>
  <si>
    <t>４階和室計</t>
  </si>
  <si>
    <t>（2）　利 用 者 数</t>
  </si>
  <si>
    <t>１１．市民美術センター</t>
  </si>
  <si>
    <t>利　　　　　用　　　　　日　　　　　数　　　　　（日）</t>
  </si>
  <si>
    <t>入 館 者 数
（人）</t>
  </si>
  <si>
    <t>第１展示室</t>
  </si>
  <si>
    <t>第２展示室</t>
  </si>
  <si>
    <t>第３展示室</t>
  </si>
  <si>
    <t>会議室</t>
  </si>
  <si>
    <t>和室</t>
  </si>
  <si>
    <t>茶室</t>
  </si>
  <si>
    <t>ホール・ギャラリー</t>
  </si>
  <si>
    <t>研修室・学習室・子ども室</t>
  </si>
  <si>
    <t>平成３０年</t>
    <rPh sb="0" eb="2">
      <t>ヘイセイ</t>
    </rPh>
    <rPh sb="4" eb="5">
      <t>ネン</t>
    </rPh>
    <phoneticPr fontId="4"/>
  </si>
  <si>
    <t>くすは縄手南校</t>
    <phoneticPr fontId="29"/>
  </si>
  <si>
    <t>池島学園</t>
    <rPh sb="0" eb="2">
      <t>イケシマ</t>
    </rPh>
    <rPh sb="2" eb="4">
      <t>ガクエン</t>
    </rPh>
    <phoneticPr fontId="29"/>
  </si>
  <si>
    <t>総数</t>
    <rPh sb="0" eb="2">
      <t>ソウスウ</t>
    </rPh>
    <phoneticPr fontId="29"/>
  </si>
  <si>
    <t>９年</t>
    <phoneticPr fontId="29"/>
  </si>
  <si>
    <t>資料：教育委員会学校教育部学事課</t>
    <phoneticPr fontId="29"/>
  </si>
  <si>
    <t>平成２９年度</t>
  </si>
  <si>
    <t>2 017 498</t>
  </si>
  <si>
    <t>グループ</t>
    <phoneticPr fontId="4"/>
  </si>
  <si>
    <t>３０年度</t>
    <rPh sb="2" eb="4">
      <t>ネンド</t>
    </rPh>
    <phoneticPr fontId="4"/>
  </si>
  <si>
    <t>夜間</t>
    <phoneticPr fontId="4"/>
  </si>
  <si>
    <t>青少年</t>
    <phoneticPr fontId="4"/>
  </si>
  <si>
    <t>展示室</t>
    <phoneticPr fontId="4"/>
  </si>
  <si>
    <t>武道場</t>
    <phoneticPr fontId="4"/>
  </si>
  <si>
    <t>研修室</t>
    <phoneticPr fontId="4"/>
  </si>
  <si>
    <t>屋内プール</t>
    <phoneticPr fontId="4"/>
  </si>
  <si>
    <t>９．東体育館</t>
  </si>
  <si>
    <t>年度・月</t>
  </si>
  <si>
    <t>競技場</t>
  </si>
  <si>
    <t>第１研修室</t>
  </si>
  <si>
    <t>第２研修室</t>
  </si>
  <si>
    <t>第３研修室</t>
  </si>
  <si>
    <t>控室</t>
  </si>
  <si>
    <t>１０．郷土博物館</t>
  </si>
  <si>
    <t>観　　　　　覧　　　　　者　　　　　数</t>
  </si>
  <si>
    <t>観覧料
総　 　額</t>
  </si>
  <si>
    <t>一般</t>
  </si>
  <si>
    <t>高・大学生</t>
  </si>
  <si>
    <t>小・中学生</t>
  </si>
  <si>
    <t>有料</t>
  </si>
  <si>
    <t>無料</t>
  </si>
  <si>
    <t>個人</t>
  </si>
  <si>
    <t>団体</t>
  </si>
  <si>
    <t>観覧料</t>
  </si>
  <si>
    <t>（20人以上）</t>
  </si>
  <si>
    <t>免除者</t>
  </si>
  <si>
    <t>（円）</t>
  </si>
  <si>
    <t>３０年度</t>
  </si>
  <si>
    <t>種類</t>
    <phoneticPr fontId="4"/>
  </si>
  <si>
    <t>記念物</t>
    <phoneticPr fontId="4"/>
  </si>
  <si>
    <t>　　</t>
    <phoneticPr fontId="4"/>
  </si>
  <si>
    <t>バンガロー</t>
    <phoneticPr fontId="4"/>
  </si>
  <si>
    <t>テント</t>
    <phoneticPr fontId="4"/>
  </si>
  <si>
    <t>フレッシュ</t>
    <phoneticPr fontId="4"/>
  </si>
  <si>
    <t>エアーテント</t>
    <phoneticPr fontId="4"/>
  </si>
  <si>
    <t>年度</t>
    <phoneticPr fontId="4"/>
  </si>
  <si>
    <t>貸室</t>
    <phoneticPr fontId="4"/>
  </si>
  <si>
    <t>総数</t>
    <phoneticPr fontId="4"/>
  </si>
  <si>
    <t>有料</t>
    <phoneticPr fontId="4"/>
  </si>
  <si>
    <t>免除</t>
    <phoneticPr fontId="4"/>
  </si>
  <si>
    <t>個人</t>
    <phoneticPr fontId="4"/>
  </si>
  <si>
    <t>団体</t>
    <phoneticPr fontId="4"/>
  </si>
  <si>
    <t>一般</t>
    <phoneticPr fontId="4"/>
  </si>
  <si>
    <t>件数</t>
    <phoneticPr fontId="4"/>
  </si>
  <si>
    <t>人数</t>
    <phoneticPr fontId="4"/>
  </si>
  <si>
    <t>（注）平成２９年度末に閉館</t>
    <phoneticPr fontId="4"/>
  </si>
  <si>
    <t>（注）平成２９年度末に閉館</t>
    <phoneticPr fontId="4"/>
  </si>
  <si>
    <t>７年</t>
    <phoneticPr fontId="29"/>
  </si>
  <si>
    <t>８年</t>
    <phoneticPr fontId="29"/>
  </si>
  <si>
    <t>展示室</t>
  </si>
  <si>
    <t>学習室</t>
  </si>
  <si>
    <t>令和元年</t>
    <rPh sb="0" eb="3">
      <t>レイワガン</t>
    </rPh>
    <phoneticPr fontId="4"/>
  </si>
  <si>
    <t>１． 学校基本調査 （ つづき ）</t>
    <phoneticPr fontId="4"/>
  </si>
  <si>
    <t>２年</t>
    <rPh sb="1" eb="2">
      <t>ネン</t>
    </rPh>
    <phoneticPr fontId="4"/>
  </si>
  <si>
    <t>意岐部夜間学級</t>
    <rPh sb="3" eb="5">
      <t>ヤカン</t>
    </rPh>
    <rPh sb="5" eb="7">
      <t>ガッキュウ</t>
    </rPh>
    <phoneticPr fontId="29"/>
  </si>
  <si>
    <t>布施夜間学級</t>
    <rPh sb="2" eb="4">
      <t>ヤカン</t>
    </rPh>
    <rPh sb="4" eb="6">
      <t>ガッキュウ</t>
    </rPh>
    <phoneticPr fontId="29"/>
  </si>
  <si>
    <t>３０</t>
  </si>
  <si>
    <t>平成３０年度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</si>
  <si>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4"/>
  </si>
  <si>
    <t>令和 元年度</t>
    <rPh sb="0" eb="2">
      <t>レイワ</t>
    </rPh>
    <rPh sb="3" eb="5">
      <t>ガンネン</t>
    </rPh>
    <phoneticPr fontId="4"/>
  </si>
  <si>
    <t>（注） 青少年女性センター及び加納分館は平成３０年３月３１日に閉館。</t>
    <rPh sb="4" eb="9">
      <t>セイショウネンジョセイ</t>
    </rPh>
    <rPh sb="13" eb="14">
      <t>オヨ</t>
    </rPh>
    <rPh sb="15" eb="17">
      <t>カノウ</t>
    </rPh>
    <rPh sb="17" eb="19">
      <t>ブンカン</t>
    </rPh>
    <phoneticPr fontId="4"/>
  </si>
  <si>
    <t>資料：教育委員会社会教育部青少年教育課　　１） ４歳以上中学生以下の者　　２） 学校園等の利用で引率者を含む。</t>
    <rPh sb="3" eb="5">
      <t>キョウイク</t>
    </rPh>
    <rPh sb="5" eb="8">
      <t>イインカイ</t>
    </rPh>
    <rPh sb="8" eb="10">
      <t>シャカイ</t>
    </rPh>
    <rPh sb="10" eb="12">
      <t>キョウイク</t>
    </rPh>
    <rPh sb="12" eb="13">
      <t>ブ</t>
    </rPh>
    <rPh sb="13" eb="16">
      <t>セイショウネン</t>
    </rPh>
    <rPh sb="16" eb="18">
      <t>キョウイク</t>
    </rPh>
    <rPh sb="18" eb="19">
      <t>カ</t>
    </rPh>
    <rPh sb="40" eb="42">
      <t>ガッコウ</t>
    </rPh>
    <rPh sb="42" eb="43">
      <t>エン</t>
    </rPh>
    <rPh sb="43" eb="44">
      <t>トウ</t>
    </rPh>
    <rPh sb="45" eb="47">
      <t>リヨウ</t>
    </rPh>
    <rPh sb="48" eb="51">
      <t>インソツシャ</t>
    </rPh>
    <rPh sb="52" eb="53">
      <t>フク</t>
    </rPh>
    <phoneticPr fontId="4"/>
  </si>
  <si>
    <t>令和 元年度</t>
    <rPh sb="0" eb="2">
      <t>レイワ</t>
    </rPh>
    <rPh sb="3" eb="5">
      <t>ガンネン</t>
    </rPh>
    <rPh sb="4" eb="6">
      <t>ネンド</t>
    </rPh>
    <phoneticPr fontId="4"/>
  </si>
  <si>
    <t>６月</t>
    <phoneticPr fontId="4"/>
  </si>
  <si>
    <t>９月</t>
    <rPh sb="1" eb="2">
      <t>ガツ</t>
    </rPh>
    <phoneticPr fontId="4"/>
  </si>
  <si>
    <t>１０月</t>
    <rPh sb="2" eb="3">
      <t>ガツ</t>
    </rPh>
    <phoneticPr fontId="4"/>
  </si>
  <si>
    <t>１１月</t>
    <rPh sb="2" eb="3">
      <t>ガツ</t>
    </rPh>
    <phoneticPr fontId="4"/>
  </si>
  <si>
    <t>１２月</t>
    <rPh sb="2" eb="3">
      <t>ガツ</t>
    </rPh>
    <phoneticPr fontId="4"/>
  </si>
  <si>
    <t>令和 元年度</t>
    <rPh sb="0" eb="2">
      <t>レイワ</t>
    </rPh>
    <rPh sb="3" eb="5">
      <t>ガンネン</t>
    </rPh>
    <rPh sb="5" eb="6">
      <t>ド</t>
    </rPh>
    <phoneticPr fontId="4"/>
  </si>
  <si>
    <t>資料：都市魅力産業スポーツ部労働雇用政策室</t>
    <rPh sb="3" eb="9">
      <t>トシミリョクサンギョウ</t>
    </rPh>
    <phoneticPr fontId="29"/>
  </si>
  <si>
    <t>令和 元年度</t>
    <rPh sb="0" eb="2">
      <t>レイワ</t>
    </rPh>
    <rPh sb="3" eb="5">
      <t>ガンネン</t>
    </rPh>
    <phoneticPr fontId="29"/>
  </si>
  <si>
    <t>大ホール</t>
    <rPh sb="0" eb="1">
      <t>ダイ</t>
    </rPh>
    <phoneticPr fontId="4"/>
  </si>
  <si>
    <t>小ホール</t>
    <rPh sb="0" eb="1">
      <t>ショウ</t>
    </rPh>
    <phoneticPr fontId="4"/>
  </si>
  <si>
    <t>資料：人権文化部文化室文化のまち推進課</t>
    <rPh sb="0" eb="2">
      <t>シリョウ</t>
    </rPh>
    <rPh sb="3" eb="5">
      <t>ジンケン</t>
    </rPh>
    <rPh sb="5" eb="7">
      <t>ブンカ</t>
    </rPh>
    <rPh sb="7" eb="8">
      <t>ブ</t>
    </rPh>
    <rPh sb="8" eb="10">
      <t>ブンカ</t>
    </rPh>
    <rPh sb="10" eb="11">
      <t>シツ</t>
    </rPh>
    <rPh sb="11" eb="13">
      <t>ブンカ</t>
    </rPh>
    <rPh sb="16" eb="18">
      <t>スイシン</t>
    </rPh>
    <rPh sb="18" eb="19">
      <t>カ</t>
    </rPh>
    <phoneticPr fontId="4"/>
  </si>
  <si>
    <t>（注） 文化創造館は令和元年９月１日に開館。</t>
    <rPh sb="1" eb="2">
      <t>チュウ</t>
    </rPh>
    <rPh sb="4" eb="6">
      <t>ブンカ</t>
    </rPh>
    <rPh sb="6" eb="8">
      <t>ソウゾウ</t>
    </rPh>
    <rPh sb="8" eb="9">
      <t>カン</t>
    </rPh>
    <rPh sb="10" eb="12">
      <t>レイワ</t>
    </rPh>
    <rPh sb="12" eb="13">
      <t>ガン</t>
    </rPh>
    <rPh sb="13" eb="14">
      <t>ネン</t>
    </rPh>
    <rPh sb="15" eb="16">
      <t>ガツ</t>
    </rPh>
    <rPh sb="17" eb="18">
      <t>ニチ</t>
    </rPh>
    <rPh sb="19" eb="21">
      <t>カイカン</t>
    </rPh>
    <phoneticPr fontId="4"/>
  </si>
  <si>
    <t>資料：人権文化部文化室文化財課</t>
    <rPh sb="0" eb="2">
      <t>シリョウ</t>
    </rPh>
    <rPh sb="3" eb="5">
      <t>ジンケン</t>
    </rPh>
    <rPh sb="5" eb="7">
      <t>ブンカ</t>
    </rPh>
    <rPh sb="7" eb="8">
      <t>ブ</t>
    </rPh>
    <rPh sb="8" eb="10">
      <t>ブンカ</t>
    </rPh>
    <rPh sb="10" eb="11">
      <t>シツ</t>
    </rPh>
    <rPh sb="11" eb="14">
      <t>ブンカザイ</t>
    </rPh>
    <rPh sb="14" eb="15">
      <t>カ</t>
    </rPh>
    <phoneticPr fontId="4"/>
  </si>
  <si>
    <t>資料：人権文化部文化室文化のまち推進課</t>
    <rPh sb="8" eb="10">
      <t>ブンカ</t>
    </rPh>
    <rPh sb="10" eb="11">
      <t>シツ</t>
    </rPh>
    <rPh sb="11" eb="13">
      <t>ブンカ</t>
    </rPh>
    <rPh sb="16" eb="18">
      <t>スイシン</t>
    </rPh>
    <phoneticPr fontId="29"/>
  </si>
  <si>
    <t>資料：人権文化部文化室文化財課</t>
    <rPh sb="0" eb="2">
      <t>シリョウ</t>
    </rPh>
    <rPh sb="3" eb="5">
      <t>ジンケン</t>
    </rPh>
    <rPh sb="5" eb="8">
      <t>ブンカブ</t>
    </rPh>
    <rPh sb="8" eb="10">
      <t>ブンカ</t>
    </rPh>
    <rPh sb="10" eb="11">
      <t>シツ</t>
    </rPh>
    <rPh sb="11" eb="14">
      <t>ブンカザイ</t>
    </rPh>
    <rPh sb="14" eb="15">
      <t>カ</t>
    </rPh>
    <phoneticPr fontId="4"/>
  </si>
  <si>
    <t>資料：人権文化部文化室文化財課</t>
    <phoneticPr fontId="29"/>
  </si>
  <si>
    <t>展示室</t>
    <rPh sb="0" eb="3">
      <t>テンジシツ</t>
    </rPh>
    <phoneticPr fontId="4"/>
  </si>
  <si>
    <t>学習室</t>
    <rPh sb="0" eb="3">
      <t>ガクシュウシツ</t>
    </rPh>
    <phoneticPr fontId="4"/>
  </si>
  <si>
    <t>視聴覚室</t>
    <rPh sb="0" eb="3">
      <t>シチョウカク</t>
    </rPh>
    <rPh sb="3" eb="4">
      <t>シツ</t>
    </rPh>
    <phoneticPr fontId="4"/>
  </si>
  <si>
    <t>会議室</t>
    <rPh sb="0" eb="3">
      <t>カイギシツ</t>
    </rPh>
    <phoneticPr fontId="4"/>
  </si>
  <si>
    <t>資料：人権文化部文化室文化財課</t>
    <phoneticPr fontId="4"/>
  </si>
  <si>
    <t>資料：人権文化部多文化共生・男女共同参画課</t>
    <rPh sb="8" eb="11">
      <t>タブンカ</t>
    </rPh>
    <rPh sb="11" eb="13">
      <t>キョウセイ</t>
    </rPh>
    <phoneticPr fontId="29"/>
  </si>
  <si>
    <t>資料：人権文化部多文化共生・男女共同参画課</t>
    <phoneticPr fontId="29"/>
  </si>
  <si>
    <t>令和 元</t>
    <rPh sb="0" eb="2">
      <t>レイワ</t>
    </rPh>
    <rPh sb="3" eb="4">
      <t>モト</t>
    </rPh>
    <phoneticPr fontId="29"/>
  </si>
  <si>
    <t>令和 元年度</t>
    <rPh sb="0" eb="2">
      <t>レイワ</t>
    </rPh>
    <rPh sb="3" eb="4">
      <t>ガン</t>
    </rPh>
    <phoneticPr fontId="4"/>
  </si>
  <si>
    <t>資料：都市魅力産業スポーツ部市民スポーツ支援課　</t>
    <rPh sb="0" eb="2">
      <t>シリョウ</t>
    </rPh>
    <rPh sb="3" eb="9">
      <t>トシミリョクサンギョウ</t>
    </rPh>
    <rPh sb="13" eb="14">
      <t>ブ</t>
    </rPh>
    <rPh sb="14" eb="16">
      <t>シミン</t>
    </rPh>
    <rPh sb="20" eb="22">
      <t>シエン</t>
    </rPh>
    <rPh sb="22" eb="23">
      <t>カ</t>
    </rPh>
    <phoneticPr fontId="4"/>
  </si>
  <si>
    <t>資料：都市魅力産業スポーツ部市民スポーツ支援課</t>
    <rPh sb="0" eb="2">
      <t>シリョウ</t>
    </rPh>
    <rPh sb="3" eb="9">
      <t>トシミリョクサンギョウ</t>
    </rPh>
    <rPh sb="13" eb="14">
      <t>ブ</t>
    </rPh>
    <rPh sb="14" eb="16">
      <t>シミン</t>
    </rPh>
    <rPh sb="20" eb="22">
      <t>シエン</t>
    </rPh>
    <rPh sb="22" eb="23">
      <t>カ</t>
    </rPh>
    <phoneticPr fontId="4"/>
  </si>
  <si>
    <t>令和２年</t>
    <rPh sb="0" eb="2">
      <t>レイワ</t>
    </rPh>
    <rPh sb="3" eb="4">
      <t>ネン</t>
    </rPh>
    <phoneticPr fontId="4"/>
  </si>
  <si>
    <t>　</t>
    <phoneticPr fontId="4"/>
  </si>
  <si>
    <t>うち本科学生</t>
    <rPh sb="2" eb="3">
      <t>ホン</t>
    </rPh>
    <rPh sb="3" eb="4">
      <t>カ</t>
    </rPh>
    <rPh sb="4" eb="6">
      <t>ガクセイ</t>
    </rPh>
    <phoneticPr fontId="4"/>
  </si>
  <si>
    <t>高等学校等進学率</t>
    <rPh sb="0" eb="2">
      <t>コウトウ</t>
    </rPh>
    <rPh sb="2" eb="4">
      <t>ガッコウ</t>
    </rPh>
    <rPh sb="4" eb="5">
      <t>トウ</t>
    </rPh>
    <rPh sb="5" eb="7">
      <t>シンガク</t>
    </rPh>
    <rPh sb="7" eb="8">
      <t>リツ</t>
    </rPh>
    <phoneticPr fontId="4"/>
  </si>
  <si>
    <t>　　　　　　（１） 幼稚園の園数、</t>
    <rPh sb="10" eb="13">
      <t>ヨウチエン</t>
    </rPh>
    <rPh sb="14" eb="15">
      <t>エン</t>
    </rPh>
    <rPh sb="15" eb="16">
      <t>スウ</t>
    </rPh>
    <phoneticPr fontId="4"/>
  </si>
  <si>
    <t>　　　　　　（２） 幼稚園の年齢、</t>
    <rPh sb="10" eb="13">
      <t>ヨウチエン</t>
    </rPh>
    <rPh sb="14" eb="16">
      <t>ネンレイ</t>
    </rPh>
    <phoneticPr fontId="4"/>
  </si>
  <si>
    <t>０歳児</t>
    <rPh sb="1" eb="3">
      <t>サイジ</t>
    </rPh>
    <phoneticPr fontId="4"/>
  </si>
  <si>
    <t>１歳児</t>
    <rPh sb="1" eb="3">
      <t>サイジ</t>
    </rPh>
    <phoneticPr fontId="4"/>
  </si>
  <si>
    <t>２歳児</t>
    <rPh sb="1" eb="3">
      <t>サイジ</t>
    </rPh>
    <phoneticPr fontId="4"/>
  </si>
  <si>
    <t>３歳児</t>
    <rPh sb="1" eb="3">
      <t>サイジ</t>
    </rPh>
    <phoneticPr fontId="4"/>
  </si>
  <si>
    <t>４歳児</t>
    <rPh sb="1" eb="3">
      <t>サイジ</t>
    </rPh>
    <phoneticPr fontId="4"/>
  </si>
  <si>
    <t>５歳児</t>
    <rPh sb="1" eb="3">
      <t>サイジ</t>
    </rPh>
    <phoneticPr fontId="4"/>
  </si>
  <si>
    <t>（３） 幼保連携型認定こども園の</t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phoneticPr fontId="4"/>
  </si>
  <si>
    <t>（４） 幼保連携型認定こども園の</t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phoneticPr fontId="4"/>
  </si>
  <si>
    <t>総　　　数</t>
    <rPh sb="0" eb="1">
      <t>ソウ</t>
    </rPh>
    <rPh sb="4" eb="5">
      <t>スウ</t>
    </rPh>
    <phoneticPr fontId="4"/>
  </si>
  <si>
    <t>　　　　　　総　　　　　　　　数　　　</t>
    <rPh sb="6" eb="7">
      <t>フサ</t>
    </rPh>
    <rPh sb="15" eb="16">
      <t>カズ</t>
    </rPh>
    <phoneticPr fontId="4"/>
  </si>
  <si>
    <t>職員数（本務者）</t>
    <rPh sb="0" eb="2">
      <t>ショクイン</t>
    </rPh>
    <rPh sb="2" eb="3">
      <t>スウ</t>
    </rPh>
    <rPh sb="4" eb="6">
      <t>ホンム</t>
    </rPh>
    <rPh sb="6" eb="7">
      <t>シャ</t>
    </rPh>
    <phoneticPr fontId="4"/>
  </si>
  <si>
    <t>（５） 小学校の学校数、</t>
    <rPh sb="4" eb="7">
      <t>ショウガッコウ</t>
    </rPh>
    <rPh sb="8" eb="10">
      <t>ガッコウ</t>
    </rPh>
    <rPh sb="10" eb="11">
      <t>スウ</t>
    </rPh>
    <phoneticPr fontId="4"/>
  </si>
  <si>
    <t>学級数、教職員数</t>
    <rPh sb="0" eb="2">
      <t>ガッキュウ</t>
    </rPh>
    <rPh sb="2" eb="3">
      <t>スウ</t>
    </rPh>
    <rPh sb="4" eb="5">
      <t>キョウ</t>
    </rPh>
    <rPh sb="5" eb="8">
      <t>ショクインスウ</t>
    </rPh>
    <phoneticPr fontId="4"/>
  </si>
  <si>
    <t>特別支援
学級数</t>
    <rPh sb="0" eb="2">
      <t>トクベツ</t>
    </rPh>
    <rPh sb="2" eb="4">
      <t>シエン</t>
    </rPh>
    <rPh sb="5" eb="7">
      <t>ガッキュウ</t>
    </rPh>
    <rPh sb="7" eb="8">
      <t>スウ</t>
    </rPh>
    <phoneticPr fontId="4"/>
  </si>
  <si>
    <t>（６） 小学校の男女、</t>
    <rPh sb="4" eb="7">
      <t>ショウガッコウ</t>
    </rPh>
    <rPh sb="8" eb="10">
      <t>ダンジョ</t>
    </rPh>
    <phoneticPr fontId="4"/>
  </si>
  <si>
    <t>学年別児童数</t>
    <rPh sb="0" eb="2">
      <t>ガクネン</t>
    </rPh>
    <rPh sb="2" eb="3">
      <t>ベツ</t>
    </rPh>
    <rPh sb="3" eb="5">
      <t>ジドウ</t>
    </rPh>
    <rPh sb="5" eb="6">
      <t>スウ</t>
    </rPh>
    <phoneticPr fontId="4"/>
  </si>
  <si>
    <t>（７） 中学校の学校数、</t>
    <rPh sb="4" eb="7">
      <t>チュウガッコウ</t>
    </rPh>
    <rPh sb="8" eb="10">
      <t>ガッコウ</t>
    </rPh>
    <rPh sb="10" eb="11">
      <t>スウ</t>
    </rPh>
    <phoneticPr fontId="4"/>
  </si>
  <si>
    <t>学級数、教職員数</t>
    <rPh sb="0" eb="2">
      <t>ガッキュウ</t>
    </rPh>
    <rPh sb="2" eb="3">
      <t>スウ</t>
    </rPh>
    <rPh sb="4" eb="7">
      <t>キョウショクイン</t>
    </rPh>
    <rPh sb="7" eb="8">
      <t>スウ</t>
    </rPh>
    <phoneticPr fontId="4"/>
  </si>
  <si>
    <t>（８）中学校の男女、</t>
    <rPh sb="3" eb="6">
      <t>チュウガッコウ</t>
    </rPh>
    <rPh sb="7" eb="9">
      <t>ダンジョ</t>
    </rPh>
    <phoneticPr fontId="4"/>
  </si>
  <si>
    <t>学年別生徒数</t>
    <rPh sb="0" eb="2">
      <t>ガクネン</t>
    </rPh>
    <rPh sb="2" eb="3">
      <t>ベツ</t>
    </rPh>
    <rPh sb="3" eb="6">
      <t>セイトスウ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</si>
  <si>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</si>
  <si>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</si>
  <si>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１学年</t>
    <rPh sb="1" eb="3">
      <t>ガクネン</t>
    </rPh>
    <phoneticPr fontId="4"/>
  </si>
  <si>
    <t>計</t>
    <rPh sb="0" eb="1">
      <t>ケイ</t>
    </rPh>
    <phoneticPr fontId="4"/>
  </si>
  <si>
    <t>２学年</t>
    <rPh sb="1" eb="3">
      <t>ガクネン</t>
    </rPh>
    <phoneticPr fontId="4"/>
  </si>
  <si>
    <t>３学年</t>
    <rPh sb="1" eb="3">
      <t>ガクネン</t>
    </rPh>
    <phoneticPr fontId="4"/>
  </si>
  <si>
    <t>４学年</t>
    <rPh sb="1" eb="3">
      <t>ガクネン</t>
    </rPh>
    <phoneticPr fontId="4"/>
  </si>
  <si>
    <t>６学年</t>
    <rPh sb="1" eb="3">
      <t>ガクネン</t>
    </rPh>
    <phoneticPr fontId="4"/>
  </si>
  <si>
    <t>７学年</t>
    <rPh sb="1" eb="3">
      <t>ガクネン</t>
    </rPh>
    <phoneticPr fontId="4"/>
  </si>
  <si>
    <t>８学年</t>
    <rPh sb="1" eb="3">
      <t>ガクネン</t>
    </rPh>
    <phoneticPr fontId="4"/>
  </si>
  <si>
    <t>９学年</t>
    <rPh sb="1" eb="3">
      <t>ガクネン</t>
    </rPh>
    <phoneticPr fontId="4"/>
  </si>
  <si>
    <t>市立</t>
    <rPh sb="0" eb="2">
      <t>イチリツ</t>
    </rPh>
    <phoneticPr fontId="4"/>
  </si>
  <si>
    <t>総数</t>
    <rPh sb="0" eb="2">
      <t>ソウスウ</t>
    </rPh>
    <phoneticPr fontId="4"/>
  </si>
  <si>
    <t>専攻科</t>
    <rPh sb="0" eb="3">
      <t>センコウカ</t>
    </rPh>
    <phoneticPr fontId="4"/>
  </si>
  <si>
    <t>（９） 義務教育学校の学校数、</t>
    <rPh sb="4" eb="10">
      <t>ギムキョウイクガッコウ</t>
    </rPh>
    <rPh sb="11" eb="13">
      <t>ガッコウ</t>
    </rPh>
    <rPh sb="13" eb="14">
      <t>スウ</t>
    </rPh>
    <phoneticPr fontId="4"/>
  </si>
  <si>
    <t>生徒数</t>
    <rPh sb="0" eb="3">
      <t>セイトスウ</t>
    </rPh>
    <phoneticPr fontId="4"/>
  </si>
  <si>
    <t>教員数</t>
    <rPh sb="0" eb="2">
      <t>キョウイン</t>
    </rPh>
    <rPh sb="2" eb="3">
      <t>スウ</t>
    </rPh>
    <phoneticPr fontId="4"/>
  </si>
  <si>
    <t>　５　学　　年</t>
    <rPh sb="3" eb="4">
      <t>ガク</t>
    </rPh>
    <rPh sb="6" eb="7">
      <t>トシ</t>
    </rPh>
    <phoneticPr fontId="4"/>
  </si>
  <si>
    <t>（１１） 高等学校の学校数、</t>
    <rPh sb="5" eb="7">
      <t>コウトウ</t>
    </rPh>
    <rPh sb="7" eb="9">
      <t>ガッコウ</t>
    </rPh>
    <rPh sb="10" eb="12">
      <t>ガッコウ</t>
    </rPh>
    <rPh sb="12" eb="13">
      <t>スウ</t>
    </rPh>
    <phoneticPr fontId="4"/>
  </si>
  <si>
    <t>（１０） 義務教育学校の男女、</t>
    <rPh sb="5" eb="11">
      <t>ギムキョウイクガッコウ</t>
    </rPh>
    <rPh sb="12" eb="14">
      <t>ダンジョ</t>
    </rPh>
    <phoneticPr fontId="4"/>
  </si>
  <si>
    <t>（１２） 短期大学の学校数、学科数、</t>
    <rPh sb="5" eb="7">
      <t>タンキ</t>
    </rPh>
    <rPh sb="7" eb="9">
      <t>ダイガク</t>
    </rPh>
    <rPh sb="10" eb="12">
      <t>ガッコウ</t>
    </rPh>
    <rPh sb="12" eb="13">
      <t>スウ</t>
    </rPh>
    <phoneticPr fontId="4"/>
  </si>
  <si>
    <t>（１３） 短期大学の学生数、入学志願者数、</t>
    <rPh sb="5" eb="7">
      <t>タンキ</t>
    </rPh>
    <rPh sb="7" eb="9">
      <t>ダイガク</t>
    </rPh>
    <rPh sb="10" eb="13">
      <t>ガクセイスウ</t>
    </rPh>
    <phoneticPr fontId="4"/>
  </si>
  <si>
    <t>（１４） 大学、大学院の学校数、学部数、</t>
    <rPh sb="5" eb="7">
      <t>ダイガク</t>
    </rPh>
    <rPh sb="8" eb="11">
      <t>ダイガクイン</t>
    </rPh>
    <rPh sb="12" eb="14">
      <t>ガッコウ</t>
    </rPh>
    <rPh sb="14" eb="15">
      <t>スウ</t>
    </rPh>
    <phoneticPr fontId="4"/>
  </si>
  <si>
    <t>（1５） 大学、大学院の学生数、</t>
    <rPh sb="5" eb="7">
      <t>ダイガク</t>
    </rPh>
    <rPh sb="12" eb="15">
      <t>ガクセイスウ</t>
    </rPh>
    <phoneticPr fontId="4"/>
  </si>
  <si>
    <t>（1６） 通信制大学・短期大学の学科数、</t>
    <rPh sb="5" eb="7">
      <t>ツウシン</t>
    </rPh>
    <rPh sb="7" eb="8">
      <t>セイ</t>
    </rPh>
    <rPh sb="8" eb="10">
      <t>ダイガク</t>
    </rPh>
    <rPh sb="11" eb="13">
      <t>タンキ</t>
    </rPh>
    <rPh sb="13" eb="15">
      <t>ダイガク</t>
    </rPh>
    <rPh sb="16" eb="18">
      <t>ガッカ</t>
    </rPh>
    <rPh sb="18" eb="19">
      <t>スウ</t>
    </rPh>
    <phoneticPr fontId="4"/>
  </si>
  <si>
    <t>（1７） 中学校の</t>
    <rPh sb="5" eb="8">
      <t>チュウガッコウ</t>
    </rPh>
    <phoneticPr fontId="4"/>
  </si>
  <si>
    <t>（1８） 義務教育学校の</t>
    <rPh sb="5" eb="11">
      <t>ギムキョウイクガッコウ</t>
    </rPh>
    <phoneticPr fontId="4"/>
  </si>
  <si>
    <t>（1９） 高等学校の</t>
    <rPh sb="5" eb="7">
      <t>コウトウ</t>
    </rPh>
    <rPh sb="7" eb="9">
      <t>ガッコウ</t>
    </rPh>
    <phoneticPr fontId="4"/>
  </si>
  <si>
    <t>資料：大阪府総務部 「大阪の学校統計」　（注）平成３１年４月から実施</t>
    <rPh sb="21" eb="22">
      <t>チュウ</t>
    </rPh>
    <rPh sb="23" eb="25">
      <t>ヘイセイ</t>
    </rPh>
    <rPh sb="27" eb="28">
      <t>ネン</t>
    </rPh>
    <rPh sb="29" eb="30">
      <t>ガツ</t>
    </rPh>
    <rPh sb="32" eb="34">
      <t>ジッシ</t>
    </rPh>
    <phoneticPr fontId="4"/>
  </si>
  <si>
    <t>資料：大阪府総務部 「大阪の学校統計」　（注）平成３１年４月から実施</t>
    <rPh sb="0" eb="2">
      <t>シリョウ</t>
    </rPh>
    <rPh sb="3" eb="6">
      <t>オオサカフ</t>
    </rPh>
    <rPh sb="6" eb="8">
      <t>ソウム</t>
    </rPh>
    <rPh sb="8" eb="9">
      <t>ブ</t>
    </rPh>
    <rPh sb="11" eb="13">
      <t>オオサカ</t>
    </rPh>
    <rPh sb="14" eb="16">
      <t>ガッコウ</t>
    </rPh>
    <rPh sb="16" eb="18">
      <t>トウケイ</t>
    </rPh>
    <phoneticPr fontId="4"/>
  </si>
  <si>
    <t>　　３　　学　　　　年</t>
    <rPh sb="5" eb="6">
      <t>ガク</t>
    </rPh>
    <rPh sb="10" eb="11">
      <t>トシ</t>
    </rPh>
    <phoneticPr fontId="4"/>
  </si>
  <si>
    <t>（２０）  小学校の学校別児童数</t>
    <phoneticPr fontId="4"/>
  </si>
  <si>
    <t>（２１）　中学校の学校別生徒数</t>
    <phoneticPr fontId="4"/>
  </si>
  <si>
    <t>（２２） 義務教育学校（前期課程）の学校別児童数</t>
    <rPh sb="5" eb="7">
      <t>ギム</t>
    </rPh>
    <rPh sb="7" eb="9">
      <t>キョウイク</t>
    </rPh>
    <rPh sb="9" eb="11">
      <t>ガッコウ</t>
    </rPh>
    <rPh sb="12" eb="14">
      <t>ゼンキ</t>
    </rPh>
    <rPh sb="14" eb="16">
      <t>カテイ</t>
    </rPh>
    <rPh sb="18" eb="20">
      <t>ガッコウ</t>
    </rPh>
    <rPh sb="20" eb="21">
      <t>ベツ</t>
    </rPh>
    <rPh sb="21" eb="23">
      <t>ジドウ</t>
    </rPh>
    <rPh sb="23" eb="24">
      <t>スウ</t>
    </rPh>
    <phoneticPr fontId="4"/>
  </si>
  <si>
    <t>中学校+義務教（後期）</t>
    <rPh sb="0" eb="3">
      <t>チュウガッコウ</t>
    </rPh>
    <rPh sb="4" eb="6">
      <t>ギム</t>
    </rPh>
    <rPh sb="6" eb="7">
      <t>キョウ</t>
    </rPh>
    <rPh sb="8" eb="10">
      <t>コウキ</t>
    </rPh>
    <phoneticPr fontId="4"/>
  </si>
  <si>
    <t>小学校+義務教（前期）</t>
    <rPh sb="0" eb="3">
      <t>ショウガッコウ</t>
    </rPh>
    <rPh sb="8" eb="9">
      <t>マエ</t>
    </rPh>
    <phoneticPr fontId="4"/>
  </si>
  <si>
    <t>うち公立</t>
    <rPh sb="2" eb="4">
      <t>コウリツ</t>
    </rPh>
    <phoneticPr fontId="4"/>
  </si>
  <si>
    <t>３年</t>
    <rPh sb="1" eb="2">
      <t>ネン</t>
    </rPh>
    <phoneticPr fontId="4"/>
  </si>
  <si>
    <t>令和２年度</t>
    <rPh sb="0" eb="2">
      <t>レイワ</t>
    </rPh>
    <rPh sb="3" eb="5">
      <t>ネンド</t>
    </rPh>
    <rPh sb="4" eb="5">
      <t>ド</t>
    </rPh>
    <phoneticPr fontId="4"/>
  </si>
  <si>
    <t>２年度</t>
  </si>
  <si>
    <t>２年度</t>
    <rPh sb="1" eb="3">
      <t>ネンド</t>
    </rPh>
    <phoneticPr fontId="4"/>
  </si>
  <si>
    <t>５月</t>
    <rPh sb="1" eb="2">
      <t>ガツ</t>
    </rPh>
    <phoneticPr fontId="4"/>
  </si>
  <si>
    <t>５月</t>
    <phoneticPr fontId="29"/>
  </si>
  <si>
    <t>２年度</t>
    <rPh sb="1" eb="3">
      <t>ネンド</t>
    </rPh>
    <rPh sb="2" eb="3">
      <t>ド</t>
    </rPh>
    <phoneticPr fontId="4"/>
  </si>
  <si>
    <t>２年度</t>
    <rPh sb="1" eb="3">
      <t>ネンド</t>
    </rPh>
    <phoneticPr fontId="29"/>
  </si>
  <si>
    <t>（２３） 義務教育学校（後期課程）の学校別生徒数</t>
    <rPh sb="5" eb="7">
      <t>ギム</t>
    </rPh>
    <rPh sb="7" eb="9">
      <t>キョウイク</t>
    </rPh>
    <rPh sb="9" eb="11">
      <t>ガッコウ</t>
    </rPh>
    <rPh sb="12" eb="14">
      <t>コウキ</t>
    </rPh>
    <rPh sb="14" eb="16">
      <t>カテイ</t>
    </rPh>
    <rPh sb="18" eb="20">
      <t>ガッコウ</t>
    </rPh>
    <rPh sb="20" eb="21">
      <t>ベツ</t>
    </rPh>
    <rPh sb="21" eb="23">
      <t>セイト</t>
    </rPh>
    <rPh sb="23" eb="24">
      <t>スウ</t>
    </rPh>
    <phoneticPr fontId="4"/>
  </si>
  <si>
    <t>資料：大阪府総務部 「大阪の学校統計」　　　　1) Ｃ に各種学校を含む。　　2) 一時的な仕事に就いた者を含む。</t>
    <rPh sb="6" eb="8">
      <t>ソウム</t>
    </rPh>
    <rPh sb="29" eb="31">
      <t>カクシュ</t>
    </rPh>
    <rPh sb="31" eb="33">
      <t>ガッコウ</t>
    </rPh>
    <rPh sb="34" eb="35">
      <t>フク</t>
    </rPh>
    <phoneticPr fontId="4"/>
  </si>
  <si>
    <t>令和３年</t>
    <rPh sb="0" eb="2">
      <t>レイワ</t>
    </rPh>
    <rPh sb="3" eb="4">
      <t>ネン</t>
    </rPh>
    <phoneticPr fontId="4"/>
  </si>
  <si>
    <t>新型コロナウイルス感染症の影響により「令和2年度　児童・生徒体力・運動能力調査」が中止されたため集計なし。</t>
    <rPh sb="0" eb="2">
      <t>シンガタ</t>
    </rPh>
    <rPh sb="9" eb="11">
      <t>カンセン</t>
    </rPh>
    <rPh sb="11" eb="12">
      <t>ショウ</t>
    </rPh>
    <rPh sb="13" eb="15">
      <t>エイキョウ</t>
    </rPh>
    <rPh sb="41" eb="43">
      <t>チュウシ</t>
    </rPh>
    <rPh sb="48" eb="50">
      <t>シュウケイ</t>
    </rPh>
    <phoneticPr fontId="4"/>
  </si>
  <si>
    <t>1２.　文　化　創　造　館</t>
    <rPh sb="4" eb="7">
      <t>ブンカ</t>
    </rPh>
    <rPh sb="8" eb="9">
      <t>ソウ</t>
    </rPh>
    <rPh sb="10" eb="11">
      <t>ヅクリ</t>
    </rPh>
    <rPh sb="12" eb="13">
      <t>カン</t>
    </rPh>
    <phoneticPr fontId="4"/>
  </si>
  <si>
    <t>１３. 勤労市民センター （ ユトリート東大阪 ）</t>
    <phoneticPr fontId="4"/>
  </si>
  <si>
    <t>1４.　文　　化　　財</t>
    <rPh sb="4" eb="11">
      <t>ブンカザイ</t>
    </rPh>
    <phoneticPr fontId="4"/>
  </si>
  <si>
    <t>１５. 　野外活動センター</t>
    <rPh sb="5" eb="7">
      <t>ヤガイ</t>
    </rPh>
    <rPh sb="7" eb="9">
      <t>カツドウ</t>
    </rPh>
    <phoneticPr fontId="4"/>
  </si>
  <si>
    <t>１６. 鴻池新田会所</t>
    <rPh sb="4" eb="6">
      <t>コウノイケ</t>
    </rPh>
    <rPh sb="6" eb="8">
      <t>シンデン</t>
    </rPh>
    <rPh sb="8" eb="10">
      <t>カイショ</t>
    </rPh>
    <phoneticPr fontId="4"/>
  </si>
  <si>
    <t>１７.　グリーンガーデンひらおか</t>
    <phoneticPr fontId="4"/>
  </si>
  <si>
    <t>１８.　埋蔵文化財センター</t>
    <rPh sb="4" eb="6">
      <t>マイゾウ</t>
    </rPh>
    <rPh sb="6" eb="9">
      <t>ブンカザイ</t>
    </rPh>
    <phoneticPr fontId="4"/>
  </si>
  <si>
    <t>１９． イ コ ー ラ ム</t>
    <phoneticPr fontId="4"/>
  </si>
  <si>
    <t>２０． 旧 河 澄 家</t>
    <rPh sb="4" eb="5">
      <t>キュウ</t>
    </rPh>
    <rPh sb="6" eb="7">
      <t>カワ</t>
    </rPh>
    <rPh sb="8" eb="9">
      <t>キヨム</t>
    </rPh>
    <rPh sb="10" eb="11">
      <t>ケ</t>
    </rPh>
    <phoneticPr fontId="4"/>
  </si>
  <si>
    <t>（注）利用者数の総数については、各室利用以外の観覧のみの利用者も含む。</t>
    <phoneticPr fontId="4"/>
  </si>
  <si>
    <t>特別室</t>
    <phoneticPr fontId="4"/>
  </si>
  <si>
    <t>年　　度</t>
    <rPh sb="0" eb="1">
      <t>ネン</t>
    </rPh>
    <rPh sb="3" eb="4">
      <t>ド</t>
    </rPh>
    <phoneticPr fontId="4"/>
  </si>
  <si>
    <t>年　　度</t>
    <phoneticPr fontId="4"/>
  </si>
  <si>
    <t>年　　度</t>
    <phoneticPr fontId="4"/>
  </si>
  <si>
    <t>年　　度</t>
    <phoneticPr fontId="4"/>
  </si>
  <si>
    <t>学年別児童・生徒数</t>
    <rPh sb="0" eb="2">
      <t>ガクネン</t>
    </rPh>
    <rPh sb="2" eb="3">
      <t>ベツ</t>
    </rPh>
    <rPh sb="3" eb="5">
      <t>ジドウ</t>
    </rPh>
    <rPh sb="6" eb="8">
      <t>セイト</t>
    </rPh>
    <rPh sb="8" eb="9">
      <t>スウ</t>
    </rPh>
    <phoneticPr fontId="4"/>
  </si>
  <si>
    <t>平成 ３０年</t>
  </si>
  <si>
    <t>平成 ３０年</t>
    <phoneticPr fontId="4"/>
  </si>
  <si>
    <t>４年</t>
    <rPh sb="1" eb="2">
      <t>ネン</t>
    </rPh>
    <phoneticPr fontId="4"/>
  </si>
  <si>
    <t>令和  元年</t>
  </si>
  <si>
    <t>令和  元年</t>
    <phoneticPr fontId="4"/>
  </si>
  <si>
    <t>令和  元年</t>
    <rPh sb="0" eb="2">
      <t>レイワ</t>
    </rPh>
    <rPh sb="4" eb="5">
      <t>ガン</t>
    </rPh>
    <rPh sb="5" eb="6">
      <t>ネン</t>
    </rPh>
    <phoneticPr fontId="4"/>
  </si>
  <si>
    <t>平成２９</t>
  </si>
  <si>
    <t xml:space="preserve"> ２</t>
  </si>
  <si>
    <t>３</t>
  </si>
  <si>
    <t>３</t>
    <phoneticPr fontId="29"/>
  </si>
  <si>
    <t>令和３年度</t>
    <rPh sb="0" eb="2">
      <t>レイワ</t>
    </rPh>
    <rPh sb="3" eb="5">
      <t>ネンド</t>
    </rPh>
    <rPh sb="4" eb="5">
      <t>ド</t>
    </rPh>
    <phoneticPr fontId="4"/>
  </si>
  <si>
    <t>平成３０年度</t>
  </si>
  <si>
    <t>令和元年度</t>
  </si>
  <si>
    <t>令和２年度</t>
  </si>
  <si>
    <t>平成 ２９年度</t>
  </si>
  <si>
    <t>３年度</t>
    <rPh sb="1" eb="3">
      <t>ネンド</t>
    </rPh>
    <phoneticPr fontId="4"/>
  </si>
  <si>
    <t>令和 ３年 ４月</t>
    <rPh sb="0" eb="2">
      <t>レイワ</t>
    </rPh>
    <rPh sb="4" eb="5">
      <t>ネン</t>
    </rPh>
    <rPh sb="7" eb="8">
      <t>ツキ</t>
    </rPh>
    <phoneticPr fontId="4"/>
  </si>
  <si>
    <t>令和 ４年 １月</t>
    <rPh sb="0" eb="2">
      <t>レイワ</t>
    </rPh>
    <rPh sb="4" eb="5">
      <t>ネン</t>
    </rPh>
    <rPh sb="7" eb="8">
      <t>ガツ</t>
    </rPh>
    <phoneticPr fontId="4"/>
  </si>
  <si>
    <t>令和 ３年度</t>
    <rPh sb="0" eb="2">
      <t>レイワ</t>
    </rPh>
    <rPh sb="4" eb="6">
      <t>ネンド</t>
    </rPh>
    <rPh sb="5" eb="6">
      <t>ド</t>
    </rPh>
    <phoneticPr fontId="4"/>
  </si>
  <si>
    <t>令和 ３年 ４月</t>
    <rPh sb="0" eb="2">
      <t>レイワ</t>
    </rPh>
    <rPh sb="4" eb="5">
      <t>ネン</t>
    </rPh>
    <phoneticPr fontId="4"/>
  </si>
  <si>
    <t>令和 ４年 １月</t>
    <rPh sb="0" eb="2">
      <t>レイワ</t>
    </rPh>
    <rPh sb="4" eb="5">
      <t>ネン</t>
    </rPh>
    <rPh sb="6" eb="7">
      <t>ヘイネン</t>
    </rPh>
    <rPh sb="7" eb="8">
      <t>ガツ</t>
    </rPh>
    <phoneticPr fontId="4"/>
  </si>
  <si>
    <t>３年度</t>
    <rPh sb="1" eb="3">
      <t>ネンド</t>
    </rPh>
    <rPh sb="2" eb="3">
      <t>ド</t>
    </rPh>
    <phoneticPr fontId="4"/>
  </si>
  <si>
    <t>３年度</t>
    <phoneticPr fontId="4"/>
  </si>
  <si>
    <t>３年度</t>
    <rPh sb="1" eb="3">
      <t>ネンド</t>
    </rPh>
    <phoneticPr fontId="29"/>
  </si>
  <si>
    <t>令和４年５月１日現在</t>
    <rPh sb="0" eb="2">
      <t>レイワ</t>
    </rPh>
    <phoneticPr fontId="29"/>
  </si>
  <si>
    <t>令和４年５月１日現在</t>
    <rPh sb="0" eb="2">
      <t>レイワ</t>
    </rPh>
    <rPh sb="3" eb="4">
      <t>ネン</t>
    </rPh>
    <rPh sb="4" eb="5">
      <t>ヘイネン</t>
    </rPh>
    <rPh sb="5" eb="6">
      <t>ツキ</t>
    </rPh>
    <rPh sb="7" eb="8">
      <t>ヒ</t>
    </rPh>
    <rPh sb="8" eb="10">
      <t>ゲンザイ</t>
    </rPh>
    <phoneticPr fontId="4"/>
  </si>
  <si>
    <t>資料：教育委員会社会教育部社会教育課  「図書館年報」、大阪府立中央図書館「要覧」。</t>
    <rPh sb="0" eb="2">
      <t>シリョウ</t>
    </rPh>
    <rPh sb="3" eb="5">
      <t>キョウイク</t>
    </rPh>
    <rPh sb="5" eb="8">
      <t>イインカイ</t>
    </rPh>
    <rPh sb="8" eb="10">
      <t>シャカイ</t>
    </rPh>
    <rPh sb="10" eb="12">
      <t>キョウイク</t>
    </rPh>
    <rPh sb="12" eb="13">
      <t>ブ</t>
    </rPh>
    <rPh sb="13" eb="15">
      <t>シャカイ</t>
    </rPh>
    <rPh sb="15" eb="17">
      <t>キョウイク</t>
    </rPh>
    <rPh sb="17" eb="18">
      <t>カ</t>
    </rPh>
    <rPh sb="21" eb="24">
      <t>トショカン</t>
    </rPh>
    <rPh sb="24" eb="26">
      <t>ネンポウ</t>
    </rPh>
    <rPh sb="28" eb="30">
      <t>オオサカ</t>
    </rPh>
    <rPh sb="30" eb="32">
      <t>フリツ</t>
    </rPh>
    <rPh sb="32" eb="34">
      <t>チュウオウ</t>
    </rPh>
    <rPh sb="34" eb="37">
      <t>トショカン</t>
    </rPh>
    <rPh sb="38" eb="40">
      <t>ヨウラン</t>
    </rPh>
    <phoneticPr fontId="4"/>
  </si>
  <si>
    <t>資料：教育委員会社会教育部社会教育課  「図書館年報」、大阪府立中央図書館「要覧」。</t>
    <rPh sb="0" eb="2">
      <t>シリョウ</t>
    </rPh>
    <rPh sb="3" eb="5">
      <t>キョウイク</t>
    </rPh>
    <rPh sb="5" eb="8">
      <t>イインカイ</t>
    </rPh>
    <rPh sb="8" eb="10">
      <t>シャカイ</t>
    </rPh>
    <rPh sb="10" eb="12">
      <t>キョウイク</t>
    </rPh>
    <rPh sb="12" eb="13">
      <t>ブ</t>
    </rPh>
    <rPh sb="13" eb="18">
      <t>シャカイキョウイクカ</t>
    </rPh>
    <rPh sb="21" eb="24">
      <t>トショカン</t>
    </rPh>
    <rPh sb="24" eb="26">
      <t>ネンポウ</t>
    </rPh>
    <rPh sb="28" eb="30">
      <t>オオサカ</t>
    </rPh>
    <rPh sb="30" eb="32">
      <t>フリツ</t>
    </rPh>
    <rPh sb="32" eb="34">
      <t>チュウオウ</t>
    </rPh>
    <rPh sb="34" eb="37">
      <t>トショカン</t>
    </rPh>
    <rPh sb="38" eb="40">
      <t>ヨウラン</t>
    </rPh>
    <phoneticPr fontId="4"/>
  </si>
  <si>
    <t>（注） 大阪府立中央図書館の蔵書数は、国際児童文学館を除く。</t>
    <rPh sb="1" eb="2">
      <t>チュウ</t>
    </rPh>
    <rPh sb="4" eb="6">
      <t>オオサカ</t>
    </rPh>
    <rPh sb="6" eb="8">
      <t>フリツ</t>
    </rPh>
    <rPh sb="8" eb="10">
      <t>チュウオウ</t>
    </rPh>
    <rPh sb="10" eb="13">
      <t>トショカン</t>
    </rPh>
    <rPh sb="14" eb="16">
      <t>ゾウショ</t>
    </rPh>
    <rPh sb="16" eb="17">
      <t>スウ</t>
    </rPh>
    <phoneticPr fontId="4"/>
  </si>
  <si>
    <t>令和４年３月３１日現在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4"/>
  </si>
  <si>
    <t>令和４年</t>
    <rPh sb="0" eb="2">
      <t>レイワ</t>
    </rPh>
    <rPh sb="3" eb="4">
      <t>ネン</t>
    </rPh>
    <phoneticPr fontId="4"/>
  </si>
  <si>
    <t>-</t>
    <phoneticPr fontId="4"/>
  </si>
  <si>
    <t>-</t>
    <phoneticPr fontId="4"/>
  </si>
  <si>
    <t>利　用　日　数　（日）</t>
    <rPh sb="0" eb="1">
      <t>リ</t>
    </rPh>
    <rPh sb="2" eb="3">
      <t>ヨウ</t>
    </rPh>
    <rPh sb="4" eb="5">
      <t>ニチ</t>
    </rPh>
    <rPh sb="6" eb="7">
      <t>カズ</t>
    </rPh>
    <rPh sb="9" eb="10">
      <t>ニチ</t>
    </rPh>
    <phoneticPr fontId="4"/>
  </si>
  <si>
    <t>施　設　利　用　者　数　（人）</t>
    <rPh sb="0" eb="1">
      <t>シ</t>
    </rPh>
    <rPh sb="2" eb="3">
      <t>セツ</t>
    </rPh>
    <rPh sb="4" eb="5">
      <t>リ</t>
    </rPh>
    <rPh sb="6" eb="7">
      <t>ヨウ</t>
    </rPh>
    <rPh sb="8" eb="9">
      <t>シャ</t>
    </rPh>
    <rPh sb="10" eb="11">
      <t>スウ</t>
    </rPh>
    <rPh sb="13" eb="14">
      <t>ニン</t>
    </rPh>
    <phoneticPr fontId="4"/>
  </si>
  <si>
    <t>多目的室</t>
    <rPh sb="0" eb="4">
      <t>タモクテキシツ</t>
    </rPh>
    <phoneticPr fontId="4"/>
  </si>
  <si>
    <t>諸室(19室)等</t>
    <rPh sb="0" eb="1">
      <t>ショ</t>
    </rPh>
    <rPh sb="1" eb="2">
      <t>シツ</t>
    </rPh>
    <rPh sb="5" eb="6">
      <t>シツ</t>
    </rPh>
    <rPh sb="7" eb="8">
      <t>トウ</t>
    </rPh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</si>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</sst>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##\ ###\ ##0"/>
    <numFmt numFmtId="177" formatCode="0_);\(0\)"/>
    <numFmt numFmtId="178" formatCode="0.0_ "/>
    <numFmt numFmtId="179" formatCode="0.00_ "/>
    <numFmt numFmtId="180" formatCode="0.0;&quot;△ &quot;0.0"/>
    <numFmt numFmtId="181" formatCode="0.0_);[Red]\(0.0\)"/>
    <numFmt numFmtId="182" formatCode="0.0"/>
    <numFmt numFmtId="183" formatCode="####\ ###"/>
  </numFmts>
  <fonts count="4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.5"/>
      <name val="ＭＳ Ｐ明朝"/>
      <family val="1"/>
      <charset val="128"/>
    </font>
    <font>
      <b/>
      <sz val="45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b/>
      <sz val="25"/>
      <name val="ＭＳ Ｐ明朝"/>
      <family val="1"/>
      <charset val="128"/>
    </font>
    <font>
      <sz val="25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color theme="0" tint="-0.14999847407452621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sz val="10.5"/>
      <color theme="0"/>
      <name val="ＭＳ Ｐ明朝"/>
      <family val="1"/>
      <charset val="128"/>
    </font>
    <font>
      <sz val="9"/>
      <color theme="0" tint="-0.3499862666707357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23" fillId="0" borderId="0"/>
    <xf numFmtId="0" fontId="2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54">
    <xf numFmtId="0" fontId="0" fillId="0" borderId="0" xfId="0"/>
    <xf numFmtId="0" fontId="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21" fillId="0" borderId="0" xfId="0" applyFont="1" applyFill="1"/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Border="1" applyAlignment="1"/>
    <xf numFmtId="0" fontId="2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/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28" fillId="0" borderId="0" xfId="0" applyFont="1" applyFill="1"/>
    <xf numFmtId="0" fontId="3" fillId="0" borderId="0" xfId="4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11" fillId="0" borderId="0" xfId="4" applyFont="1" applyFill="1" applyAlignment="1">
      <alignment vertical="center"/>
    </xf>
    <xf numFmtId="0" fontId="3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/>
    </xf>
    <xf numFmtId="0" fontId="16" fillId="0" borderId="0" xfId="4" applyFont="1" applyFill="1" applyAlignment="1">
      <alignment vertical="center"/>
    </xf>
    <xf numFmtId="0" fontId="16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3" fillId="0" borderId="0" xfId="4" applyFont="1" applyFill="1" applyAlignment="1">
      <alignment horizontal="right" vertical="center"/>
    </xf>
    <xf numFmtId="0" fontId="15" fillId="0" borderId="0" xfId="4" applyFont="1" applyFill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13" xfId="0" applyFont="1" applyFill="1" applyBorder="1" applyAlignment="1">
      <alignment vertical="center"/>
    </xf>
    <xf numFmtId="0" fontId="13" fillId="0" borderId="0" xfId="4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9" fontId="3" fillId="0" borderId="0" xfId="2" applyFont="1" applyFill="1" applyBorder="1" applyAlignment="1">
      <alignment vertical="center"/>
    </xf>
    <xf numFmtId="0" fontId="2" fillId="0" borderId="0" xfId="4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0" fillId="0" borderId="0" xfId="0" applyFont="1" applyFill="1"/>
    <xf numFmtId="38" fontId="30" fillId="0" borderId="0" xfId="1" applyFont="1" applyFill="1"/>
    <xf numFmtId="178" fontId="30" fillId="0" borderId="0" xfId="0" applyNumberFormat="1" applyFont="1" applyFill="1"/>
    <xf numFmtId="38" fontId="28" fillId="0" borderId="0" xfId="1" applyFont="1" applyFill="1"/>
    <xf numFmtId="178" fontId="28" fillId="0" borderId="0" xfId="0" applyNumberFormat="1" applyFont="1" applyFill="1"/>
    <xf numFmtId="179" fontId="28" fillId="0" borderId="0" xfId="0" applyNumberFormat="1" applyFont="1" applyFill="1"/>
    <xf numFmtId="9" fontId="28" fillId="0" borderId="0" xfId="2" applyFont="1" applyFill="1" applyAlignment="1"/>
    <xf numFmtId="176" fontId="31" fillId="0" borderId="0" xfId="0" applyNumberFormat="1" applyFont="1" applyFill="1" applyAlignment="1">
      <alignment horizontal="right" vertical="center"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41" fontId="28" fillId="0" borderId="0" xfId="0" applyNumberFormat="1" applyFont="1" applyFill="1"/>
    <xf numFmtId="3" fontId="28" fillId="0" borderId="0" xfId="0" applyNumberFormat="1" applyFont="1" applyFill="1"/>
    <xf numFmtId="0" fontId="6" fillId="0" borderId="0" xfId="4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9" fillId="0" borderId="0" xfId="4" applyFont="1" applyFill="1" applyAlignment="1">
      <alignment vertical="center"/>
    </xf>
    <xf numFmtId="176" fontId="3" fillId="0" borderId="0" xfId="4" applyNumberFormat="1" applyFont="1" applyFill="1" applyAlignment="1">
      <alignment vertical="center"/>
    </xf>
    <xf numFmtId="176" fontId="0" fillId="0" borderId="0" xfId="0" applyNumberFormat="1" applyFill="1"/>
    <xf numFmtId="0" fontId="3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vertical="center"/>
    </xf>
    <xf numFmtId="0" fontId="33" fillId="0" borderId="0" xfId="4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3" fillId="0" borderId="0" xfId="4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3" fillId="0" borderId="5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176" fontId="28" fillId="0" borderId="0" xfId="0" applyNumberFormat="1" applyFont="1" applyFill="1"/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6" fillId="0" borderId="0" xfId="4" applyFont="1" applyFill="1" applyAlignment="1">
      <alignment horizontal="right" vertical="center"/>
    </xf>
    <xf numFmtId="0" fontId="6" fillId="0" borderId="0" xfId="4" applyFont="1" applyFill="1" applyAlignment="1">
      <alignment horizontal="left" vertical="center"/>
    </xf>
    <xf numFmtId="0" fontId="3" fillId="0" borderId="2" xfId="4" applyFont="1" applyFill="1" applyBorder="1" applyAlignment="1">
      <alignment vertical="center"/>
    </xf>
    <xf numFmtId="0" fontId="8" fillId="0" borderId="2" xfId="4" applyFont="1" applyFill="1" applyBorder="1" applyAlignment="1">
      <alignment vertical="center"/>
    </xf>
    <xf numFmtId="0" fontId="2" fillId="0" borderId="2" xfId="4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vertical="center" wrapText="1"/>
    </xf>
    <xf numFmtId="0" fontId="8" fillId="0" borderId="2" xfId="4" applyFont="1" applyFill="1" applyBorder="1" applyAlignment="1">
      <alignment vertical="center" wrapText="1"/>
    </xf>
    <xf numFmtId="0" fontId="8" fillId="0" borderId="0" xfId="4" applyFont="1" applyFill="1" applyAlignment="1">
      <alignment vertical="center" wrapText="1"/>
    </xf>
    <xf numFmtId="0" fontId="2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4" fillId="0" borderId="0" xfId="0" applyFont="1" applyFill="1" applyAlignment="1"/>
    <xf numFmtId="0" fontId="2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6" fontId="8" fillId="0" borderId="0" xfId="0" applyNumberFormat="1" applyFont="1" applyFill="1" applyAlignment="1">
      <alignment vertical="center" wrapText="1"/>
    </xf>
    <xf numFmtId="176" fontId="8" fillId="0" borderId="0" xfId="0" applyNumberFormat="1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25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2" fillId="0" borderId="0" xfId="4" applyFont="1" applyFill="1" applyAlignment="1">
      <alignment horizontal="center" vertical="center"/>
    </xf>
    <xf numFmtId="0" fontId="8" fillId="0" borderId="8" xfId="4" applyFont="1" applyFill="1" applyBorder="1" applyAlignment="1">
      <alignment horizontal="distributed" vertical="center" justifyLastLine="1"/>
    </xf>
    <xf numFmtId="176" fontId="13" fillId="0" borderId="21" xfId="4" applyNumberFormat="1" applyFont="1" applyFill="1" applyBorder="1" applyAlignment="1">
      <alignment horizontal="right" vertical="center"/>
    </xf>
    <xf numFmtId="0" fontId="13" fillId="0" borderId="0" xfId="4" applyFont="1" applyFill="1" applyBorder="1" applyAlignment="1">
      <alignment horizontal="distributed" vertical="center"/>
    </xf>
    <xf numFmtId="0" fontId="13" fillId="0" borderId="4" xfId="4" applyFont="1" applyFill="1" applyBorder="1" applyAlignment="1">
      <alignment horizontal="distributed" vertical="center"/>
    </xf>
    <xf numFmtId="176" fontId="13" fillId="0" borderId="12" xfId="4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distributed" vertical="center"/>
    </xf>
    <xf numFmtId="0" fontId="8" fillId="0" borderId="4" xfId="4" applyFont="1" applyFill="1" applyBorder="1" applyAlignment="1">
      <alignment horizontal="distributed" vertical="center"/>
    </xf>
    <xf numFmtId="176" fontId="8" fillId="0" borderId="0" xfId="4" applyNumberFormat="1" applyFont="1" applyFill="1" applyBorder="1"/>
    <xf numFmtId="0" fontId="13" fillId="0" borderId="4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176" fontId="8" fillId="0" borderId="2" xfId="4" applyNumberFormat="1" applyFont="1" applyFill="1" applyBorder="1"/>
    <xf numFmtId="0" fontId="12" fillId="0" borderId="2" xfId="4" applyFont="1" applyFill="1" applyBorder="1" applyAlignment="1">
      <alignment vertical="center"/>
    </xf>
    <xf numFmtId="0" fontId="3" fillId="0" borderId="2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right" vertical="center"/>
    </xf>
    <xf numFmtId="0" fontId="8" fillId="0" borderId="4" xfId="4" applyFont="1" applyFill="1" applyBorder="1" applyAlignment="1">
      <alignment vertical="center"/>
    </xf>
    <xf numFmtId="180" fontId="8" fillId="0" borderId="12" xfId="7" applyNumberFormat="1" applyFont="1" applyFill="1" applyBorder="1" applyAlignment="1">
      <alignment horizontal="right" vertical="center" shrinkToFit="1"/>
    </xf>
    <xf numFmtId="180" fontId="8" fillId="0" borderId="0" xfId="7" applyNumberFormat="1" applyFont="1" applyFill="1" applyBorder="1" applyAlignment="1">
      <alignment horizontal="right" vertical="center" shrinkToFit="1"/>
    </xf>
    <xf numFmtId="0" fontId="3" fillId="0" borderId="0" xfId="4" applyFont="1" applyFill="1" applyBorder="1" applyAlignment="1">
      <alignment horizontal="center" vertical="center"/>
    </xf>
    <xf numFmtId="49" fontId="13" fillId="0" borderId="0" xfId="4" applyNumberFormat="1" applyFont="1" applyFill="1" applyBorder="1" applyAlignment="1">
      <alignment horizontal="right" vertical="center"/>
    </xf>
    <xf numFmtId="180" fontId="8" fillId="0" borderId="12" xfId="4" applyNumberFormat="1" applyFont="1" applyFill="1" applyBorder="1" applyAlignment="1">
      <alignment horizontal="right" vertical="center"/>
    </xf>
    <xf numFmtId="180" fontId="8" fillId="0" borderId="0" xfId="4" applyNumberFormat="1" applyFont="1" applyFill="1" applyBorder="1" applyAlignment="1">
      <alignment horizontal="right" vertical="center"/>
    </xf>
    <xf numFmtId="181" fontId="8" fillId="0" borderId="0" xfId="4" applyNumberFormat="1" applyFont="1" applyFill="1" applyBorder="1" applyAlignment="1">
      <alignment horizontal="right" vertical="center"/>
    </xf>
    <xf numFmtId="0" fontId="8" fillId="0" borderId="2" xfId="4" applyFont="1" applyFill="1" applyBorder="1" applyAlignment="1">
      <alignment horizontal="center" vertical="center"/>
    </xf>
    <xf numFmtId="49" fontId="13" fillId="0" borderId="2" xfId="4" applyNumberFormat="1" applyFont="1" applyFill="1" applyBorder="1" applyAlignment="1">
      <alignment horizontal="right" vertical="center"/>
    </xf>
    <xf numFmtId="0" fontId="13" fillId="0" borderId="5" xfId="4" applyFont="1" applyFill="1" applyBorder="1" applyAlignment="1">
      <alignment vertical="center"/>
    </xf>
    <xf numFmtId="182" fontId="13" fillId="0" borderId="2" xfId="4" applyNumberFormat="1" applyFont="1" applyFill="1" applyBorder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8" fillId="0" borderId="19" xfId="4" applyFont="1" applyFill="1" applyBorder="1" applyAlignment="1">
      <alignment horizontal="center" vertical="center"/>
    </xf>
    <xf numFmtId="0" fontId="13" fillId="0" borderId="19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176" fontId="8" fillId="0" borderId="9" xfId="4" applyNumberFormat="1" applyFont="1" applyFill="1" applyBorder="1" applyAlignment="1">
      <alignment vertical="center"/>
    </xf>
    <xf numFmtId="0" fontId="3" fillId="0" borderId="13" xfId="0" applyFont="1" applyFill="1" applyBorder="1" applyAlignment="1"/>
    <xf numFmtId="0" fontId="3" fillId="0" borderId="0" xfId="0" applyFont="1" applyFill="1" applyAlignment="1">
      <alignment horizontal="center" vertical="center"/>
    </xf>
    <xf numFmtId="58" fontId="3" fillId="0" borderId="0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6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vertical="center" wrapText="1"/>
    </xf>
    <xf numFmtId="0" fontId="8" fillId="0" borderId="0" xfId="4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34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8" fillId="0" borderId="8" xfId="4" applyFont="1" applyFill="1" applyBorder="1" applyAlignment="1">
      <alignment horizontal="distributed" vertical="center" justifyLastLine="1"/>
    </xf>
    <xf numFmtId="0" fontId="8" fillId="0" borderId="0" xfId="4" applyFont="1" applyFill="1" applyBorder="1" applyAlignment="1">
      <alignment horizontal="distributed" vertical="center"/>
    </xf>
    <xf numFmtId="0" fontId="8" fillId="0" borderId="4" xfId="4" applyFont="1" applyFill="1" applyBorder="1" applyAlignment="1">
      <alignment horizontal="distributed" vertical="center"/>
    </xf>
    <xf numFmtId="0" fontId="8" fillId="0" borderId="2" xfId="4" applyFont="1" applyFill="1" applyBorder="1" applyAlignment="1">
      <alignment horizontal="distributed" vertical="center"/>
    </xf>
    <xf numFmtId="0" fontId="8" fillId="0" borderId="5" xfId="4" applyFont="1" applyFill="1" applyBorder="1" applyAlignment="1">
      <alignment horizontal="distributed" vertical="center"/>
    </xf>
    <xf numFmtId="0" fontId="8" fillId="0" borderId="0" xfId="4" applyFont="1" applyFill="1" applyBorder="1"/>
    <xf numFmtId="0" fontId="8" fillId="0" borderId="0" xfId="4" applyFont="1" applyFill="1" applyBorder="1" applyAlignment="1"/>
    <xf numFmtId="0" fontId="8" fillId="0" borderId="0" xfId="4" applyNumberFormat="1" applyFont="1" applyFill="1" applyBorder="1" applyAlignment="1">
      <alignment horizontal="right" vertical="center"/>
    </xf>
    <xf numFmtId="0" fontId="13" fillId="0" borderId="0" xfId="4" applyFont="1" applyFill="1" applyAlignment="1">
      <alignment vertical="center"/>
    </xf>
    <xf numFmtId="0" fontId="8" fillId="0" borderId="0" xfId="4" applyFont="1" applyFill="1" applyAlignment="1">
      <alignment horizontal="distributed" vertical="center"/>
    </xf>
    <xf numFmtId="0" fontId="8" fillId="0" borderId="0" xfId="4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182" fontId="13" fillId="0" borderId="12" xfId="4" applyNumberFormat="1" applyFont="1" applyFill="1" applyBorder="1" applyAlignment="1">
      <alignment vertical="center"/>
    </xf>
    <xf numFmtId="182" fontId="13" fillId="0" borderId="0" xfId="4" applyNumberFormat="1" applyFont="1" applyFill="1" applyAlignment="1">
      <alignment vertical="center"/>
    </xf>
    <xf numFmtId="182" fontId="13" fillId="0" borderId="0" xfId="4" applyNumberFormat="1" applyFont="1" applyFill="1" applyBorder="1" applyAlignment="1">
      <alignment vertical="center"/>
    </xf>
    <xf numFmtId="176" fontId="8" fillId="0" borderId="0" xfId="4" applyNumberFormat="1" applyFont="1" applyFill="1" applyBorder="1" applyAlignment="1">
      <alignment vertical="center"/>
    </xf>
    <xf numFmtId="176" fontId="13" fillId="0" borderId="0" xfId="4" applyNumberFormat="1" applyFont="1" applyFill="1" applyBorder="1" applyAlignment="1">
      <alignment horizontal="right" vertical="center"/>
    </xf>
    <xf numFmtId="176" fontId="13" fillId="0" borderId="0" xfId="4" applyNumberFormat="1" applyFont="1" applyFill="1" applyBorder="1" applyAlignment="1">
      <alignment vertical="center"/>
    </xf>
    <xf numFmtId="176" fontId="13" fillId="0" borderId="9" xfId="4" applyNumberFormat="1" applyFont="1" applyFill="1" applyBorder="1" applyAlignment="1">
      <alignment horizontal="right" vertical="center"/>
    </xf>
    <xf numFmtId="0" fontId="35" fillId="0" borderId="4" xfId="4" applyFont="1" applyFill="1" applyBorder="1" applyAlignment="1">
      <alignment horizontal="distributed" vertical="center"/>
    </xf>
    <xf numFmtId="176" fontId="35" fillId="0" borderId="0" xfId="4" applyNumberFormat="1" applyFont="1" applyFill="1" applyAlignment="1">
      <alignment horizontal="right" vertical="center"/>
    </xf>
    <xf numFmtId="176" fontId="36" fillId="0" borderId="0" xfId="4" applyNumberFormat="1" applyFont="1" applyFill="1" applyAlignment="1">
      <alignment horizontal="right" vertical="center"/>
    </xf>
    <xf numFmtId="176" fontId="35" fillId="0" borderId="2" xfId="4" applyNumberFormat="1" applyFont="1" applyFill="1" applyBorder="1" applyAlignment="1">
      <alignment horizontal="right" vertical="center"/>
    </xf>
    <xf numFmtId="176" fontId="35" fillId="0" borderId="0" xfId="4" applyNumberFormat="1" applyFont="1" applyFill="1" applyBorder="1" applyAlignment="1">
      <alignment horizontal="right" vertical="center"/>
    </xf>
    <xf numFmtId="176" fontId="36" fillId="0" borderId="0" xfId="4" applyNumberFormat="1" applyFont="1" applyFill="1" applyBorder="1" applyAlignment="1">
      <alignment horizontal="right" vertical="center"/>
    </xf>
    <xf numFmtId="176" fontId="8" fillId="0" borderId="0" xfId="4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right" vertical="center"/>
    </xf>
    <xf numFmtId="176" fontId="13" fillId="0" borderId="0" xfId="4" applyNumberFormat="1" applyFont="1" applyFill="1" applyBorder="1" applyAlignment="1">
      <alignment horizontal="right" vertical="center"/>
    </xf>
    <xf numFmtId="0" fontId="8" fillId="0" borderId="2" xfId="4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176" fontId="13" fillId="0" borderId="0" xfId="4" applyNumberFormat="1" applyFont="1" applyFill="1" applyBorder="1" applyAlignment="1">
      <alignment vertical="center"/>
    </xf>
    <xf numFmtId="176" fontId="13" fillId="0" borderId="12" xfId="4" applyNumberFormat="1" applyFont="1" applyFill="1" applyBorder="1" applyAlignment="1">
      <alignment vertical="center"/>
    </xf>
    <xf numFmtId="176" fontId="8" fillId="0" borderId="2" xfId="4" applyNumberFormat="1" applyFont="1" applyFill="1" applyBorder="1" applyAlignment="1">
      <alignment horizontal="right" vertical="center"/>
    </xf>
    <xf numFmtId="176" fontId="13" fillId="0" borderId="0" xfId="4" applyNumberFormat="1" applyFont="1" applyFill="1" applyBorder="1" applyAlignment="1">
      <alignment horizontal="right" vertical="center"/>
    </xf>
    <xf numFmtId="0" fontId="41" fillId="0" borderId="12" xfId="4" applyFont="1" applyFill="1" applyBorder="1"/>
    <xf numFmtId="0" fontId="8" fillId="0" borderId="0" xfId="4" applyFont="1" applyFill="1" applyBorder="1" applyAlignment="1">
      <alignment vertical="center"/>
    </xf>
    <xf numFmtId="176" fontId="8" fillId="0" borderId="0" xfId="4" applyNumberFormat="1" applyFont="1" applyFill="1" applyBorder="1" applyAlignment="1">
      <alignment vertical="center"/>
    </xf>
    <xf numFmtId="0" fontId="8" fillId="0" borderId="0" xfId="4" applyFont="1" applyFill="1" applyAlignment="1">
      <alignment vertical="center"/>
    </xf>
    <xf numFmtId="176" fontId="8" fillId="0" borderId="0" xfId="4" applyNumberFormat="1" applyFont="1" applyFill="1" applyBorder="1" applyAlignment="1">
      <alignment vertical="center" wrapText="1"/>
    </xf>
    <xf numFmtId="0" fontId="3" fillId="0" borderId="0" xfId="4" applyFont="1" applyFill="1" applyBorder="1" applyAlignment="1">
      <alignment horizontal="left" vertical="center"/>
    </xf>
    <xf numFmtId="0" fontId="2" fillId="0" borderId="0" xfId="4" applyFill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vertical="center"/>
    </xf>
    <xf numFmtId="176" fontId="8" fillId="0" borderId="0" xfId="4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176" fontId="13" fillId="0" borderId="0" xfId="4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178" fontId="12" fillId="0" borderId="0" xfId="0" applyNumberFormat="1" applyFont="1" applyFill="1"/>
    <xf numFmtId="0" fontId="0" fillId="0" borderId="0" xfId="4" applyFont="1" applyFill="1"/>
    <xf numFmtId="0" fontId="0" fillId="0" borderId="0" xfId="4" applyFont="1" applyFill="1" applyBorder="1"/>
    <xf numFmtId="0" fontId="13" fillId="0" borderId="2" xfId="4" applyFont="1" applyFill="1" applyBorder="1" applyAlignment="1">
      <alignment horizontal="right" vertical="center"/>
    </xf>
    <xf numFmtId="183" fontId="13" fillId="0" borderId="0" xfId="4" applyNumberFormat="1" applyFont="1" applyFill="1" applyAlignment="1">
      <alignment vertical="center"/>
    </xf>
    <xf numFmtId="0" fontId="13" fillId="0" borderId="12" xfId="4" applyFont="1" applyFill="1" applyBorder="1"/>
    <xf numFmtId="0" fontId="13" fillId="0" borderId="0" xfId="4" applyFont="1" applyFill="1" applyBorder="1"/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distributed" vertical="center" justifyLastLine="1"/>
    </xf>
    <xf numFmtId="0" fontId="20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horizontal="distributed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top"/>
    </xf>
    <xf numFmtId="0" fontId="7" fillId="0" borderId="0" xfId="4" applyFont="1" applyFill="1" applyAlignment="1">
      <alignment horizontal="right" vertical="center"/>
    </xf>
    <xf numFmtId="0" fontId="7" fillId="0" borderId="0" xfId="4" applyFont="1" applyFill="1" applyAlignment="1">
      <alignment horizontal="left" vertical="center"/>
    </xf>
    <xf numFmtId="0" fontId="10" fillId="0" borderId="0" xfId="4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 vertical="center"/>
    </xf>
    <xf numFmtId="0" fontId="8" fillId="0" borderId="2" xfId="4" applyFont="1" applyFill="1" applyBorder="1" applyAlignment="1">
      <alignment horizontal="right"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4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distributed" vertical="center" indent="3"/>
    </xf>
    <xf numFmtId="0" fontId="8" fillId="0" borderId="16" xfId="4" applyFont="1" applyFill="1" applyBorder="1" applyAlignment="1">
      <alignment horizontal="distributed" vertical="center" indent="3"/>
    </xf>
    <xf numFmtId="0" fontId="8" fillId="0" borderId="17" xfId="4" applyFont="1" applyFill="1" applyBorder="1" applyAlignment="1">
      <alignment horizontal="distributed" vertical="center" indent="3"/>
    </xf>
    <xf numFmtId="0" fontId="8" fillId="0" borderId="16" xfId="4" applyFont="1" applyFill="1" applyBorder="1" applyAlignment="1">
      <alignment horizontal="distributed" vertical="center" justifyLastLine="1"/>
    </xf>
    <xf numFmtId="0" fontId="8" fillId="0" borderId="17" xfId="4" applyFont="1" applyFill="1" applyBorder="1" applyAlignment="1">
      <alignment horizontal="distributed" vertical="center" justifyLastLine="1"/>
    </xf>
    <xf numFmtId="0" fontId="8" fillId="0" borderId="16" xfId="4" applyFont="1" applyFill="1" applyBorder="1" applyAlignment="1">
      <alignment horizontal="distributed" vertical="center" indent="2"/>
    </xf>
    <xf numFmtId="0" fontId="8" fillId="0" borderId="8" xfId="4" applyFont="1" applyFill="1" applyBorder="1" applyAlignment="1">
      <alignment horizontal="distributed" vertical="center" justifyLastLine="1"/>
    </xf>
    <xf numFmtId="0" fontId="8" fillId="0" borderId="6" xfId="4" applyFont="1" applyFill="1" applyBorder="1" applyAlignment="1">
      <alignment horizontal="distributed" vertical="center" justifyLastLine="1"/>
    </xf>
    <xf numFmtId="0" fontId="8" fillId="0" borderId="22" xfId="4" applyFont="1" applyFill="1" applyBorder="1" applyAlignment="1">
      <alignment horizontal="distributed" vertical="center" justifyLastLine="1"/>
    </xf>
    <xf numFmtId="0" fontId="8" fillId="0" borderId="8" xfId="4" applyFont="1" applyFill="1" applyBorder="1" applyAlignment="1">
      <alignment horizontal="distributed" vertical="center" wrapText="1" justifyLastLine="1"/>
    </xf>
    <xf numFmtId="0" fontId="8" fillId="0" borderId="6" xfId="4" applyFont="1" applyFill="1" applyBorder="1" applyAlignment="1">
      <alignment horizontal="distributed" vertical="center" wrapText="1" justifyLastLine="1"/>
    </xf>
    <xf numFmtId="0" fontId="8" fillId="0" borderId="22" xfId="4" applyFont="1" applyFill="1" applyBorder="1" applyAlignment="1">
      <alignment horizontal="distributed" vertical="center" wrapText="1" justifyLastLine="1"/>
    </xf>
    <xf numFmtId="0" fontId="8" fillId="0" borderId="21" xfId="4" applyFont="1" applyFill="1" applyBorder="1" applyAlignment="1">
      <alignment horizontal="distributed" vertical="center" justifyLastLine="1"/>
    </xf>
    <xf numFmtId="0" fontId="8" fillId="0" borderId="9" xfId="4" applyFont="1" applyFill="1" applyBorder="1" applyAlignment="1">
      <alignment horizontal="distributed" vertical="center" justifyLastLine="1"/>
    </xf>
    <xf numFmtId="0" fontId="8" fillId="0" borderId="11" xfId="4" applyFont="1" applyFill="1" applyBorder="1" applyAlignment="1">
      <alignment horizontal="distributed" vertical="center" justifyLastLine="1"/>
    </xf>
    <xf numFmtId="0" fontId="8" fillId="0" borderId="18" xfId="4" applyFont="1" applyFill="1" applyBorder="1" applyAlignment="1">
      <alignment horizontal="distributed" vertical="center" justifyLastLine="1"/>
    </xf>
    <xf numFmtId="0" fontId="8" fillId="0" borderId="10" xfId="4" applyFont="1" applyFill="1" applyBorder="1" applyAlignment="1">
      <alignment horizontal="distributed" vertical="center" justifyLastLine="1"/>
    </xf>
    <xf numFmtId="0" fontId="8" fillId="0" borderId="1" xfId="4" applyFont="1" applyFill="1" applyBorder="1" applyAlignment="1">
      <alignment horizontal="distributed" vertical="center" justifyLastLine="1"/>
    </xf>
    <xf numFmtId="0" fontId="2" fillId="0" borderId="22" xfId="4" applyFill="1" applyBorder="1" applyAlignment="1">
      <alignment horizontal="distributed" vertical="center" justifyLastLine="1"/>
    </xf>
    <xf numFmtId="0" fontId="8" fillId="0" borderId="0" xfId="4" applyFont="1" applyFill="1" applyBorder="1" applyAlignment="1">
      <alignment horizontal="right" vertical="center"/>
    </xf>
    <xf numFmtId="0" fontId="8" fillId="0" borderId="4" xfId="4" applyFont="1" applyFill="1" applyBorder="1" applyAlignment="1">
      <alignment horizontal="right" vertical="center"/>
    </xf>
    <xf numFmtId="0" fontId="8" fillId="0" borderId="21" xfId="4" applyFont="1" applyFill="1" applyBorder="1" applyAlignment="1">
      <alignment horizontal="right" vertical="center"/>
    </xf>
    <xf numFmtId="0" fontId="8" fillId="0" borderId="9" xfId="4" applyFont="1" applyFill="1" applyBorder="1" applyAlignment="1">
      <alignment horizontal="right" vertical="center"/>
    </xf>
    <xf numFmtId="0" fontId="8" fillId="0" borderId="0" xfId="4" applyFont="1" applyFill="1" applyBorder="1" applyAlignment="1">
      <alignment vertical="center"/>
    </xf>
    <xf numFmtId="0" fontId="8" fillId="0" borderId="12" xfId="4" applyFont="1" applyFill="1" applyBorder="1" applyAlignment="1">
      <alignment horizontal="right" vertical="center"/>
    </xf>
    <xf numFmtId="0" fontId="13" fillId="0" borderId="2" xfId="4" applyFont="1" applyFill="1" applyBorder="1" applyAlignment="1">
      <alignment vertical="center"/>
    </xf>
    <xf numFmtId="0" fontId="13" fillId="0" borderId="2" xfId="4" applyFont="1" applyFill="1" applyBorder="1" applyAlignment="1">
      <alignment horizontal="right" vertical="center"/>
    </xf>
    <xf numFmtId="0" fontId="13" fillId="0" borderId="5" xfId="4" applyFont="1" applyFill="1" applyBorder="1" applyAlignment="1">
      <alignment horizontal="right" vertical="center"/>
    </xf>
    <xf numFmtId="0" fontId="13" fillId="0" borderId="15" xfId="4" applyFont="1" applyFill="1" applyBorder="1" applyAlignment="1">
      <alignment horizontal="right" vertical="center"/>
    </xf>
    <xf numFmtId="0" fontId="8" fillId="0" borderId="19" xfId="4" applyFont="1" applyFill="1" applyBorder="1" applyAlignment="1">
      <alignment horizontal="center" vertical="center"/>
    </xf>
    <xf numFmtId="0" fontId="8" fillId="0" borderId="16" xfId="4" applyFont="1" applyFill="1" applyBorder="1" applyAlignment="1">
      <alignment horizontal="center" vertical="center"/>
    </xf>
    <xf numFmtId="0" fontId="8" fillId="0" borderId="17" xfId="4" applyFont="1" applyFill="1" applyBorder="1" applyAlignment="1">
      <alignment horizontal="center" vertical="center"/>
    </xf>
    <xf numFmtId="0" fontId="8" fillId="0" borderId="21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  <xf numFmtId="0" fontId="8" fillId="0" borderId="18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distributed" vertical="center" justifyLastLine="1"/>
    </xf>
    <xf numFmtId="0" fontId="12" fillId="0" borderId="6" xfId="4" applyFont="1" applyFill="1" applyBorder="1" applyAlignment="1">
      <alignment horizontal="distributed" vertical="center" justifyLastLine="1"/>
    </xf>
    <xf numFmtId="0" fontId="12" fillId="0" borderId="22" xfId="4" applyFont="1" applyFill="1" applyBorder="1" applyAlignment="1">
      <alignment horizontal="distributed" vertical="center" justifyLastLine="1"/>
    </xf>
    <xf numFmtId="0" fontId="3" fillId="0" borderId="13" xfId="4" applyFont="1" applyFill="1" applyBorder="1" applyAlignment="1">
      <alignment horizontal="left" vertical="center"/>
    </xf>
    <xf numFmtId="0" fontId="17" fillId="0" borderId="2" xfId="4" applyFont="1" applyFill="1" applyBorder="1" applyAlignment="1">
      <alignment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6" xfId="4" applyFont="1" applyFill="1" applyBorder="1" applyAlignment="1">
      <alignment horizontal="center" vertical="center"/>
    </xf>
    <xf numFmtId="0" fontId="8" fillId="0" borderId="22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8" fillId="0" borderId="22" xfId="4" applyFont="1" applyFill="1" applyBorder="1" applyAlignment="1">
      <alignment horizontal="center" vertical="center" wrapText="1"/>
    </xf>
    <xf numFmtId="0" fontId="3" fillId="0" borderId="22" xfId="4" applyFont="1" applyFill="1" applyBorder="1" applyAlignment="1">
      <alignment horizontal="center" vertical="center"/>
    </xf>
    <xf numFmtId="176" fontId="8" fillId="0" borderId="12" xfId="4" applyNumberFormat="1" applyFont="1" applyFill="1" applyBorder="1" applyAlignment="1">
      <alignment vertical="center"/>
    </xf>
    <xf numFmtId="176" fontId="8" fillId="0" borderId="0" xfId="4" applyNumberFormat="1" applyFont="1" applyFill="1" applyBorder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8" fillId="0" borderId="19" xfId="4" applyFont="1" applyFill="1" applyBorder="1" applyAlignment="1">
      <alignment horizontal="distributed" vertical="center" justifyLastLine="1"/>
    </xf>
    <xf numFmtId="0" fontId="8" fillId="0" borderId="0" xfId="4" applyFont="1" applyFill="1" applyAlignment="1">
      <alignment vertical="center"/>
    </xf>
    <xf numFmtId="176" fontId="8" fillId="0" borderId="0" xfId="4" applyNumberFormat="1" applyFont="1" applyFill="1" applyBorder="1" applyAlignment="1">
      <alignment vertical="center" wrapText="1"/>
    </xf>
    <xf numFmtId="176" fontId="13" fillId="0" borderId="15" xfId="4" applyNumberFormat="1" applyFont="1" applyFill="1" applyBorder="1" applyAlignment="1">
      <alignment vertical="center"/>
    </xf>
    <xf numFmtId="176" fontId="13" fillId="0" borderId="2" xfId="4" applyNumberFormat="1" applyFont="1" applyFill="1" applyBorder="1" applyAlignment="1">
      <alignment vertical="center"/>
    </xf>
    <xf numFmtId="0" fontId="3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/>
    </xf>
    <xf numFmtId="0" fontId="8" fillId="0" borderId="19" xfId="4" applyFont="1" applyFill="1" applyBorder="1" applyAlignment="1">
      <alignment horizontal="distributed" vertical="center" indent="4"/>
    </xf>
    <xf numFmtId="0" fontId="8" fillId="0" borderId="16" xfId="4" applyFont="1" applyFill="1" applyBorder="1" applyAlignment="1">
      <alignment horizontal="distributed" vertical="center" indent="4"/>
    </xf>
    <xf numFmtId="0" fontId="8" fillId="0" borderId="19" xfId="4" applyFont="1" applyFill="1" applyBorder="1" applyAlignment="1">
      <alignment horizontal="distributed" vertical="center" indent="10"/>
    </xf>
    <xf numFmtId="0" fontId="8" fillId="0" borderId="16" xfId="4" applyFont="1" applyFill="1" applyBorder="1" applyAlignment="1">
      <alignment horizontal="distributed" vertical="center" indent="10"/>
    </xf>
    <xf numFmtId="0" fontId="8" fillId="0" borderId="17" xfId="4" applyFont="1" applyFill="1" applyBorder="1" applyAlignment="1">
      <alignment horizontal="distributed" vertical="center" indent="10"/>
    </xf>
    <xf numFmtId="0" fontId="8" fillId="0" borderId="26" xfId="4" applyFont="1" applyFill="1" applyBorder="1" applyAlignment="1">
      <alignment horizontal="center" vertical="center"/>
    </xf>
    <xf numFmtId="0" fontId="2" fillId="0" borderId="26" xfId="4" applyFill="1" applyBorder="1" applyAlignment="1">
      <alignment vertical="center"/>
    </xf>
    <xf numFmtId="0" fontId="2" fillId="0" borderId="19" xfId="4" applyFill="1" applyBorder="1" applyAlignment="1">
      <alignment vertical="center"/>
    </xf>
    <xf numFmtId="0" fontId="8" fillId="0" borderId="8" xfId="4" applyFont="1" applyFill="1" applyBorder="1" applyAlignment="1">
      <alignment horizontal="distributed" vertical="center" indent="4"/>
    </xf>
    <xf numFmtId="0" fontId="8" fillId="0" borderId="6" xfId="4" applyFont="1" applyFill="1" applyBorder="1" applyAlignment="1">
      <alignment horizontal="distributed" vertical="center" indent="4"/>
    </xf>
    <xf numFmtId="0" fontId="8" fillId="0" borderId="22" xfId="4" applyFont="1" applyFill="1" applyBorder="1" applyAlignment="1">
      <alignment horizontal="distributed" vertical="center" indent="4"/>
    </xf>
    <xf numFmtId="0" fontId="8" fillId="0" borderId="7" xfId="4" applyFont="1" applyFill="1" applyBorder="1" applyAlignment="1">
      <alignment horizontal="distributed" vertical="center" justifyLastLine="1"/>
    </xf>
    <xf numFmtId="0" fontId="2" fillId="0" borderId="7" xfId="4" applyFill="1" applyBorder="1" applyAlignment="1">
      <alignment horizontal="distributed" vertical="center" justifyLastLine="1"/>
    </xf>
    <xf numFmtId="0" fontId="2" fillId="0" borderId="8" xfId="4" applyFill="1" applyBorder="1" applyAlignment="1">
      <alignment horizontal="distributed" vertical="center" justifyLastLine="1"/>
    </xf>
    <xf numFmtId="0" fontId="8" fillId="0" borderId="18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distributed" vertical="center" justifyLastLine="1"/>
    </xf>
    <xf numFmtId="176" fontId="13" fillId="0" borderId="2" xfId="4" applyNumberFormat="1" applyFont="1" applyFill="1" applyBorder="1" applyAlignment="1">
      <alignment vertical="center" wrapText="1"/>
    </xf>
    <xf numFmtId="176" fontId="8" fillId="0" borderId="9" xfId="4" applyNumberFormat="1" applyFont="1" applyFill="1" applyBorder="1" applyAlignment="1">
      <alignment horizontal="right" vertical="center"/>
    </xf>
    <xf numFmtId="176" fontId="8" fillId="0" borderId="0" xfId="4" applyNumberFormat="1" applyFont="1" applyFill="1" applyBorder="1" applyAlignment="1">
      <alignment horizontal="right" vertical="center"/>
    </xf>
    <xf numFmtId="176" fontId="8" fillId="0" borderId="0" xfId="4" applyNumberFormat="1" applyFont="1" applyFill="1" applyAlignment="1">
      <alignment horizontal="right" vertical="center"/>
    </xf>
    <xf numFmtId="0" fontId="13" fillId="0" borderId="15" xfId="4" applyNumberFormat="1" applyFont="1" applyFill="1" applyBorder="1" applyAlignment="1" applyProtection="1">
      <alignment horizontal="right" vertical="center"/>
      <protection locked="0"/>
    </xf>
    <xf numFmtId="0" fontId="13" fillId="0" borderId="2" xfId="4" applyNumberFormat="1" applyFont="1" applyFill="1" applyBorder="1" applyAlignment="1" applyProtection="1">
      <alignment horizontal="right" vertical="center"/>
      <protection locked="0"/>
    </xf>
    <xf numFmtId="176" fontId="13" fillId="0" borderId="0" xfId="4" applyNumberFormat="1" applyFont="1" applyFill="1" applyBorder="1" applyAlignment="1">
      <alignment horizontal="right" vertical="center"/>
    </xf>
    <xf numFmtId="176" fontId="13" fillId="0" borderId="2" xfId="4" applyNumberFormat="1" applyFont="1" applyFill="1" applyBorder="1" applyAlignment="1">
      <alignment horizontal="right" vertical="center"/>
    </xf>
    <xf numFmtId="176" fontId="17" fillId="0" borderId="2" xfId="4" applyNumberFormat="1" applyFont="1" applyFill="1" applyBorder="1" applyAlignment="1">
      <alignment vertical="center"/>
    </xf>
    <xf numFmtId="0" fontId="8" fillId="0" borderId="7" xfId="4" applyFont="1" applyFill="1" applyBorder="1" applyAlignment="1">
      <alignment horizontal="center" vertical="center"/>
    </xf>
    <xf numFmtId="0" fontId="2" fillId="0" borderId="0" xfId="4" applyFill="1" applyAlignment="1">
      <alignment vertical="center"/>
    </xf>
    <xf numFmtId="0" fontId="8" fillId="0" borderId="2" xfId="4" applyFont="1" applyFill="1" applyBorder="1" applyAlignment="1">
      <alignment horizontal="right" vertical="center" wrapText="1"/>
    </xf>
    <xf numFmtId="0" fontId="2" fillId="0" borderId="13" xfId="4" applyFill="1" applyBorder="1" applyAlignment="1">
      <alignment vertical="center"/>
    </xf>
    <xf numFmtId="0" fontId="2" fillId="0" borderId="14" xfId="4" applyFill="1" applyBorder="1" applyAlignment="1">
      <alignment vertical="center"/>
    </xf>
    <xf numFmtId="0" fontId="2" fillId="0" borderId="10" xfId="4" applyFill="1" applyBorder="1" applyAlignment="1">
      <alignment vertical="center"/>
    </xf>
    <xf numFmtId="0" fontId="2" fillId="0" borderId="1" xfId="4" applyFill="1" applyBorder="1" applyAlignment="1">
      <alignment vertical="center"/>
    </xf>
    <xf numFmtId="0" fontId="8" fillId="0" borderId="19" xfId="4" applyFont="1" applyFill="1" applyBorder="1" applyAlignment="1">
      <alignment horizontal="distributed" vertical="center" indent="2"/>
    </xf>
    <xf numFmtId="0" fontId="9" fillId="0" borderId="16" xfId="4" applyFont="1" applyFill="1" applyBorder="1" applyAlignment="1">
      <alignment horizontal="distributed" vertical="center" indent="2"/>
    </xf>
    <xf numFmtId="0" fontId="8" fillId="0" borderId="7" xfId="4" applyFont="1" applyFill="1" applyBorder="1" applyAlignment="1">
      <alignment horizontal="distributed" vertical="center" wrapText="1" indent="1"/>
    </xf>
    <xf numFmtId="0" fontId="2" fillId="0" borderId="7" xfId="4" applyFill="1" applyBorder="1" applyAlignment="1">
      <alignment vertical="center"/>
    </xf>
    <xf numFmtId="0" fontId="8" fillId="0" borderId="26" xfId="4" applyFont="1" applyFill="1" applyBorder="1" applyAlignment="1">
      <alignment horizontal="distributed" vertical="center" indent="5"/>
    </xf>
    <xf numFmtId="0" fontId="2" fillId="0" borderId="26" xfId="4" applyFill="1" applyBorder="1" applyAlignment="1">
      <alignment horizontal="distributed" vertical="center" indent="5"/>
    </xf>
    <xf numFmtId="0" fontId="9" fillId="0" borderId="17" xfId="4" applyFont="1" applyFill="1" applyBorder="1" applyAlignment="1">
      <alignment horizontal="distributed" vertical="center" indent="2"/>
    </xf>
    <xf numFmtId="176" fontId="8" fillId="0" borderId="12" xfId="4" applyNumberFormat="1" applyFont="1" applyFill="1" applyBorder="1" applyAlignment="1">
      <alignment horizontal="right" vertical="center" wrapText="1"/>
    </xf>
    <xf numFmtId="176" fontId="8" fillId="0" borderId="0" xfId="4" applyNumberFormat="1" applyFont="1" applyFill="1" applyBorder="1" applyAlignment="1">
      <alignment horizontal="right" vertical="center" wrapText="1"/>
    </xf>
    <xf numFmtId="176" fontId="8" fillId="0" borderId="12" xfId="4" applyNumberFormat="1" applyFont="1" applyFill="1" applyBorder="1" applyAlignment="1">
      <alignment horizontal="right" vertical="center"/>
    </xf>
    <xf numFmtId="0" fontId="13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left" vertical="center"/>
    </xf>
    <xf numFmtId="0" fontId="2" fillId="0" borderId="0" xfId="4" applyFill="1" applyBorder="1" applyAlignment="1">
      <alignment vertical="center"/>
    </xf>
    <xf numFmtId="0" fontId="13" fillId="0" borderId="0" xfId="4" applyFont="1" applyFill="1" applyBorder="1" applyAlignment="1">
      <alignment horizontal="right" vertical="center"/>
    </xf>
    <xf numFmtId="0" fontId="13" fillId="0" borderId="4" xfId="4" applyFont="1" applyFill="1" applyBorder="1" applyAlignment="1">
      <alignment horizontal="right" vertical="center"/>
    </xf>
    <xf numFmtId="176" fontId="13" fillId="0" borderId="12" xfId="4" applyNumberFormat="1" applyFont="1" applyFill="1" applyBorder="1" applyAlignment="1">
      <alignment horizontal="right" vertical="center" wrapText="1"/>
    </xf>
    <xf numFmtId="176" fontId="13" fillId="0" borderId="0" xfId="4" applyNumberFormat="1" applyFont="1" applyFill="1" applyBorder="1" applyAlignment="1">
      <alignment horizontal="right" vertical="center" wrapText="1"/>
    </xf>
    <xf numFmtId="176" fontId="13" fillId="0" borderId="15" xfId="4" applyNumberFormat="1" applyFont="1" applyFill="1" applyBorder="1" applyAlignment="1">
      <alignment horizontal="right" vertical="center" wrapText="1"/>
    </xf>
    <xf numFmtId="176" fontId="13" fillId="0" borderId="2" xfId="4" applyNumberFormat="1" applyFont="1" applyFill="1" applyBorder="1" applyAlignment="1">
      <alignment horizontal="right" vertical="center" wrapText="1"/>
    </xf>
    <xf numFmtId="0" fontId="2" fillId="0" borderId="2" xfId="4" applyFill="1" applyBorder="1" applyAlignment="1">
      <alignment vertical="center"/>
    </xf>
    <xf numFmtId="0" fontId="7" fillId="0" borderId="0" xfId="0" applyFont="1" applyFill="1" applyAlignment="1">
      <alignment horizontal="left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/>
    </xf>
    <xf numFmtId="176" fontId="13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/>
    <xf numFmtId="0" fontId="0" fillId="0" borderId="3" xfId="0" applyFill="1" applyBorder="1" applyAlignment="1"/>
    <xf numFmtId="0" fontId="10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8" fillId="0" borderId="24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distributed" vertical="center" indent="3"/>
    </xf>
    <xf numFmtId="0" fontId="0" fillId="0" borderId="26" xfId="0" applyFill="1" applyBorder="1" applyAlignment="1">
      <alignment horizontal="distributed" indent="3"/>
    </xf>
    <xf numFmtId="176" fontId="13" fillId="0" borderId="15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justifyLastLine="1"/>
    </xf>
    <xf numFmtId="0" fontId="8" fillId="0" borderId="22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0" fillId="0" borderId="14" xfId="0" applyFill="1" applyBorder="1"/>
    <xf numFmtId="0" fontId="0" fillId="0" borderId="18" xfId="0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7" xfId="0" applyFill="1" applyBorder="1"/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13" fillId="0" borderId="2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 indent="2"/>
    </xf>
    <xf numFmtId="0" fontId="0" fillId="0" borderId="16" xfId="0" applyFill="1" applyBorder="1" applyAlignment="1">
      <alignment horizontal="distributed" vertical="center" indent="2"/>
    </xf>
    <xf numFmtId="0" fontId="8" fillId="0" borderId="21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11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0" fillId="0" borderId="2" xfId="0" applyFill="1" applyBorder="1" applyAlignment="1"/>
    <xf numFmtId="0" fontId="8" fillId="0" borderId="21" xfId="0" applyFont="1" applyFill="1" applyBorder="1" applyAlignment="1">
      <alignment horizontal="center" vertical="center" wrapText="1" justifyLastLine="1"/>
    </xf>
    <xf numFmtId="0" fontId="8" fillId="0" borderId="9" xfId="0" applyFont="1" applyFill="1" applyBorder="1" applyAlignment="1">
      <alignment horizontal="center" vertical="center" wrapText="1" justifyLastLine="1"/>
    </xf>
    <xf numFmtId="0" fontId="8" fillId="0" borderId="11" xfId="0" applyFont="1" applyFill="1" applyBorder="1" applyAlignment="1">
      <alignment horizontal="center" vertical="center" wrapText="1" justifyLastLine="1"/>
    </xf>
    <xf numFmtId="0" fontId="8" fillId="0" borderId="18" xfId="0" applyFont="1" applyFill="1" applyBorder="1" applyAlignment="1">
      <alignment horizontal="center" vertical="center" wrapText="1" justifyLastLine="1"/>
    </xf>
    <xf numFmtId="0" fontId="8" fillId="0" borderId="10" xfId="0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16" xfId="0" applyFont="1" applyFill="1" applyBorder="1" applyAlignment="1">
      <alignment horizontal="center" vertical="center" wrapText="1" justifyLastLine="1"/>
    </xf>
    <xf numFmtId="0" fontId="8" fillId="0" borderId="17" xfId="0" applyFont="1" applyFill="1" applyBorder="1" applyAlignment="1">
      <alignment horizontal="center" vertical="center" wrapText="1" justifyLastLine="1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distributed" vertical="center" justifyLastLine="1"/>
    </xf>
    <xf numFmtId="0" fontId="8" fillId="0" borderId="25" xfId="0" applyFont="1" applyFill="1" applyBorder="1" applyAlignment="1">
      <alignment horizontal="distributed" vertical="center" justifyLastLine="1"/>
    </xf>
    <xf numFmtId="0" fontId="8" fillId="0" borderId="3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10" xfId="0" applyFont="1" applyFill="1" applyBorder="1" applyAlignment="1">
      <alignment horizontal="distributed" vertical="center" wrapText="1" justifyLastLine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distributed" vertical="center" indent="15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distributed" vertical="center" indent="3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26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distributed" vertical="center" wrapText="1" justifyLastLine="1"/>
    </xf>
    <xf numFmtId="0" fontId="0" fillId="0" borderId="16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distributed" justifyLastLine="1"/>
    </xf>
    <xf numFmtId="0" fontId="12" fillId="0" borderId="8" xfId="0" applyFont="1" applyFill="1" applyBorder="1" applyAlignment="1">
      <alignment horizontal="distributed" justifyLastLine="1"/>
    </xf>
    <xf numFmtId="0" fontId="0" fillId="0" borderId="16" xfId="0" applyFill="1" applyBorder="1" applyAlignment="1">
      <alignment horizontal="distributed" justifyLastLine="1"/>
    </xf>
    <xf numFmtId="176" fontId="8" fillId="0" borderId="21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8" fillId="0" borderId="19" xfId="0" applyFont="1" applyFill="1" applyBorder="1" applyAlignment="1">
      <alignment vertical="center"/>
    </xf>
    <xf numFmtId="0" fontId="0" fillId="0" borderId="16" xfId="0" applyFill="1" applyBorder="1" applyAlignment="1"/>
    <xf numFmtId="176" fontId="13" fillId="0" borderId="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8" fillId="0" borderId="6" xfId="0" applyFont="1" applyFill="1" applyBorder="1" applyAlignment="1">
      <alignment horizontal="left" vertical="center" justifyLastLine="1"/>
    </xf>
    <xf numFmtId="0" fontId="8" fillId="0" borderId="22" xfId="0" applyFont="1" applyFill="1" applyBorder="1" applyAlignment="1">
      <alignment horizontal="left" vertical="center" justifyLastLine="1"/>
    </xf>
    <xf numFmtId="0" fontId="8" fillId="0" borderId="8" xfId="0" applyFont="1" applyFill="1" applyBorder="1" applyAlignment="1">
      <alignment horizontal="right" vertical="center" indent="1"/>
    </xf>
    <xf numFmtId="0" fontId="8" fillId="0" borderId="6" xfId="0" applyFont="1" applyFill="1" applyBorder="1" applyAlignment="1">
      <alignment horizontal="right" vertical="center" indent="1"/>
    </xf>
    <xf numFmtId="181" fontId="13" fillId="0" borderId="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181" fontId="8" fillId="0" borderId="0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distributed" vertical="center" justifyLastLine="1"/>
    </xf>
    <xf numFmtId="0" fontId="12" fillId="0" borderId="22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0" fontId="13" fillId="0" borderId="2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176" fontId="8" fillId="0" borderId="9" xfId="1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vertical="center"/>
    </xf>
    <xf numFmtId="176" fontId="13" fillId="0" borderId="2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right" vertical="center"/>
    </xf>
    <xf numFmtId="176" fontId="13" fillId="0" borderId="2" xfId="9" applyNumberFormat="1" applyFont="1" applyFill="1" applyBorder="1" applyAlignment="1">
      <alignment horizontal="right" vertical="center"/>
    </xf>
    <xf numFmtId="0" fontId="13" fillId="0" borderId="2" xfId="9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right" vertical="center"/>
    </xf>
    <xf numFmtId="0" fontId="8" fillId="0" borderId="9" xfId="1" applyNumberFormat="1" applyFont="1" applyFill="1" applyBorder="1" applyAlignment="1">
      <alignment horizontal="right" vertical="center"/>
    </xf>
    <xf numFmtId="176" fontId="8" fillId="0" borderId="9" xfId="1" applyNumberFormat="1" applyFont="1" applyFill="1" applyBorder="1" applyAlignment="1">
      <alignment horizontal="right" vertical="center"/>
    </xf>
    <xf numFmtId="38" fontId="13" fillId="0" borderId="15" xfId="9" applyFont="1" applyFill="1" applyBorder="1" applyAlignment="1">
      <alignment horizontal="right" vertical="center"/>
    </xf>
    <xf numFmtId="38" fontId="13" fillId="0" borderId="2" xfId="9" applyFont="1" applyFill="1" applyBorder="1" applyAlignment="1">
      <alignment horizontal="right" vertical="center"/>
    </xf>
    <xf numFmtId="38" fontId="8" fillId="0" borderId="12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21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3" fillId="0" borderId="15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178" fontId="13" fillId="0" borderId="2" xfId="0" applyNumberFormat="1" applyFont="1" applyFill="1" applyBorder="1" applyAlignment="1">
      <alignment horizontal="right" vertical="center"/>
    </xf>
    <xf numFmtId="0" fontId="13" fillId="0" borderId="9" xfId="4" applyFont="1" applyFill="1" applyBorder="1" applyAlignment="1">
      <alignment horizontal="distributed" vertical="center"/>
    </xf>
    <xf numFmtId="0" fontId="2" fillId="0" borderId="11" xfId="4" applyFont="1" applyFill="1" applyBorder="1" applyAlignment="1">
      <alignment horizontal="distributed" vertical="center"/>
    </xf>
    <xf numFmtId="0" fontId="7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8" fillId="0" borderId="13" xfId="4" applyFont="1" applyFill="1" applyBorder="1" applyAlignment="1">
      <alignment horizontal="distributed" vertical="center" justifyLastLine="1"/>
    </xf>
    <xf numFmtId="0" fontId="8" fillId="0" borderId="14" xfId="4" applyFont="1" applyFill="1" applyBorder="1" applyAlignment="1">
      <alignment horizontal="distributed" vertical="center" justifyLastLine="1"/>
    </xf>
    <xf numFmtId="0" fontId="8" fillId="0" borderId="24" xfId="4" applyFont="1" applyFill="1" applyBorder="1" applyAlignment="1">
      <alignment horizontal="distributed" vertical="center" justifyLastLine="1"/>
    </xf>
    <xf numFmtId="0" fontId="8" fillId="0" borderId="20" xfId="4" applyFont="1" applyFill="1" applyBorder="1" applyAlignment="1">
      <alignment horizontal="distributed" vertical="center" justifyLastLine="1"/>
    </xf>
    <xf numFmtId="0" fontId="8" fillId="0" borderId="8" xfId="4" applyFont="1" applyFill="1" applyBorder="1" applyAlignment="1">
      <alignment horizontal="distributed" vertical="center" indent="3"/>
    </xf>
    <xf numFmtId="0" fontId="8" fillId="0" borderId="22" xfId="4" applyFont="1" applyFill="1" applyBorder="1" applyAlignment="1">
      <alignment horizontal="distributed" vertical="center" indent="3"/>
    </xf>
    <xf numFmtId="0" fontId="8" fillId="0" borderId="6" xfId="4" applyFont="1" applyFill="1" applyBorder="1" applyAlignment="1">
      <alignment horizontal="distributed" vertical="center" indent="3"/>
    </xf>
    <xf numFmtId="0" fontId="13" fillId="0" borderId="0" xfId="4" applyFont="1" applyFill="1" applyBorder="1" applyAlignment="1">
      <alignment horizontal="distributed" vertical="center"/>
    </xf>
    <xf numFmtId="0" fontId="13" fillId="0" borderId="4" xfId="4" applyFont="1" applyFill="1" applyBorder="1" applyAlignment="1">
      <alignment horizontal="distributed" vertical="center"/>
    </xf>
    <xf numFmtId="0" fontId="9" fillId="0" borderId="1" xfId="4" applyFont="1" applyFill="1" applyBorder="1" applyAlignment="1">
      <alignment horizontal="distributed" vertical="center" justifyLastLine="1"/>
    </xf>
    <xf numFmtId="0" fontId="9" fillId="0" borderId="3" xfId="4" applyFont="1" applyFill="1" applyBorder="1" applyAlignment="1">
      <alignment horizontal="distributed" vertical="center" justifyLastLine="1"/>
    </xf>
    <xf numFmtId="0" fontId="8" fillId="0" borderId="26" xfId="4" applyFont="1" applyFill="1" applyBorder="1" applyAlignment="1">
      <alignment horizontal="distributed" vertical="center" justifyLastLine="1"/>
    </xf>
    <xf numFmtId="0" fontId="9" fillId="0" borderId="26" xfId="4" applyFont="1" applyFill="1" applyBorder="1" applyAlignment="1">
      <alignment horizontal="distributed" vertical="center" justifyLastLine="1"/>
    </xf>
    <xf numFmtId="0" fontId="9" fillId="0" borderId="19" xfId="4" applyFont="1" applyFill="1" applyBorder="1" applyAlignment="1">
      <alignment horizontal="distributed" vertical="center" justifyLastLine="1"/>
    </xf>
    <xf numFmtId="0" fontId="7" fillId="0" borderId="0" xfId="4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horizontal="center" vertical="center"/>
    </xf>
    <xf numFmtId="0" fontId="12" fillId="0" borderId="14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10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12" fillId="0" borderId="19" xfId="4" applyFont="1" applyFill="1" applyBorder="1" applyAlignment="1">
      <alignment horizontal="distributed" vertical="center" indent="10"/>
    </xf>
    <xf numFmtId="0" fontId="12" fillId="0" borderId="16" xfId="4" applyFont="1" applyFill="1" applyBorder="1" applyAlignment="1">
      <alignment horizontal="distributed" vertical="center" indent="10"/>
    </xf>
    <xf numFmtId="0" fontId="8" fillId="0" borderId="21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15" fillId="0" borderId="0" xfId="4" applyFont="1" applyFill="1" applyAlignment="1">
      <alignment horizontal="left" vertical="center"/>
    </xf>
    <xf numFmtId="0" fontId="8" fillId="0" borderId="9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left" vertical="center"/>
    </xf>
    <xf numFmtId="182" fontId="8" fillId="0" borderId="12" xfId="4" applyNumberFormat="1" applyFont="1" applyFill="1" applyBorder="1" applyAlignment="1">
      <alignment horizontal="center" vertical="center"/>
    </xf>
    <xf numFmtId="182" fontId="8" fillId="0" borderId="0" xfId="4" applyNumberFormat="1" applyFont="1" applyFill="1" applyAlignment="1">
      <alignment horizontal="center" vertical="center"/>
    </xf>
    <xf numFmtId="180" fontId="8" fillId="0" borderId="12" xfId="7" applyNumberFormat="1" applyFont="1" applyFill="1" applyBorder="1" applyAlignment="1">
      <alignment horizontal="center" vertical="center" shrinkToFit="1"/>
    </xf>
    <xf numFmtId="180" fontId="8" fillId="0" borderId="0" xfId="7" applyNumberFormat="1" applyFont="1" applyFill="1" applyBorder="1" applyAlignment="1">
      <alignment horizontal="center" vertical="center" shrinkToFit="1"/>
    </xf>
    <xf numFmtId="180" fontId="8" fillId="0" borderId="12" xfId="4" applyNumberFormat="1" applyFont="1" applyFill="1" applyBorder="1" applyAlignment="1">
      <alignment horizontal="center" vertical="center"/>
    </xf>
    <xf numFmtId="180" fontId="8" fillId="0" borderId="0" xfId="4" applyNumberFormat="1" applyFont="1" applyFill="1" applyAlignment="1">
      <alignment horizontal="center" vertical="center"/>
    </xf>
    <xf numFmtId="0" fontId="8" fillId="0" borderId="2" xfId="4" applyFont="1" applyFill="1" applyBorder="1" applyAlignment="1">
      <alignment horizontal="distributed" vertical="center"/>
    </xf>
    <xf numFmtId="0" fontId="8" fillId="0" borderId="5" xfId="4" applyFont="1" applyFill="1" applyBorder="1" applyAlignment="1">
      <alignment horizontal="distributed" vertical="center"/>
    </xf>
    <xf numFmtId="0" fontId="3" fillId="0" borderId="0" xfId="4" applyFont="1" applyFill="1" applyAlignment="1">
      <alignment horizontal="left" vertical="center"/>
    </xf>
    <xf numFmtId="0" fontId="8" fillId="0" borderId="4" xfId="4" applyFont="1" applyFill="1" applyBorder="1" applyAlignment="1">
      <alignment horizontal="left" vertical="center"/>
    </xf>
    <xf numFmtId="0" fontId="8" fillId="0" borderId="9" xfId="4" applyFont="1" applyFill="1" applyBorder="1" applyAlignment="1">
      <alignment horizontal="distributed" vertical="center"/>
    </xf>
    <xf numFmtId="0" fontId="8" fillId="0" borderId="11" xfId="4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horizontal="distributed" vertical="center" justifyLastLine="1"/>
    </xf>
    <xf numFmtId="0" fontId="8" fillId="0" borderId="4" xfId="4" applyFont="1" applyFill="1" applyBorder="1" applyAlignment="1">
      <alignment horizontal="distributed" vertical="center" justifyLastLine="1"/>
    </xf>
    <xf numFmtId="176" fontId="13" fillId="0" borderId="0" xfId="4" applyNumberFormat="1" applyFont="1" applyFill="1" applyBorder="1" applyAlignment="1">
      <alignment vertical="center"/>
    </xf>
    <xf numFmtId="0" fontId="8" fillId="0" borderId="20" xfId="4" applyFont="1" applyFill="1" applyBorder="1" applyAlignment="1">
      <alignment horizontal="center" vertical="center"/>
    </xf>
    <xf numFmtId="0" fontId="8" fillId="0" borderId="20" xfId="4" applyFont="1" applyFill="1" applyBorder="1" applyAlignment="1">
      <alignment horizontal="center" vertical="center" shrinkToFit="1"/>
    </xf>
    <xf numFmtId="0" fontId="8" fillId="0" borderId="13" xfId="4" applyFont="1" applyFill="1" applyBorder="1" applyAlignment="1">
      <alignment horizontal="center" vertical="center" shrinkToFit="1"/>
    </xf>
    <xf numFmtId="0" fontId="8" fillId="0" borderId="18" xfId="4" applyFont="1" applyFill="1" applyBorder="1" applyAlignment="1">
      <alignment horizontal="center" vertical="center" shrinkToFit="1"/>
    </xf>
    <xf numFmtId="0" fontId="8" fillId="0" borderId="10" xfId="4" applyFont="1" applyFill="1" applyBorder="1" applyAlignment="1">
      <alignment horizontal="center" vertical="center" shrinkToFit="1"/>
    </xf>
    <xf numFmtId="0" fontId="3" fillId="0" borderId="20" xfId="4" applyFont="1" applyFill="1" applyBorder="1" applyAlignment="1">
      <alignment horizontal="center" vertical="center"/>
    </xf>
    <xf numFmtId="0" fontId="3" fillId="0" borderId="13" xfId="4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horizontal="center" vertical="center"/>
    </xf>
    <xf numFmtId="176" fontId="8" fillId="0" borderId="9" xfId="4" applyNumberFormat="1" applyFont="1" applyFill="1" applyBorder="1" applyAlignment="1">
      <alignment horizontal="center" vertical="center"/>
    </xf>
    <xf numFmtId="176" fontId="36" fillId="0" borderId="0" xfId="4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distributed" vertical="center"/>
    </xf>
    <xf numFmtId="0" fontId="8" fillId="0" borderId="4" xfId="4" applyFont="1" applyFill="1" applyBorder="1" applyAlignment="1">
      <alignment horizontal="distributed" vertical="center"/>
    </xf>
    <xf numFmtId="176" fontId="35" fillId="0" borderId="2" xfId="4" applyNumberFormat="1" applyFont="1" applyFill="1" applyBorder="1" applyAlignment="1">
      <alignment horizontal="right" vertical="center"/>
    </xf>
    <xf numFmtId="176" fontId="36" fillId="0" borderId="2" xfId="4" applyNumberFormat="1" applyFont="1" applyFill="1" applyBorder="1" applyAlignment="1">
      <alignment horizontal="right" vertical="center"/>
    </xf>
    <xf numFmtId="176" fontId="35" fillId="0" borderId="0" xfId="4" applyNumberFormat="1" applyFont="1" applyFill="1" applyBorder="1" applyAlignment="1">
      <alignment horizontal="right" vertical="center"/>
    </xf>
    <xf numFmtId="0" fontId="35" fillId="0" borderId="0" xfId="4" applyFont="1" applyFill="1" applyBorder="1" applyAlignment="1">
      <alignment horizontal="distributed" vertical="center"/>
    </xf>
    <xf numFmtId="0" fontId="35" fillId="0" borderId="4" xfId="4" applyFont="1" applyFill="1" applyBorder="1" applyAlignment="1">
      <alignment horizontal="distributed" vertical="center"/>
    </xf>
    <xf numFmtId="176" fontId="35" fillId="0" borderId="0" xfId="4" applyNumberFormat="1" applyFont="1" applyFill="1" applyBorder="1" applyAlignment="1">
      <alignment horizontal="right" vertical="center" wrapText="1"/>
    </xf>
    <xf numFmtId="176" fontId="35" fillId="0" borderId="9" xfId="4" applyNumberFormat="1" applyFont="1" applyFill="1" applyBorder="1" applyAlignment="1">
      <alignment horizontal="right" vertical="center" wrapText="1"/>
    </xf>
    <xf numFmtId="176" fontId="36" fillId="0" borderId="9" xfId="4" applyNumberFormat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center" vertical="center"/>
    </xf>
    <xf numFmtId="0" fontId="13" fillId="0" borderId="19" xfId="4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horizontal="center" vertical="center"/>
    </xf>
    <xf numFmtId="176" fontId="8" fillId="0" borderId="2" xfId="4" applyNumberFormat="1" applyFont="1" applyFill="1" applyBorder="1" applyAlignment="1">
      <alignment horizontal="right" vertical="center"/>
    </xf>
    <xf numFmtId="0" fontId="8" fillId="0" borderId="5" xfId="4" applyFont="1" applyFill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176" fontId="13" fillId="0" borderId="12" xfId="4" applyNumberFormat="1" applyFont="1" applyFill="1" applyBorder="1" applyAlignment="1">
      <alignment vertical="center"/>
    </xf>
    <xf numFmtId="0" fontId="8" fillId="0" borderId="11" xfId="4" applyFont="1" applyFill="1" applyBorder="1" applyAlignment="1">
      <alignment horizontal="right" vertical="center"/>
    </xf>
    <xf numFmtId="176" fontId="8" fillId="0" borderId="9" xfId="4" applyNumberFormat="1" applyFont="1" applyFill="1" applyBorder="1" applyAlignment="1">
      <alignment vertical="center"/>
    </xf>
    <xf numFmtId="0" fontId="8" fillId="0" borderId="24" xfId="4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176" fontId="14" fillId="0" borderId="2" xfId="4" applyNumberFormat="1" applyFont="1" applyFill="1" applyBorder="1" applyAlignment="1">
      <alignment vertical="center" shrinkToFit="1"/>
    </xf>
    <xf numFmtId="176" fontId="3" fillId="0" borderId="0" xfId="4" applyNumberFormat="1" applyFont="1" applyFill="1" applyBorder="1" applyAlignment="1">
      <alignment vertical="center" shrinkToFit="1"/>
    </xf>
    <xf numFmtId="0" fontId="14" fillId="0" borderId="2" xfId="4" applyFont="1" applyFill="1" applyBorder="1" applyAlignment="1">
      <alignment horizontal="right" vertical="center"/>
    </xf>
    <xf numFmtId="0" fontId="14" fillId="0" borderId="5" xfId="4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right" vertical="center"/>
    </xf>
    <xf numFmtId="0" fontId="3" fillId="0" borderId="4" xfId="4" applyFont="1" applyFill="1" applyBorder="1" applyAlignment="1">
      <alignment horizontal="right" vertical="center"/>
    </xf>
    <xf numFmtId="176" fontId="3" fillId="0" borderId="9" xfId="4" applyNumberFormat="1" applyFont="1" applyFill="1" applyBorder="1" applyAlignment="1">
      <alignment vertical="center" shrinkToFit="1"/>
    </xf>
    <xf numFmtId="0" fontId="3" fillId="0" borderId="9" xfId="4" applyFont="1" applyFill="1" applyBorder="1" applyAlignment="1">
      <alignment horizontal="right" vertical="center"/>
    </xf>
    <xf numFmtId="0" fontId="3" fillId="0" borderId="11" xfId="4" applyFont="1" applyFill="1" applyBorder="1" applyAlignment="1">
      <alignment horizontal="right" vertical="center"/>
    </xf>
    <xf numFmtId="0" fontId="3" fillId="0" borderId="17" xfId="4" applyFont="1" applyFill="1" applyBorder="1" applyAlignment="1">
      <alignment horizontal="distributed" vertical="center" justifyLastLine="1"/>
    </xf>
    <xf numFmtId="0" fontId="3" fillId="0" borderId="26" xfId="4" applyFont="1" applyFill="1" applyBorder="1" applyAlignment="1">
      <alignment horizontal="distributed" vertical="center" justifyLastLine="1"/>
    </xf>
    <xf numFmtId="0" fontId="3" fillId="0" borderId="22" xfId="4" applyFont="1" applyFill="1" applyBorder="1" applyAlignment="1">
      <alignment horizontal="distributed" vertical="center" justifyLastLine="1"/>
    </xf>
    <xf numFmtId="0" fontId="3" fillId="0" borderId="7" xfId="4" applyFont="1" applyFill="1" applyBorder="1" applyAlignment="1">
      <alignment horizontal="distributed" vertical="center" justifyLastLine="1"/>
    </xf>
    <xf numFmtId="0" fontId="27" fillId="0" borderId="26" xfId="4" applyFont="1" applyFill="1" applyBorder="1" applyAlignment="1">
      <alignment horizontal="center" vertical="center" wrapText="1"/>
    </xf>
    <xf numFmtId="0" fontId="27" fillId="0" borderId="19" xfId="4" applyFont="1" applyFill="1" applyBorder="1" applyAlignment="1">
      <alignment horizontal="center" vertical="center" wrapText="1"/>
    </xf>
    <xf numFmtId="0" fontId="27" fillId="0" borderId="7" xfId="4" applyFont="1" applyFill="1" applyBorder="1" applyAlignment="1">
      <alignment horizontal="center" vertical="center" wrapText="1"/>
    </xf>
    <xf numFmtId="0" fontId="27" fillId="0" borderId="8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distributed" vertical="center" justifyLastLine="1" shrinkToFit="1"/>
    </xf>
    <xf numFmtId="0" fontId="5" fillId="0" borderId="7" xfId="4" applyFont="1" applyFill="1" applyBorder="1" applyAlignment="1">
      <alignment horizontal="distributed" vertical="center" justifyLastLine="1" shrinkToFit="1"/>
    </xf>
    <xf numFmtId="0" fontId="3" fillId="0" borderId="7" xfId="4" applyFont="1" applyFill="1" applyBorder="1" applyAlignment="1">
      <alignment horizontal="center" vertical="center" shrinkToFit="1"/>
    </xf>
    <xf numFmtId="0" fontId="2" fillId="0" borderId="7" xfId="4" applyFont="1" applyFill="1" applyBorder="1" applyAlignment="1">
      <alignment vertical="center" shrinkToFit="1"/>
    </xf>
    <xf numFmtId="0" fontId="15" fillId="0" borderId="7" xfId="4" applyFont="1" applyFill="1" applyBorder="1" applyAlignment="1">
      <alignment horizontal="center" vertical="center" wrapText="1" shrinkToFit="1"/>
    </xf>
    <xf numFmtId="0" fontId="15" fillId="0" borderId="7" xfId="4" applyFont="1" applyFill="1" applyBorder="1" applyAlignment="1">
      <alignment horizontal="center" vertical="center" shrinkToFit="1"/>
    </xf>
    <xf numFmtId="0" fontId="2" fillId="0" borderId="7" xfId="4" applyFont="1" applyFill="1" applyBorder="1" applyAlignment="1">
      <alignment horizontal="distributed" vertical="center" justifyLastLine="1" shrinkToFit="1"/>
    </xf>
    <xf numFmtId="176" fontId="13" fillId="0" borderId="15" xfId="4" applyNumberFormat="1" applyFont="1" applyFill="1" applyBorder="1" applyAlignment="1">
      <alignment horizontal="right" vertical="center"/>
    </xf>
    <xf numFmtId="0" fontId="2" fillId="0" borderId="2" xfId="4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right" vertical="center"/>
    </xf>
    <xf numFmtId="0" fontId="13" fillId="0" borderId="2" xfId="4" applyFont="1" applyFill="1" applyBorder="1" applyAlignment="1" applyProtection="1">
      <alignment horizontal="right" vertical="center"/>
      <protection locked="0"/>
    </xf>
    <xf numFmtId="0" fontId="13" fillId="0" borderId="5" xfId="4" applyFont="1" applyFill="1" applyBorder="1" applyAlignment="1" applyProtection="1">
      <alignment horizontal="right" vertical="center"/>
      <protection locked="0"/>
    </xf>
    <xf numFmtId="0" fontId="8" fillId="0" borderId="0" xfId="4" applyFont="1" applyFill="1" applyBorder="1" applyAlignment="1" applyProtection="1">
      <alignment horizontal="right" vertical="center"/>
      <protection locked="0"/>
    </xf>
    <xf numFmtId="0" fontId="8" fillId="0" borderId="4" xfId="4" applyFont="1" applyFill="1" applyBorder="1" applyAlignment="1" applyProtection="1">
      <alignment horizontal="right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76" fontId="36" fillId="0" borderId="2" xfId="4" applyNumberFormat="1" applyFont="1" applyFill="1" applyBorder="1" applyAlignment="1" applyProtection="1">
      <alignment vertical="center"/>
      <protection locked="0"/>
    </xf>
    <xf numFmtId="176" fontId="35" fillId="0" borderId="0" xfId="4" applyNumberFormat="1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horizontal="center" vertical="center" justifyLastLine="1"/>
      <protection locked="0"/>
    </xf>
    <xf numFmtId="0" fontId="8" fillId="0" borderId="10" xfId="0" applyFont="1" applyFill="1" applyBorder="1" applyAlignment="1" applyProtection="1">
      <alignment horizontal="center" vertical="center" justifyLastLine="1"/>
      <protection locked="0"/>
    </xf>
    <xf numFmtId="0" fontId="8" fillId="0" borderId="20" xfId="0" applyFont="1" applyFill="1" applyBorder="1" applyAlignment="1" applyProtection="1">
      <alignment horizontal="distributed" vertical="center" wrapText="1" justifyLastLine="1"/>
      <protection locked="0"/>
    </xf>
    <xf numFmtId="0" fontId="8" fillId="0" borderId="13" xfId="0" applyFont="1" applyFill="1" applyBorder="1" applyAlignment="1" applyProtection="1">
      <alignment horizontal="distributed" vertical="center" wrapText="1" justifyLastLine="1"/>
      <protection locked="0"/>
    </xf>
    <xf numFmtId="0" fontId="8" fillId="0" borderId="12" xfId="0" applyFont="1" applyFill="1" applyBorder="1" applyAlignment="1" applyProtection="1">
      <alignment horizontal="distributed" vertical="center" wrapText="1" justifyLastLine="1"/>
      <protection locked="0"/>
    </xf>
    <xf numFmtId="0" fontId="8" fillId="0" borderId="0" xfId="0" applyFont="1" applyFill="1" applyBorder="1" applyAlignment="1" applyProtection="1">
      <alignment horizontal="distributed" vertical="center" wrapText="1" justifyLastLine="1"/>
      <protection locked="0"/>
    </xf>
    <xf numFmtId="0" fontId="8" fillId="0" borderId="0" xfId="4" applyFont="1" applyFill="1" applyBorder="1" applyAlignment="1">
      <alignment horizontal="right" vertical="center" shrinkToFit="1"/>
    </xf>
    <xf numFmtId="0" fontId="8" fillId="0" borderId="4" xfId="4" applyFont="1" applyFill="1" applyBorder="1" applyAlignment="1">
      <alignment horizontal="right" vertical="center" shrinkToFit="1"/>
    </xf>
    <xf numFmtId="0" fontId="13" fillId="0" borderId="9" xfId="4" applyFont="1" applyFill="1" applyBorder="1" applyAlignment="1">
      <alignment horizontal="right" vertical="center" shrinkToFit="1"/>
    </xf>
    <xf numFmtId="0" fontId="13" fillId="0" borderId="11" xfId="4" applyFont="1" applyFill="1" applyBorder="1" applyAlignment="1">
      <alignment horizontal="right" vertical="center" shrinkToFit="1"/>
    </xf>
    <xf numFmtId="176" fontId="8" fillId="0" borderId="0" xfId="5" applyNumberFormat="1" applyFont="1" applyFill="1" applyAlignment="1">
      <alignment horizontal="right" vertical="center" shrinkToFit="1"/>
    </xf>
    <xf numFmtId="0" fontId="8" fillId="0" borderId="26" xfId="0" applyFont="1" applyFill="1" applyBorder="1" applyAlignment="1">
      <alignment horizontal="distributed" vertical="center" justifyLastLine="1" shrinkToFit="1"/>
    </xf>
    <xf numFmtId="0" fontId="8" fillId="0" borderId="19" xfId="0" applyFont="1" applyFill="1" applyBorder="1" applyAlignment="1">
      <alignment horizontal="distributed" vertical="center" justifyLastLine="1" shrinkToFit="1"/>
    </xf>
    <xf numFmtId="176" fontId="13" fillId="0" borderId="9" xfId="5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distributed" vertical="center" justifyLastLine="1" shrinkToFit="1"/>
    </xf>
    <xf numFmtId="0" fontId="8" fillId="0" borderId="26" xfId="0" applyFont="1" applyFill="1" applyBorder="1" applyAlignment="1">
      <alignment horizontal="center" vertical="center" shrinkToFit="1"/>
    </xf>
    <xf numFmtId="176" fontId="35" fillId="0" borderId="0" xfId="4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6" fontId="36" fillId="0" borderId="15" xfId="4" applyNumberFormat="1" applyFont="1" applyFill="1" applyBorder="1" applyAlignment="1" applyProtection="1">
      <alignment horizontal="right" vertical="center"/>
      <protection locked="0"/>
    </xf>
    <xf numFmtId="176" fontId="36" fillId="0" borderId="2" xfId="4" applyNumberFormat="1" applyFont="1" applyFill="1" applyBorder="1" applyAlignment="1" applyProtection="1">
      <alignment horizontal="right" vertical="center"/>
      <protection locked="0"/>
    </xf>
    <xf numFmtId="176" fontId="35" fillId="0" borderId="21" xfId="4" applyNumberFormat="1" applyFont="1" applyFill="1" applyBorder="1" applyAlignment="1">
      <alignment horizontal="right" vertical="center"/>
    </xf>
    <xf numFmtId="176" fontId="35" fillId="0" borderId="9" xfId="4" applyNumberFormat="1" applyFont="1" applyFill="1" applyBorder="1" applyAlignment="1">
      <alignment horizontal="right" vertical="center"/>
    </xf>
    <xf numFmtId="176" fontId="35" fillId="0" borderId="12" xfId="4" applyNumberFormat="1" applyFont="1" applyFill="1" applyBorder="1" applyAlignment="1">
      <alignment horizontal="right" vertical="center"/>
    </xf>
    <xf numFmtId="176" fontId="35" fillId="0" borderId="12" xfId="4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Fill="1" applyBorder="1" applyAlignment="1" applyProtection="1">
      <alignment horizontal="distributed" vertical="center" justifyLastLine="1"/>
      <protection locked="0"/>
    </xf>
    <xf numFmtId="0" fontId="8" fillId="0" borderId="10" xfId="0" applyFont="1" applyFill="1" applyBorder="1" applyAlignment="1" applyProtection="1">
      <alignment horizontal="distributed" vertical="center" justifyLastLine="1"/>
      <protection locked="0"/>
    </xf>
    <xf numFmtId="0" fontId="8" fillId="0" borderId="1" xfId="0" applyFont="1" applyFill="1" applyBorder="1" applyAlignment="1" applyProtection="1">
      <alignment horizontal="distributed" vertical="center" justifyLastLine="1"/>
      <protection locked="0"/>
    </xf>
    <xf numFmtId="0" fontId="8" fillId="0" borderId="21" xfId="0" applyFont="1" applyFill="1" applyBorder="1" applyAlignment="1" applyProtection="1">
      <alignment horizontal="distributed" vertical="center" justifyLastLine="1"/>
      <protection locked="0"/>
    </xf>
    <xf numFmtId="0" fontId="8" fillId="0" borderId="9" xfId="0" applyFont="1" applyFill="1" applyBorder="1" applyAlignment="1" applyProtection="1">
      <alignment horizontal="distributed" vertical="center" justifyLastLine="1"/>
      <protection locked="0"/>
    </xf>
    <xf numFmtId="0" fontId="8" fillId="0" borderId="11" xfId="0" applyFont="1" applyFill="1" applyBorder="1" applyAlignment="1" applyProtection="1">
      <alignment horizontal="distributed" vertical="center" justifyLastLine="1"/>
      <protection locked="0"/>
    </xf>
    <xf numFmtId="0" fontId="8" fillId="0" borderId="12" xfId="0" applyFont="1" applyFill="1" applyBorder="1" applyAlignment="1" applyProtection="1">
      <alignment horizontal="distributed" vertical="center" justifyLastLine="1"/>
      <protection locked="0"/>
    </xf>
    <xf numFmtId="0" fontId="8" fillId="0" borderId="0" xfId="0" applyFont="1" applyFill="1" applyBorder="1" applyAlignment="1" applyProtection="1">
      <alignment horizontal="distributed" vertical="center" justifyLastLine="1"/>
      <protection locked="0"/>
    </xf>
    <xf numFmtId="0" fontId="8" fillId="0" borderId="4" xfId="0" applyFont="1" applyFill="1" applyBorder="1" applyAlignment="1" applyProtection="1">
      <alignment horizontal="distributed" vertical="center" justifyLastLine="1"/>
      <protection locked="0"/>
    </xf>
    <xf numFmtId="0" fontId="7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distributed" vertical="center" justifyLastLine="1"/>
      <protection locked="0"/>
    </xf>
    <xf numFmtId="0" fontId="8" fillId="0" borderId="6" xfId="0" applyFont="1" applyFill="1" applyBorder="1" applyAlignment="1" applyProtection="1">
      <alignment horizontal="distributed" vertical="center" justifyLastLine="1"/>
      <protection locked="0"/>
    </xf>
    <xf numFmtId="0" fontId="8" fillId="0" borderId="22" xfId="0" applyFont="1" applyFill="1" applyBorder="1" applyAlignment="1" applyProtection="1">
      <alignment horizontal="distributed" vertical="center" justifyLastLine="1"/>
      <protection locked="0"/>
    </xf>
    <xf numFmtId="0" fontId="8" fillId="0" borderId="2" xfId="4" applyFont="1" applyFill="1" applyBorder="1" applyAlignment="1">
      <alignment horizontal="right" vertical="center" shrinkToFit="1"/>
    </xf>
    <xf numFmtId="0" fontId="8" fillId="0" borderId="5" xfId="4" applyFont="1" applyFill="1" applyBorder="1" applyAlignment="1">
      <alignment horizontal="right" vertical="center" shrinkToFit="1"/>
    </xf>
    <xf numFmtId="176" fontId="8" fillId="0" borderId="2" xfId="5" applyNumberFormat="1" applyFont="1" applyFill="1" applyBorder="1" applyAlignment="1">
      <alignment horizontal="right" vertical="center" shrinkToFit="1"/>
    </xf>
    <xf numFmtId="176" fontId="36" fillId="0" borderId="15" xfId="4" applyNumberFormat="1" applyFont="1" applyFill="1" applyBorder="1" applyAlignment="1">
      <alignment horizontal="right" vertical="center"/>
    </xf>
    <xf numFmtId="176" fontId="35" fillId="0" borderId="9" xfId="4" applyNumberFormat="1" applyFont="1" applyFill="1" applyBorder="1" applyAlignment="1">
      <alignment vertical="center"/>
    </xf>
    <xf numFmtId="176" fontId="35" fillId="0" borderId="0" xfId="4" applyNumberFormat="1" applyFont="1" applyFill="1" applyBorder="1" applyAlignment="1">
      <alignment vertical="center"/>
    </xf>
    <xf numFmtId="176" fontId="36" fillId="0" borderId="2" xfId="4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distributed" vertical="center" wrapText="1" justifyLastLine="1"/>
    </xf>
    <xf numFmtId="0" fontId="37" fillId="0" borderId="9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38" fillId="0" borderId="2" xfId="4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 wrapText="1" justifyLastLine="1"/>
    </xf>
    <xf numFmtId="0" fontId="40" fillId="0" borderId="2" xfId="4" applyFont="1" applyFill="1" applyBorder="1" applyAlignment="1">
      <alignment horizontal="right" vertical="center"/>
    </xf>
    <xf numFmtId="176" fontId="13" fillId="0" borderId="2" xfId="8" applyNumberFormat="1" applyFont="1" applyFill="1" applyBorder="1" applyAlignment="1">
      <alignment vertical="center"/>
    </xf>
    <xf numFmtId="176" fontId="13" fillId="0" borderId="15" xfId="8" applyNumberFormat="1" applyFont="1" applyFill="1" applyBorder="1" applyAlignment="1">
      <alignment vertical="center"/>
    </xf>
    <xf numFmtId="176" fontId="13" fillId="0" borderId="5" xfId="8" applyNumberFormat="1" applyFont="1" applyFill="1" applyBorder="1" applyAlignment="1">
      <alignment vertical="center"/>
    </xf>
    <xf numFmtId="176" fontId="8" fillId="0" borderId="4" xfId="4" applyNumberFormat="1" applyFont="1" applyFill="1" applyBorder="1" applyAlignment="1">
      <alignment vertical="center"/>
    </xf>
    <xf numFmtId="176" fontId="8" fillId="0" borderId="21" xfId="4" applyNumberFormat="1" applyFont="1" applyFill="1" applyBorder="1" applyAlignment="1">
      <alignment horizontal="right" vertical="center"/>
    </xf>
    <xf numFmtId="176" fontId="8" fillId="0" borderId="11" xfId="4" applyNumberFormat="1" applyFont="1" applyFill="1" applyBorder="1" applyAlignment="1">
      <alignment horizontal="right" vertical="center"/>
    </xf>
    <xf numFmtId="176" fontId="8" fillId="0" borderId="4" xfId="4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justifyLastLine="1"/>
    </xf>
    <xf numFmtId="0" fontId="8" fillId="0" borderId="16" xfId="4" applyFont="1" applyFill="1" applyBorder="1" applyAlignment="1">
      <alignment horizontal="center" vertical="center" justifyLastLine="1"/>
    </xf>
    <xf numFmtId="0" fontId="8" fillId="0" borderId="17" xfId="4" applyFont="1" applyFill="1" applyBorder="1" applyAlignment="1">
      <alignment horizontal="center" vertical="center" justifyLastLine="1"/>
    </xf>
    <xf numFmtId="0" fontId="8" fillId="0" borderId="19" xfId="4" applyFont="1" applyFill="1" applyBorder="1" applyAlignment="1">
      <alignment horizontal="center" vertical="top"/>
    </xf>
    <xf numFmtId="0" fontId="8" fillId="0" borderId="16" xfId="4" applyFont="1" applyFill="1" applyBorder="1" applyAlignment="1">
      <alignment horizontal="center" vertical="top"/>
    </xf>
    <xf numFmtId="0" fontId="3" fillId="0" borderId="8" xfId="4" applyFont="1" applyFill="1" applyBorder="1" applyAlignment="1">
      <alignment horizontal="distributed" vertical="center" justifyLastLine="1"/>
    </xf>
    <xf numFmtId="176" fontId="36" fillId="0" borderId="15" xfId="4" applyNumberFormat="1" applyFont="1" applyFill="1" applyBorder="1" applyAlignment="1">
      <alignment vertical="center"/>
    </xf>
    <xf numFmtId="0" fontId="38" fillId="0" borderId="2" xfId="4" applyFont="1" applyFill="1" applyBorder="1" applyAlignment="1">
      <alignment vertical="center"/>
    </xf>
    <xf numFmtId="176" fontId="35" fillId="0" borderId="12" xfId="4" applyNumberFormat="1" applyFont="1" applyFill="1" applyBorder="1" applyAlignment="1">
      <alignment vertical="center"/>
    </xf>
    <xf numFmtId="0" fontId="8" fillId="0" borderId="0" xfId="4" applyFont="1" applyFill="1" applyAlignment="1">
      <alignment horizontal="distributed" vertical="center" justifyLastLine="1"/>
    </xf>
    <xf numFmtId="0" fontId="8" fillId="0" borderId="12" xfId="4" applyFont="1" applyFill="1" applyBorder="1" applyAlignment="1">
      <alignment horizontal="distributed" vertical="center" justifyLastLine="1"/>
    </xf>
    <xf numFmtId="0" fontId="8" fillId="0" borderId="12" xfId="4" applyFont="1" applyFill="1" applyBorder="1" applyAlignment="1">
      <alignment horizontal="center" vertical="center"/>
    </xf>
    <xf numFmtId="0" fontId="3" fillId="0" borderId="0" xfId="4" applyFont="1" applyFill="1" applyAlignment="1">
      <alignment horizontal="distributed" vertical="center" justifyLastLine="1"/>
    </xf>
    <xf numFmtId="0" fontId="3" fillId="0" borderId="4" xfId="4" applyFont="1" applyFill="1" applyBorder="1" applyAlignment="1">
      <alignment horizontal="distributed" vertical="center" justifyLastLine="1"/>
    </xf>
    <xf numFmtId="176" fontId="8" fillId="0" borderId="15" xfId="4" applyNumberFormat="1" applyFont="1" applyFill="1" applyBorder="1" applyAlignment="1">
      <alignment vertical="center"/>
    </xf>
    <xf numFmtId="176" fontId="8" fillId="0" borderId="2" xfId="4" applyNumberFormat="1" applyFont="1" applyFill="1" applyBorder="1" applyAlignment="1">
      <alignment vertical="center"/>
    </xf>
    <xf numFmtId="0" fontId="3" fillId="0" borderId="2" xfId="4" applyFont="1" applyFill="1" applyBorder="1" applyAlignment="1">
      <alignment horizontal="distributed" vertical="center" justifyLastLine="1"/>
    </xf>
    <xf numFmtId="0" fontId="3" fillId="0" borderId="5" xfId="4" applyFont="1" applyFill="1" applyBorder="1" applyAlignment="1">
      <alignment horizontal="distributed" vertical="center" justifyLastLine="1"/>
    </xf>
    <xf numFmtId="176" fontId="8" fillId="0" borderId="21" xfId="4" applyNumberFormat="1" applyFont="1" applyFill="1" applyBorder="1" applyAlignment="1">
      <alignment vertical="center"/>
    </xf>
    <xf numFmtId="0" fontId="35" fillId="0" borderId="2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13" fillId="0" borderId="11" xfId="4" applyFont="1" applyFill="1" applyBorder="1" applyAlignment="1">
      <alignment horizontal="distributed" vertical="center"/>
    </xf>
    <xf numFmtId="0" fontId="36" fillId="0" borderId="21" xfId="0" applyFont="1" applyFill="1" applyBorder="1" applyAlignment="1">
      <alignment vertical="center"/>
    </xf>
    <xf numFmtId="0" fontId="36" fillId="0" borderId="9" xfId="0" applyFont="1" applyFill="1" applyBorder="1" applyAlignment="1">
      <alignment vertical="center"/>
    </xf>
    <xf numFmtId="0" fontId="36" fillId="0" borderId="9" xfId="0" applyFont="1" applyFill="1" applyBorder="1" applyAlignment="1">
      <alignment horizontal="right" vertical="center"/>
    </xf>
    <xf numFmtId="0" fontId="8" fillId="0" borderId="21" xfId="4" applyFont="1" applyFill="1" applyBorder="1" applyAlignment="1">
      <alignment horizontal="distributed" vertical="center" wrapText="1" justifyLastLine="1"/>
    </xf>
    <xf numFmtId="0" fontId="2" fillId="0" borderId="9" xfId="4" applyFont="1" applyFill="1" applyBorder="1" applyAlignment="1">
      <alignment horizontal="distributed" vertical="center" justifyLastLine="1"/>
    </xf>
    <xf numFmtId="0" fontId="2" fillId="0" borderId="11" xfId="4" applyFont="1" applyFill="1" applyBorder="1" applyAlignment="1">
      <alignment horizontal="distributed" vertical="center" justifyLastLine="1"/>
    </xf>
    <xf numFmtId="0" fontId="2" fillId="0" borderId="12" xfId="4" applyFont="1" applyFill="1" applyBorder="1" applyAlignment="1">
      <alignment horizontal="distributed" vertical="center" justifyLastLine="1"/>
    </xf>
    <xf numFmtId="0" fontId="2" fillId="0" borderId="0" xfId="4" applyFont="1" applyFill="1" applyBorder="1" applyAlignment="1">
      <alignment horizontal="distributed" vertical="center" justifyLastLine="1"/>
    </xf>
    <xf numFmtId="0" fontId="2" fillId="0" borderId="4" xfId="4" applyFont="1" applyFill="1" applyBorder="1" applyAlignment="1">
      <alignment horizontal="distributed" vertical="center" justifyLastLine="1"/>
    </xf>
    <xf numFmtId="0" fontId="35" fillId="0" borderId="12" xfId="0" applyFont="1" applyFill="1" applyBorder="1" applyAlignment="1">
      <alignment vertical="center"/>
    </xf>
    <xf numFmtId="0" fontId="2" fillId="0" borderId="18" xfId="4" applyFont="1" applyFill="1" applyBorder="1" applyAlignment="1">
      <alignment horizontal="distributed" vertical="center" justifyLastLine="1"/>
    </xf>
    <xf numFmtId="0" fontId="2" fillId="0" borderId="10" xfId="4" applyFont="1" applyFill="1" applyBorder="1" applyAlignment="1">
      <alignment horizontal="distributed" vertical="center" justifyLastLine="1"/>
    </xf>
    <xf numFmtId="0" fontId="2" fillId="0" borderId="1" xfId="4" applyFont="1" applyFill="1" applyBorder="1" applyAlignment="1">
      <alignment horizontal="distributed" vertical="center" justifyLastLine="1"/>
    </xf>
    <xf numFmtId="0" fontId="9" fillId="0" borderId="9" xfId="4" applyFont="1" applyFill="1" applyBorder="1" applyAlignment="1">
      <alignment horizontal="distributed" vertical="center" justifyLastLine="1"/>
    </xf>
    <xf numFmtId="0" fontId="9" fillId="0" borderId="11" xfId="4" applyFont="1" applyFill="1" applyBorder="1" applyAlignment="1">
      <alignment horizontal="distributed" vertical="center" justifyLastLine="1"/>
    </xf>
    <xf numFmtId="0" fontId="9" fillId="0" borderId="18" xfId="4" applyFont="1" applyFill="1" applyBorder="1" applyAlignment="1">
      <alignment horizontal="distributed" vertical="center" justifyLastLine="1"/>
    </xf>
    <xf numFmtId="0" fontId="9" fillId="0" borderId="10" xfId="4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horizontal="center" vertical="center"/>
    </xf>
    <xf numFmtId="0" fontId="8" fillId="0" borderId="23" xfId="4" applyFont="1" applyFill="1" applyBorder="1" applyAlignment="1">
      <alignment horizontal="distributed" vertical="center" justifyLastLine="1"/>
    </xf>
    <xf numFmtId="0" fontId="3" fillId="0" borderId="23" xfId="4" applyFont="1" applyFill="1" applyBorder="1" applyAlignment="1">
      <alignment horizontal="distributed" vertical="center" justifyLastLine="1"/>
    </xf>
    <xf numFmtId="0" fontId="3" fillId="0" borderId="3" xfId="4" applyFont="1" applyFill="1" applyBorder="1" applyAlignment="1">
      <alignment horizontal="distributed" vertical="center" justifyLastLine="1"/>
    </xf>
    <xf numFmtId="0" fontId="39" fillId="0" borderId="0" xfId="4" applyFont="1" applyFill="1" applyBorder="1"/>
    <xf numFmtId="0" fontId="8" fillId="0" borderId="20" xfId="4" applyFont="1" applyFill="1" applyBorder="1" applyAlignment="1">
      <alignment horizontal="distributed" vertical="center" wrapText="1" justifyLastLine="1"/>
    </xf>
    <xf numFmtId="0" fontId="8" fillId="0" borderId="13" xfId="4" applyFont="1" applyFill="1" applyBorder="1" applyAlignment="1">
      <alignment horizontal="distributed" vertical="center" wrapText="1" justifyLastLine="1"/>
    </xf>
    <xf numFmtId="0" fontId="8" fillId="0" borderId="12" xfId="4" applyFont="1" applyFill="1" applyBorder="1" applyAlignment="1">
      <alignment horizontal="distributed" vertical="center" wrapText="1" justifyLastLine="1"/>
    </xf>
    <xf numFmtId="0" fontId="8" fillId="0" borderId="0" xfId="4" applyFont="1" applyFill="1" applyBorder="1" applyAlignment="1">
      <alignment horizontal="distributed" vertical="center" wrapText="1" justifyLastLine="1"/>
    </xf>
    <xf numFmtId="0" fontId="8" fillId="0" borderId="13" xfId="0" applyFont="1" applyFill="1" applyBorder="1" applyAlignment="1">
      <alignment horizontal="center" vertical="center" justifyLastLine="1"/>
    </xf>
    <xf numFmtId="0" fontId="8" fillId="0" borderId="14" xfId="0" applyFont="1" applyFill="1" applyBorder="1" applyAlignment="1">
      <alignment horizontal="center" vertical="center" justifyLastLine="1"/>
    </xf>
    <xf numFmtId="0" fontId="8" fillId="0" borderId="10" xfId="0" applyFont="1" applyFill="1" applyBorder="1" applyAlignment="1">
      <alignment horizontal="center" vertical="center" justifyLastLine="1"/>
    </xf>
    <xf numFmtId="0" fontId="8" fillId="0" borderId="1" xfId="0" applyFont="1" applyFill="1" applyBorder="1" applyAlignment="1">
      <alignment horizontal="center" vertical="center" justifyLastLine="1"/>
    </xf>
  </cellXfs>
  <cellStyles count="10">
    <cellStyle name="パーセント" xfId="2" builtinId="5"/>
    <cellStyle name="桁区切り" xfId="1" builtinId="6"/>
    <cellStyle name="桁区切り 2" xfId="8"/>
    <cellStyle name="桁区切り 2 3" xfId="5"/>
    <cellStyle name="桁区切り 3" xfId="9"/>
    <cellStyle name="標準" xfId="0" builtinId="0"/>
    <cellStyle name="標準 2" xfId="6"/>
    <cellStyle name="標準 2 2 2" xfId="4"/>
    <cellStyle name="標準_議会資料16年度小学生体力運動能力050619 2" xfId="7"/>
    <cellStyle name="未定義" xf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74566488870213E-2"/>
          <c:y val="6.1868763154942434E-2"/>
          <c:w val="0.89457499784247496"/>
          <c:h val="0.88762735710050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グラフ１!$L$19</c:f>
              <c:strCache>
                <c:ptCount val="1"/>
                <c:pt idx="0">
                  <c:v>大学・短大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グラフ１!$K$22:$K$26</c:f>
              <c:strCache>
                <c:ptCount val="5"/>
                <c:pt idx="0">
                  <c:v>平成３０年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グラフ１!$L$22:$L$26</c:f>
              <c:numCache>
                <c:formatCode>###\ ###\ ##0</c:formatCode>
                <c:ptCount val="5"/>
                <c:pt idx="0">
                  <c:v>32799</c:v>
                </c:pt>
                <c:pt idx="1">
                  <c:v>32592</c:v>
                </c:pt>
                <c:pt idx="2">
                  <c:v>32996</c:v>
                </c:pt>
                <c:pt idx="3">
                  <c:v>33303</c:v>
                </c:pt>
                <c:pt idx="4">
                  <c:v>33978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2-49B8-8D87-DEB73A7F4288}"/>
            </c:ext>
          </c:extLst>
        </c:ser>
        <c:ser>
          <c:idx val="1"/>
          <c:order val="1"/>
          <c:tx>
            <c:strRef>
              <c:f>グラフ１!$M$19</c:f>
              <c:strCache>
                <c:ptCount val="1"/>
                <c:pt idx="0">
                  <c:v>高等学校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グラフ１!$K$22:$K$26</c:f>
              <c:strCache>
                <c:ptCount val="5"/>
                <c:pt idx="0">
                  <c:v>平成３０年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グラフ１!$M$22:$M$26</c:f>
              <c:numCache>
                <c:formatCode>###\ ###\ ##0</c:formatCode>
                <c:ptCount val="5"/>
                <c:pt idx="0">
                  <c:v>13403</c:v>
                </c:pt>
                <c:pt idx="1">
                  <c:v>13051</c:v>
                </c:pt>
                <c:pt idx="2">
                  <c:v>12753</c:v>
                </c:pt>
                <c:pt idx="3">
                  <c:v>11984</c:v>
                </c:pt>
                <c:pt idx="4">
                  <c:v>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2-49B8-8D87-DEB73A7F4288}"/>
            </c:ext>
          </c:extLst>
        </c:ser>
        <c:ser>
          <c:idx val="2"/>
          <c:order val="2"/>
          <c:tx>
            <c:strRef>
              <c:f>グラフ１!$N$19</c:f>
              <c:strCache>
                <c:ptCount val="1"/>
                <c:pt idx="0">
                  <c:v>中学校+義務教（後期）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グラフ１!$K$22:$K$26</c:f>
              <c:strCache>
                <c:ptCount val="5"/>
                <c:pt idx="0">
                  <c:v>平成３０年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グラフ１!$N$22:$N$26</c:f>
              <c:numCache>
                <c:formatCode>###\ ###\ ##0</c:formatCode>
                <c:ptCount val="5"/>
                <c:pt idx="0">
                  <c:v>12117</c:v>
                </c:pt>
                <c:pt idx="1">
                  <c:v>11973</c:v>
                </c:pt>
                <c:pt idx="2">
                  <c:v>11832</c:v>
                </c:pt>
                <c:pt idx="3">
                  <c:v>11731</c:v>
                </c:pt>
                <c:pt idx="4">
                  <c:v>11516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2-49B8-8D87-DEB73A7F4288}"/>
            </c:ext>
          </c:extLst>
        </c:ser>
        <c:ser>
          <c:idx val="3"/>
          <c:order val="3"/>
          <c:tx>
            <c:strRef>
              <c:f>グラフ１!$O$19</c:f>
              <c:strCache>
                <c:ptCount val="1"/>
                <c:pt idx="0">
                  <c:v>小学校+義務教（前期）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グラフ１!$K$22:$K$26</c:f>
              <c:strCache>
                <c:ptCount val="5"/>
                <c:pt idx="0">
                  <c:v>平成３０年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グラフ１!$O$22:$O$26</c:f>
              <c:numCache>
                <c:formatCode>###\ ###\ ##0</c:formatCode>
                <c:ptCount val="5"/>
                <c:pt idx="0">
                  <c:v>22737</c:v>
                </c:pt>
                <c:pt idx="1">
                  <c:v>22313</c:v>
                </c:pt>
                <c:pt idx="2">
                  <c:v>21661</c:v>
                </c:pt>
                <c:pt idx="3">
                  <c:v>21186</c:v>
                </c:pt>
                <c:pt idx="4">
                  <c:v>20628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A2-49B8-8D87-DEB73A7F4288}"/>
            </c:ext>
          </c:extLst>
        </c:ser>
        <c:ser>
          <c:idx val="4"/>
          <c:order val="4"/>
          <c:tx>
            <c:strRef>
              <c:f>グラフ１!$P$19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グラフ１!$K$22:$K$26</c:f>
              <c:strCache>
                <c:ptCount val="5"/>
                <c:pt idx="0">
                  <c:v>平成３０年</c:v>
                </c:pt>
                <c:pt idx="1">
                  <c:v>令和元年</c:v>
                </c:pt>
                <c:pt idx="2">
                  <c:v>令和２年</c:v>
                </c:pt>
                <c:pt idx="3">
                  <c:v>令和３年</c:v>
                </c:pt>
                <c:pt idx="4">
                  <c:v>令和４年</c:v>
                </c:pt>
              </c:strCache>
            </c:strRef>
          </c:cat>
          <c:val>
            <c:numRef>
              <c:f>グラフ１!$P$22:$P$26</c:f>
              <c:numCache>
                <c:formatCode>###\ ###\ ##0</c:formatCode>
                <c:ptCount val="5"/>
                <c:pt idx="0">
                  <c:v>2520</c:v>
                </c:pt>
                <c:pt idx="1">
                  <c:v>2122</c:v>
                </c:pt>
                <c:pt idx="2">
                  <c:v>1998</c:v>
                </c:pt>
                <c:pt idx="3">
                  <c:v>1915</c:v>
                </c:pt>
                <c:pt idx="4">
                  <c:v>1777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A2-49B8-8D87-DEB73A7F4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2961240"/>
        <c:axId val="202961624"/>
      </c:barChart>
      <c:catAx>
        <c:axId val="20296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2961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961624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29612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2839116677395889E-2"/>
          <c:y val="5.2940991071768313E-2"/>
          <c:w val="0.76910463043383737"/>
          <c:h val="0.88216125158268255"/>
        </c:manualLayout>
      </c:layout>
      <c:doughnutChart>
        <c:varyColors val="1"/>
        <c:ser>
          <c:idx val="0"/>
          <c:order val="0"/>
          <c:tx>
            <c:strRef>
              <c:f>グラフ２!$L$6</c:f>
              <c:strCache>
                <c:ptCount val="1"/>
                <c:pt idx="0">
                  <c:v>貸出冊数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3C-4288-BA15-15802FAB0272}"/>
              </c:ext>
            </c:extLst>
          </c:dPt>
          <c:dPt>
            <c:idx val="1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3C-4288-BA15-15802FAB0272}"/>
              </c:ext>
            </c:extLst>
          </c:dPt>
          <c:dPt>
            <c:idx val="2"/>
            <c:bubble3D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23C-4288-BA15-15802FAB0272}"/>
              </c:ext>
            </c:extLst>
          </c:dPt>
          <c:dPt>
            <c:idx val="3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23C-4288-BA15-15802FAB0272}"/>
              </c:ext>
            </c:extLst>
          </c:dPt>
          <c:dPt>
            <c:idx val="4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23C-4288-BA15-15802FAB0272}"/>
              </c:ext>
            </c:extLst>
          </c:dPt>
          <c:dPt>
            <c:idx val="5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23C-4288-BA15-15802FAB0272}"/>
              </c:ext>
            </c:extLst>
          </c:dPt>
          <c:cat>
            <c:strRef>
              <c:f>グラフ２!$K$7:$K$12</c:f>
              <c:strCache>
                <c:ptCount val="6"/>
                <c:pt idx="0">
                  <c:v>永和図書館</c:v>
                </c:pt>
                <c:pt idx="1">
                  <c:v>花園図書館</c:v>
                </c:pt>
                <c:pt idx="2">
                  <c:v>四条図書館</c:v>
                </c:pt>
                <c:pt idx="3">
                  <c:v>移動図書館</c:v>
                </c:pt>
                <c:pt idx="4">
                  <c:v>大蓮分室</c:v>
                </c:pt>
                <c:pt idx="5">
                  <c:v>石切分室</c:v>
                </c:pt>
              </c:strCache>
            </c:strRef>
          </c:cat>
          <c:val>
            <c:numRef>
              <c:f>グラフ２!$L$7:$L$12</c:f>
              <c:numCache>
                <c:formatCode>#,##0_);[Red]\(#,##0\)</c:formatCode>
                <c:ptCount val="6"/>
                <c:pt idx="0">
                  <c:v>553089</c:v>
                </c:pt>
                <c:pt idx="1">
                  <c:v>478657</c:v>
                </c:pt>
                <c:pt idx="2">
                  <c:v>245375</c:v>
                </c:pt>
                <c:pt idx="3">
                  <c:v>121424</c:v>
                </c:pt>
                <c:pt idx="4">
                  <c:v>120215</c:v>
                </c:pt>
                <c:pt idx="5">
                  <c:v>65576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23C-4288-BA15-15802FAB0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60" verticalDpi="36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134287256272228"/>
          <c:y val="5.2062181251736291E-2"/>
          <c:w val="0.74881566869169458"/>
          <c:h val="0.86600836480805754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27-458D-A685-05BB103E449C}"/>
              </c:ext>
            </c:extLst>
          </c:dPt>
          <c:dPt>
            <c:idx val="1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27-458D-A685-05BB103E449C}"/>
              </c:ext>
            </c:extLst>
          </c:dPt>
          <c:dPt>
            <c:idx val="2"/>
            <c:bubble3D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27-458D-A685-05BB103E449C}"/>
              </c:ext>
            </c:extLst>
          </c:dPt>
          <c:dPt>
            <c:idx val="3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27-458D-A685-05BB103E449C}"/>
              </c:ext>
            </c:extLst>
          </c:dPt>
          <c:dPt>
            <c:idx val="4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27-458D-A685-05BB103E449C}"/>
              </c:ext>
            </c:extLst>
          </c:dPt>
          <c:dPt>
            <c:idx val="5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27-458D-A685-05BB103E449C}"/>
              </c:ext>
            </c:extLst>
          </c:dPt>
          <c:cat>
            <c:strRef>
              <c:f>グラフ２!$K$40:$K$45</c:f>
              <c:strCache>
                <c:ptCount val="6"/>
                <c:pt idx="0">
                  <c:v>永和図書館</c:v>
                </c:pt>
                <c:pt idx="1">
                  <c:v>花園図書館</c:v>
                </c:pt>
                <c:pt idx="2">
                  <c:v>四条図書館</c:v>
                </c:pt>
                <c:pt idx="3">
                  <c:v>大蓮分室</c:v>
                </c:pt>
                <c:pt idx="4">
                  <c:v>移動図書館</c:v>
                </c:pt>
                <c:pt idx="5">
                  <c:v>石切分室</c:v>
                </c:pt>
              </c:strCache>
            </c:strRef>
          </c:cat>
          <c:val>
            <c:numRef>
              <c:f>グラフ２!$M$40:$M$45</c:f>
              <c:numCache>
                <c:formatCode>0.0_ </c:formatCode>
                <c:ptCount val="6"/>
                <c:pt idx="0">
                  <c:v>19.015055024494242</c:v>
                </c:pt>
                <c:pt idx="1">
                  <c:v>43.956089610810466</c:v>
                </c:pt>
                <c:pt idx="2">
                  <c:v>18.066860309836986</c:v>
                </c:pt>
                <c:pt idx="3">
                  <c:v>12.803240100517185</c:v>
                </c:pt>
                <c:pt idx="4">
                  <c:v>3.7435173655665723</c:v>
                </c:pt>
                <c:pt idx="5">
                  <c:v>2.4152375887745521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027-458D-A685-05BB103E4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60" verticalDpi="36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9525</xdr:rowOff>
    </xdr:from>
    <xdr:to>
      <xdr:col>31</xdr:col>
      <xdr:colOff>9525</xdr:colOff>
      <xdr:row>23</xdr:row>
      <xdr:rowOff>0</xdr:rowOff>
    </xdr:to>
    <xdr:sp macro="" textlink="">
      <xdr:nvSpPr>
        <xdr:cNvPr id="12289" name="AutoShape 1"/>
        <xdr:cNvSpPr>
          <a:spLocks noChangeArrowheads="1"/>
        </xdr:cNvSpPr>
      </xdr:nvSpPr>
      <xdr:spPr bwMode="auto">
        <a:xfrm>
          <a:off x="171450" y="1895475"/>
          <a:ext cx="4857750" cy="20478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9525</xdr:rowOff>
    </xdr:from>
    <xdr:to>
      <xdr:col>31</xdr:col>
      <xdr:colOff>9525</xdr:colOff>
      <xdr:row>23</xdr:row>
      <xdr:rowOff>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71450" y="1895475"/>
          <a:ext cx="4857750" cy="20478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28575</xdr:rowOff>
    </xdr:from>
    <xdr:to>
      <xdr:col>8</xdr:col>
      <xdr:colOff>657225</xdr:colOff>
      <xdr:row>55</xdr:row>
      <xdr:rowOff>28575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454269</xdr:colOff>
      <xdr:row>36</xdr:row>
      <xdr:rowOff>96716</xdr:rowOff>
    </xdr:from>
    <xdr:to>
      <xdr:col>1</xdr:col>
      <xdr:colOff>455002</xdr:colOff>
      <xdr:row>38</xdr:row>
      <xdr:rowOff>153865</xdr:rowOff>
    </xdr:to>
    <xdr:sp macro="" textlink="">
      <xdr:nvSpPr>
        <xdr:cNvPr id="5123" name="Line 3"/>
        <xdr:cNvSpPr>
          <a:spLocks noChangeShapeType="1"/>
        </xdr:cNvSpPr>
      </xdr:nvSpPr>
      <xdr:spPr bwMode="auto">
        <a:xfrm flipH="1">
          <a:off x="1140069" y="6268916"/>
          <a:ext cx="733" cy="40004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655668</xdr:colOff>
      <xdr:row>25</xdr:row>
      <xdr:rowOff>91403</xdr:rowOff>
    </xdr:from>
    <xdr:to>
      <xdr:col>1</xdr:col>
      <xdr:colOff>655668</xdr:colOff>
      <xdr:row>27</xdr:row>
      <xdr:rowOff>33154</xdr:rowOff>
    </xdr:to>
    <xdr:sp macro="" textlink="">
      <xdr:nvSpPr>
        <xdr:cNvPr id="5124" name="Line 4"/>
        <xdr:cNvSpPr>
          <a:spLocks noChangeShapeType="1"/>
        </xdr:cNvSpPr>
      </xdr:nvSpPr>
      <xdr:spPr bwMode="auto">
        <a:xfrm>
          <a:off x="1340277" y="4407419"/>
          <a:ext cx="0" cy="287032"/>
        </a:xfrm>
        <a:prstGeom prst="line">
          <a:avLst/>
        </a:prstGeom>
        <a:noFill/>
        <a:ln w="19050">
          <a:solidFill>
            <a:sysClr val="windowText" lastClr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0.02374</cdr:x>
      <cdr:y>0.01544</cdr:y>
    </cdr:from>
    <cdr:to>
      <cdr:x>0.17388</cdr:x>
      <cdr:y>0.04062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241" y="119787"/>
          <a:ext cx="923830" cy="1901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単位：人</a:t>
          </a:r>
        </a:p>
      </cdr:txBody>
    </cdr:sp>
  </cdr:relSizeAnchor>
  <cdr:relSizeAnchor xmlns:cdr="http://schemas.openxmlformats.org/drawingml/2006/chartDrawing">
    <cdr:from>
      <cdr:x>0.14426</cdr:x>
      <cdr:y>0.0589</cdr:y>
    </cdr:from>
    <cdr:to>
      <cdr:x>0.17055</cdr:x>
      <cdr:y>0.16414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6260" y="444330"/>
          <a:ext cx="161516" cy="793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大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学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短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大</a:t>
          </a:r>
        </a:p>
      </cdr:txBody>
    </cdr:sp>
  </cdr:relSizeAnchor>
  <cdr:relSizeAnchor xmlns:cdr="http://schemas.openxmlformats.org/drawingml/2006/chartDrawing">
    <cdr:from>
      <cdr:x>0.14618</cdr:x>
      <cdr:y>0.40892</cdr:y>
    </cdr:from>
    <cdr:to>
      <cdr:x>0.17054</cdr:x>
      <cdr:y>0.49544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8085" y="3084847"/>
          <a:ext cx="149665" cy="65268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等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学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校</a:t>
          </a:r>
        </a:p>
      </cdr:txBody>
    </cdr:sp>
  </cdr:relSizeAnchor>
  <cdr:relSizeAnchor xmlns:cdr="http://schemas.openxmlformats.org/drawingml/2006/chartDrawing">
    <cdr:from>
      <cdr:x>0.17036</cdr:x>
      <cdr:y>0.49753</cdr:y>
    </cdr:from>
    <cdr:to>
      <cdr:x>0.20285</cdr:x>
      <cdr:y>0.57089</cdr:y>
    </cdr:to>
    <cdr:sp macro="" textlink="">
      <cdr:nvSpPr>
        <cdr:cNvPr id="71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6628" y="3753286"/>
          <a:ext cx="199606" cy="553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学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校</a:t>
          </a:r>
        </a:p>
      </cdr:txBody>
    </cdr:sp>
  </cdr:relSizeAnchor>
  <cdr:relSizeAnchor xmlns:cdr="http://schemas.openxmlformats.org/drawingml/2006/chartDrawing">
    <cdr:from>
      <cdr:x>0.15598</cdr:x>
      <cdr:y>0.49665</cdr:y>
    </cdr:from>
    <cdr:to>
      <cdr:x>0.15659</cdr:x>
      <cdr:y>0.58712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58283" y="3746632"/>
          <a:ext cx="3747" cy="68248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0.20294</cdr:x>
      <cdr:y>0.25714</cdr:y>
    </cdr:from>
    <cdr:to>
      <cdr:x>0.23223</cdr:x>
      <cdr:y>0.3209</cdr:y>
    </cdr:to>
    <cdr:sp macro="" textlink="">
      <cdr:nvSpPr>
        <cdr:cNvPr id="71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857" y="1953311"/>
          <a:ext cx="179668" cy="4843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小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学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校</a:t>
          </a:r>
        </a:p>
      </cdr:txBody>
    </cdr:sp>
  </cdr:relSizeAnchor>
  <cdr:relSizeAnchor xmlns:cdr="http://schemas.openxmlformats.org/drawingml/2006/chartDrawing">
    <cdr:from>
      <cdr:x>0.23747</cdr:x>
      <cdr:y>0.73704</cdr:y>
    </cdr:from>
    <cdr:to>
      <cdr:x>0.26528</cdr:x>
      <cdr:y>0.80271</cdr:y>
    </cdr:to>
    <cdr:sp macro="" textlink="">
      <cdr:nvSpPr>
        <cdr:cNvPr id="717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6674" y="5598731"/>
          <a:ext cx="170590" cy="4988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幼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稚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園</a:t>
          </a:r>
        </a:p>
      </cdr:txBody>
    </cdr:sp>
  </cdr:relSizeAnchor>
  <cdr:relSizeAnchor xmlns:cdr="http://schemas.openxmlformats.org/drawingml/2006/chartDrawing">
    <cdr:from>
      <cdr:x>0.24925</cdr:x>
      <cdr:y>0.8062</cdr:y>
    </cdr:from>
    <cdr:to>
      <cdr:x>0.24978</cdr:x>
      <cdr:y>0.87</cdr:y>
    </cdr:to>
    <cdr:sp macro="" textlink="">
      <cdr:nvSpPr>
        <cdr:cNvPr id="717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528933" y="6124026"/>
          <a:ext cx="3251" cy="4846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0.12558</cdr:x>
      <cdr:y>0.07576</cdr:y>
    </cdr:from>
    <cdr:to>
      <cdr:x>0.13798</cdr:x>
      <cdr:y>0.1149</cdr:y>
    </cdr:to>
    <cdr:cxnSp macro="">
      <cdr:nvCxnSpPr>
        <cdr:cNvPr id="5" name="カギ線コネクタ 4"/>
        <cdr:cNvCxnSpPr/>
      </cdr:nvCxnSpPr>
      <cdr:spPr>
        <a:xfrm xmlns:a="http://schemas.openxmlformats.org/drawingml/2006/main" rot="5400000">
          <a:off x="661975" y="681065"/>
          <a:ext cx="295264" cy="76181"/>
        </a:xfrm>
        <a:prstGeom xmlns:a="http://schemas.openxmlformats.org/drawingml/2006/main" prst="bentConnector3">
          <a:avLst>
            <a:gd name="adj1" fmla="val 1356"/>
          </a:avLst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1</xdr:row>
      <xdr:rowOff>152400</xdr:rowOff>
    </xdr:from>
    <xdr:to>
      <xdr:col>9</xdr:col>
      <xdr:colOff>28575</xdr:colOff>
      <xdr:row>28</xdr:row>
      <xdr:rowOff>0</xdr:rowOff>
    </xdr:to>
    <xdr:graphicFrame macro="">
      <xdr:nvGraphicFramePr>
        <xdr:cNvPr id="15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31</xdr:row>
      <xdr:rowOff>228600</xdr:rowOff>
    </xdr:from>
    <xdr:to>
      <xdr:col>8</xdr:col>
      <xdr:colOff>676275</xdr:colOff>
      <xdr:row>59</xdr:row>
      <xdr:rowOff>19050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6</xdr:col>
      <xdr:colOff>413295</xdr:colOff>
      <xdr:row>10</xdr:row>
      <xdr:rowOff>105299</xdr:rowOff>
    </xdr:from>
    <xdr:ext cx="649784" cy="522826"/>
    <xdr:sp macro="" textlink="">
      <xdr:nvSpPr>
        <xdr:cNvPr id="17" name="テキスト ボックス 16"/>
        <xdr:cNvSpPr txBox="1"/>
      </xdr:nvSpPr>
      <xdr:spPr>
        <a:xfrm>
          <a:off x="4528095" y="2086499"/>
          <a:ext cx="649784" cy="522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pPr algn="ctr"/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永和図書館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35.0</a:t>
          </a:r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％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(553,089)</a:t>
          </a:r>
        </a:p>
      </xdr:txBody>
    </xdr:sp>
    <xdr:clientData/>
  </xdr:oneCellAnchor>
  <xdr:oneCellAnchor>
    <xdr:from>
      <xdr:col>2</xdr:col>
      <xdr:colOff>270418</xdr:colOff>
      <xdr:row>13</xdr:row>
      <xdr:rowOff>54101</xdr:rowOff>
    </xdr:from>
    <xdr:ext cx="649784" cy="539498"/>
    <xdr:sp macro="" textlink="">
      <xdr:nvSpPr>
        <xdr:cNvPr id="18" name="テキスト ボックス 17"/>
        <xdr:cNvSpPr txBox="1"/>
      </xdr:nvSpPr>
      <xdr:spPr>
        <a:xfrm>
          <a:off x="1642018" y="2549651"/>
          <a:ext cx="649784" cy="5394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pPr algn="ctr"/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四条図書館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15.5</a:t>
          </a:r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％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(245,375)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 </a:t>
          </a:r>
          <a:endParaRPr kumimoji="1" lang="ja-JP" altLang="en-US" sz="1000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4</xdr:col>
      <xdr:colOff>370434</xdr:colOff>
      <xdr:row>21</xdr:row>
      <xdr:rowOff>129111</xdr:rowOff>
    </xdr:from>
    <xdr:ext cx="649784" cy="522826"/>
    <xdr:sp macro="" textlink="">
      <xdr:nvSpPr>
        <xdr:cNvPr id="19" name="テキスト ボックス 18"/>
        <xdr:cNvSpPr txBox="1"/>
      </xdr:nvSpPr>
      <xdr:spPr>
        <a:xfrm>
          <a:off x="3113634" y="3996261"/>
          <a:ext cx="649784" cy="522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pPr algn="ctr"/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花園図書館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30.3</a:t>
          </a:r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％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(478,657)</a:t>
          </a:r>
          <a:r>
            <a:rPr lang="en-US" altLang="ja-JP" sz="900" b="0" i="0" u="none" strike="noStrike" baseline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 </a:t>
          </a:r>
        </a:p>
      </xdr:txBody>
    </xdr:sp>
    <xdr:clientData/>
  </xdr:oneCellAnchor>
  <xdr:oneCellAnchor>
    <xdr:from>
      <xdr:col>2</xdr:col>
      <xdr:colOff>142150</xdr:colOff>
      <xdr:row>0</xdr:row>
      <xdr:rowOff>409575</xdr:rowOff>
    </xdr:from>
    <xdr:ext cx="563415" cy="539498"/>
    <xdr:sp macro="" textlink="">
      <xdr:nvSpPr>
        <xdr:cNvPr id="21" name="テキスト ボックス 20"/>
        <xdr:cNvSpPr txBox="1"/>
      </xdr:nvSpPr>
      <xdr:spPr>
        <a:xfrm>
          <a:off x="1513750" y="409575"/>
          <a:ext cx="563415" cy="539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t">
          <a:spAutoFit/>
        </a:bodyPr>
        <a:lstStyle/>
        <a:p>
          <a:pPr algn="ctr"/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大蓮分室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7.6</a:t>
          </a:r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％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(120,215)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 </a:t>
          </a:r>
          <a:endParaRPr kumimoji="1" lang="ja-JP" altLang="en-US" sz="1000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6</xdr:col>
      <xdr:colOff>191764</xdr:colOff>
      <xdr:row>0</xdr:row>
      <xdr:rowOff>410098</xdr:rowOff>
    </xdr:from>
    <xdr:ext cx="607071" cy="522826"/>
    <xdr:sp macro="" textlink="">
      <xdr:nvSpPr>
        <xdr:cNvPr id="23" name="テキスト ボックス 22"/>
        <xdr:cNvSpPr txBox="1"/>
      </xdr:nvSpPr>
      <xdr:spPr>
        <a:xfrm>
          <a:off x="4306564" y="410098"/>
          <a:ext cx="607071" cy="522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72000" tIns="36000" rIns="72000" bIns="36000" rtlCol="0" anchor="ctr" anchorCtr="1">
          <a:spAutoFit/>
        </a:bodyPr>
        <a:lstStyle/>
        <a:p>
          <a:pPr algn="ctr"/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石切分室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4.1</a:t>
          </a:r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％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(65,576)</a:t>
          </a:r>
          <a:endParaRPr kumimoji="1" lang="ja-JP" altLang="en-US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609600</xdr:colOff>
      <xdr:row>6</xdr:row>
      <xdr:rowOff>104775</xdr:rowOff>
    </xdr:from>
    <xdr:to>
      <xdr:col>2</xdr:col>
      <xdr:colOff>381000</xdr:colOff>
      <xdr:row>7</xdr:row>
      <xdr:rowOff>152400</xdr:rowOff>
    </xdr:to>
    <xdr:cxnSp macro="">
      <xdr:nvCxnSpPr>
        <xdr:cNvPr id="27" name="直線矢印コネクタ 26"/>
        <xdr:cNvCxnSpPr/>
      </xdr:nvCxnSpPr>
      <xdr:spPr>
        <a:xfrm>
          <a:off x="1295400" y="1400175"/>
          <a:ext cx="457200" cy="219075"/>
        </a:xfrm>
        <a:prstGeom prst="straightConnector1">
          <a:avLst/>
        </a:prstGeom>
        <a:ln>
          <a:solidFill>
            <a:schemeClr val="tx1"/>
          </a:solidFill>
          <a:miter lim="800000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154447</xdr:colOff>
      <xdr:row>12</xdr:row>
      <xdr:rowOff>104774</xdr:rowOff>
    </xdr:from>
    <xdr:ext cx="1062709" cy="772895"/>
    <xdr:sp macro="" textlink="">
      <xdr:nvSpPr>
        <xdr:cNvPr id="29" name="テキスト ボックス 28"/>
        <xdr:cNvSpPr txBox="1"/>
      </xdr:nvSpPr>
      <xdr:spPr>
        <a:xfrm>
          <a:off x="2897647" y="2428874"/>
          <a:ext cx="1062709" cy="77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72000" tIns="36000" rIns="72000" bIns="36000" rtlCol="0" anchor="t">
          <a:spAutoFit/>
        </a:bodyPr>
        <a:lstStyle/>
        <a:p>
          <a:pPr algn="ctr"/>
          <a:r>
            <a:rPr kumimoji="1" lang="ja-JP" altLang="en-US" sz="1400">
              <a:latin typeface="ＭＳ Ｐ明朝" pitchFamily="18" charset="-128"/>
              <a:ea typeface="ＭＳ Ｐ明朝" pitchFamily="18" charset="-128"/>
            </a:rPr>
            <a:t>総　　　数</a:t>
          </a:r>
          <a:endParaRPr kumimoji="1" lang="en-US" altLang="ja-JP" sz="1400">
            <a:latin typeface="ＭＳ Ｐ明朝" pitchFamily="18" charset="-128"/>
            <a:ea typeface="ＭＳ Ｐ明朝" pitchFamily="18" charset="-128"/>
          </a:endParaRPr>
        </a:p>
        <a:p>
          <a:pPr algn="ctr"/>
          <a:endParaRPr kumimoji="1" lang="en-US" altLang="ja-JP" sz="14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1,584,336</a:t>
          </a:r>
          <a:r>
            <a:rPr kumimoji="1" lang="ja-JP" altLang="en-US" sz="1400">
              <a:latin typeface="ＭＳ Ｐ明朝" pitchFamily="18" charset="-128"/>
              <a:ea typeface="ＭＳ Ｐ明朝" pitchFamily="18" charset="-128"/>
            </a:rPr>
            <a:t>冊</a:t>
          </a:r>
          <a:endParaRPr kumimoji="1" lang="en-US" altLang="ja-JP" sz="1400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6</xdr:col>
      <xdr:colOff>69875</xdr:colOff>
      <xdr:row>49</xdr:row>
      <xdr:rowOff>135993</xdr:rowOff>
    </xdr:from>
    <xdr:ext cx="649784" cy="522826"/>
    <xdr:sp macro="" textlink="">
      <xdr:nvSpPr>
        <xdr:cNvPr id="34" name="テキスト ボックス 33"/>
        <xdr:cNvSpPr txBox="1"/>
      </xdr:nvSpPr>
      <xdr:spPr>
        <a:xfrm>
          <a:off x="4184675" y="8898993"/>
          <a:ext cx="649784" cy="522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pPr algn="ctr"/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花園図書館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44.0</a:t>
          </a:r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％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(370,305)</a:t>
          </a:r>
        </a:p>
      </xdr:txBody>
    </xdr:sp>
    <xdr:clientData/>
  </xdr:oneCellAnchor>
  <xdr:oneCellAnchor>
    <xdr:from>
      <xdr:col>5</xdr:col>
      <xdr:colOff>485775</xdr:colOff>
      <xdr:row>36</xdr:row>
      <xdr:rowOff>38624</xdr:rowOff>
    </xdr:from>
    <xdr:ext cx="720179" cy="522826"/>
    <xdr:sp macro="" textlink="">
      <xdr:nvSpPr>
        <xdr:cNvPr id="35" name="テキスト ボックス 34"/>
        <xdr:cNvSpPr txBox="1"/>
      </xdr:nvSpPr>
      <xdr:spPr>
        <a:xfrm>
          <a:off x="3914775" y="6572774"/>
          <a:ext cx="720179" cy="522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 anchorCtr="1">
          <a:spAutoFit/>
        </a:bodyPr>
        <a:lstStyle/>
        <a:p>
          <a:pPr algn="ctr"/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永和図書館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18.6</a:t>
          </a:r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％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(160,191)</a:t>
          </a:r>
          <a:r>
            <a:rPr lang="en-US" altLang="ja-JP" sz="900" b="0" i="0" u="none" strike="noStrike" baseline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 </a:t>
          </a:r>
        </a:p>
      </xdr:txBody>
    </xdr:sp>
    <xdr:clientData/>
  </xdr:oneCellAnchor>
  <xdr:oneCellAnchor>
    <xdr:from>
      <xdr:col>2</xdr:col>
      <xdr:colOff>208508</xdr:colOff>
      <xdr:row>43</xdr:row>
      <xdr:rowOff>124349</xdr:rowOff>
    </xdr:from>
    <xdr:ext cx="649784" cy="522826"/>
    <xdr:sp macro="" textlink="">
      <xdr:nvSpPr>
        <xdr:cNvPr id="37" name="テキスト ボックス 36"/>
        <xdr:cNvSpPr txBox="1"/>
      </xdr:nvSpPr>
      <xdr:spPr>
        <a:xfrm>
          <a:off x="1580108" y="7677674"/>
          <a:ext cx="649784" cy="522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pPr algn="ctr"/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四条図書館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18.1</a:t>
          </a:r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％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(152,203)</a:t>
          </a:r>
          <a:r>
            <a:rPr lang="en-US" altLang="ja-JP" sz="900" b="0" i="0" u="none" strike="noStrike" baseline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 </a:t>
          </a:r>
          <a:endParaRPr kumimoji="1" lang="ja-JP" altLang="en-US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4</xdr:col>
      <xdr:colOff>526404</xdr:colOff>
      <xdr:row>32</xdr:row>
      <xdr:rowOff>9525</xdr:rowOff>
    </xdr:from>
    <xdr:to>
      <xdr:col>5</xdr:col>
      <xdr:colOff>533400</xdr:colOff>
      <xdr:row>32</xdr:row>
      <xdr:rowOff>149469</xdr:rowOff>
    </xdr:to>
    <xdr:cxnSp macro="">
      <xdr:nvCxnSpPr>
        <xdr:cNvPr id="48" name="カギ線コネクタ 47"/>
        <xdr:cNvCxnSpPr/>
      </xdr:nvCxnSpPr>
      <xdr:spPr>
        <a:xfrm rot="10800000" flipV="1">
          <a:off x="3269604" y="5857875"/>
          <a:ext cx="692796" cy="139944"/>
        </a:xfrm>
        <a:prstGeom prst="bentConnector3">
          <a:avLst>
            <a:gd name="adj1" fmla="val 10087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646766</xdr:colOff>
      <xdr:row>37</xdr:row>
      <xdr:rowOff>24337</xdr:rowOff>
    </xdr:from>
    <xdr:ext cx="607071" cy="522826"/>
    <xdr:sp macro="" textlink="">
      <xdr:nvSpPr>
        <xdr:cNvPr id="60" name="テキスト ボックス 59"/>
        <xdr:cNvSpPr txBox="1"/>
      </xdr:nvSpPr>
      <xdr:spPr>
        <a:xfrm>
          <a:off x="2018366" y="6729937"/>
          <a:ext cx="607071" cy="52282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72000" tIns="36000" rIns="72000" bIns="36000" rtlCol="0" anchor="ctr" anchorCtr="1">
          <a:spAutoFit/>
        </a:bodyPr>
        <a:lstStyle/>
        <a:p>
          <a:pPr algn="ctr"/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大蓮分室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12.8</a:t>
          </a:r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％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(107,860)</a:t>
          </a:r>
          <a:endParaRPr kumimoji="1" lang="ja-JP" altLang="en-US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3</xdr:col>
      <xdr:colOff>67407</xdr:colOff>
      <xdr:row>32</xdr:row>
      <xdr:rowOff>107705</xdr:rowOff>
    </xdr:from>
    <xdr:to>
      <xdr:col>4</xdr:col>
      <xdr:colOff>60081</xdr:colOff>
      <xdr:row>33</xdr:row>
      <xdr:rowOff>60813</xdr:rowOff>
    </xdr:to>
    <xdr:cxnSp macro="">
      <xdr:nvCxnSpPr>
        <xdr:cNvPr id="62" name="カギ線コネクタ 61"/>
        <xdr:cNvCxnSpPr/>
      </xdr:nvCxnSpPr>
      <xdr:spPr>
        <a:xfrm>
          <a:off x="2124807" y="5956055"/>
          <a:ext cx="678474" cy="124558"/>
        </a:xfrm>
        <a:prstGeom prst="bentConnector3">
          <a:avLst>
            <a:gd name="adj1" fmla="val 97732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457200</xdr:colOff>
      <xdr:row>31</xdr:row>
      <xdr:rowOff>9526</xdr:rowOff>
    </xdr:from>
    <xdr:ext cx="713111" cy="526280"/>
    <xdr:sp macro="" textlink="">
      <xdr:nvSpPr>
        <xdr:cNvPr id="69" name="テキスト ボックス 68"/>
        <xdr:cNvSpPr txBox="1"/>
      </xdr:nvSpPr>
      <xdr:spPr>
        <a:xfrm>
          <a:off x="3886200" y="5591176"/>
          <a:ext cx="713111" cy="526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72000" bIns="36000" rtlCol="0" anchor="ctr" anchorCtr="1">
          <a:noAutofit/>
        </a:bodyPr>
        <a:lstStyle/>
        <a:p>
          <a:pPr algn="ctr"/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石切分室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2.4</a:t>
          </a:r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％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(20,347)</a:t>
          </a:r>
          <a:endParaRPr kumimoji="1" lang="ja-JP" altLang="en-US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4</xdr:col>
      <xdr:colOff>236201</xdr:colOff>
      <xdr:row>43</xdr:row>
      <xdr:rowOff>19050</xdr:rowOff>
    </xdr:from>
    <xdr:ext cx="918247" cy="772895"/>
    <xdr:sp macro="" textlink="">
      <xdr:nvSpPr>
        <xdr:cNvPr id="20" name="テキスト ボックス 19"/>
        <xdr:cNvSpPr txBox="1"/>
      </xdr:nvSpPr>
      <xdr:spPr>
        <a:xfrm>
          <a:off x="2979401" y="7753350"/>
          <a:ext cx="918247" cy="77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72000" tIns="36000" rIns="72000" bIns="36000" rtlCol="0" anchor="t">
          <a:spAutoFit/>
        </a:bodyPr>
        <a:lstStyle/>
        <a:p>
          <a:pPr algn="ctr"/>
          <a:r>
            <a:rPr kumimoji="1" lang="ja-JP" altLang="en-US" sz="1400">
              <a:latin typeface="ＭＳ Ｐ明朝" pitchFamily="18" charset="-128"/>
              <a:ea typeface="ＭＳ Ｐ明朝" pitchFamily="18" charset="-128"/>
            </a:rPr>
            <a:t>総　　　数</a:t>
          </a:r>
          <a:endParaRPr kumimoji="1" lang="en-US" altLang="ja-JP" sz="1400">
            <a:latin typeface="ＭＳ Ｐ明朝" pitchFamily="18" charset="-128"/>
            <a:ea typeface="ＭＳ Ｐ明朝" pitchFamily="18" charset="-128"/>
          </a:endParaRPr>
        </a:p>
        <a:p>
          <a:pPr algn="ctr"/>
          <a:endParaRPr kumimoji="1" lang="en-US" altLang="ja-JP" sz="14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842,443</a:t>
          </a:r>
          <a:r>
            <a:rPr kumimoji="1" lang="ja-JP" altLang="en-US" sz="1400">
              <a:latin typeface="ＭＳ Ｐ明朝" pitchFamily="18" charset="-128"/>
              <a:ea typeface="ＭＳ Ｐ明朝" pitchFamily="18" charset="-128"/>
            </a:rPr>
            <a:t>冊</a:t>
          </a:r>
        </a:p>
      </xdr:txBody>
    </xdr:sp>
    <xdr:clientData/>
  </xdr:oneCellAnchor>
  <xdr:oneCellAnchor>
    <xdr:from>
      <xdr:col>0</xdr:col>
      <xdr:colOff>638883</xdr:colOff>
      <xdr:row>5</xdr:row>
      <xdr:rowOff>5287</xdr:rowOff>
    </xdr:from>
    <xdr:ext cx="722487" cy="522826"/>
    <xdr:sp macro="" textlink="">
      <xdr:nvSpPr>
        <xdr:cNvPr id="22" name="テキスト ボックス 21"/>
        <xdr:cNvSpPr txBox="1"/>
      </xdr:nvSpPr>
      <xdr:spPr>
        <a:xfrm>
          <a:off x="638883" y="1129237"/>
          <a:ext cx="722487" cy="522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72000" tIns="36000" rIns="72000" bIns="36000" rtlCol="0" anchor="ctr" anchorCtr="1">
          <a:spAutoFit/>
        </a:bodyPr>
        <a:lstStyle/>
        <a:p>
          <a:pPr algn="ctr"/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移動図書館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7.7</a:t>
          </a:r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％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(121,424)</a:t>
          </a:r>
          <a:endParaRPr kumimoji="1" lang="ja-JP" altLang="en-US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3</xdr:col>
      <xdr:colOff>85725</xdr:colOff>
      <xdr:row>2</xdr:row>
      <xdr:rowOff>133350</xdr:rowOff>
    </xdr:from>
    <xdr:to>
      <xdr:col>3</xdr:col>
      <xdr:colOff>381000</xdr:colOff>
      <xdr:row>4</xdr:row>
      <xdr:rowOff>95250</xdr:rowOff>
    </xdr:to>
    <xdr:cxnSp macro="">
      <xdr:nvCxnSpPr>
        <xdr:cNvPr id="28" name="直線矢印コネクタ 27"/>
        <xdr:cNvCxnSpPr/>
      </xdr:nvCxnSpPr>
      <xdr:spPr>
        <a:xfrm>
          <a:off x="2143125" y="742950"/>
          <a:ext cx="295275" cy="304800"/>
        </a:xfrm>
        <a:prstGeom prst="straightConnector1">
          <a:avLst/>
        </a:prstGeom>
        <a:ln w="9525">
          <a:solidFill>
            <a:schemeClr val="tx1"/>
          </a:solidFill>
          <a:miter lim="800000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161925</xdr:colOff>
      <xdr:row>31</xdr:row>
      <xdr:rowOff>95250</xdr:rowOff>
    </xdr:from>
    <xdr:ext cx="654603" cy="590550"/>
    <xdr:sp macro="" textlink="">
      <xdr:nvSpPr>
        <xdr:cNvPr id="38" name="テキスト ボックス 37"/>
        <xdr:cNvSpPr txBox="1"/>
      </xdr:nvSpPr>
      <xdr:spPr>
        <a:xfrm>
          <a:off x="1533525" y="5676900"/>
          <a:ext cx="654603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 anchorCtr="1">
          <a:noAutofit/>
        </a:bodyPr>
        <a:lstStyle/>
        <a:p>
          <a:pPr algn="ctr"/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移動図書館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3.7</a:t>
          </a:r>
          <a:r>
            <a:rPr lang="ja-JP" altLang="en-US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％</a:t>
          </a:r>
          <a:endParaRPr lang="en-US" altLang="ja-JP" sz="9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/>
          <a:r>
            <a:rPr lang="en-US" altLang="ja-JP" sz="900" b="0" i="0" u="none" strike="noStrike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(31,537)</a:t>
          </a:r>
          <a:endParaRPr kumimoji="1" lang="ja-JP" altLang="en-US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7</xdr:col>
      <xdr:colOff>405702</xdr:colOff>
      <xdr:row>4</xdr:row>
      <xdr:rowOff>28575</xdr:rowOff>
    </xdr:from>
    <xdr:ext cx="856563" cy="272823"/>
    <xdr:sp macro="" textlink="">
      <xdr:nvSpPr>
        <xdr:cNvPr id="25" name="テキスト ボックス 24"/>
        <xdr:cNvSpPr txBox="1"/>
      </xdr:nvSpPr>
      <xdr:spPr>
        <a:xfrm>
          <a:off x="5206302" y="981075"/>
          <a:ext cx="856563" cy="272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72000" tIns="36000" rIns="72000" bIns="36000" rtlCol="0" anchor="t">
          <a:spAutoFit/>
        </a:bodyPr>
        <a:lstStyle/>
        <a:p>
          <a:pPr algn="ctr"/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令和３年度</a:t>
          </a: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7</xdr:col>
      <xdr:colOff>405702</xdr:colOff>
      <xdr:row>34</xdr:row>
      <xdr:rowOff>47625</xdr:rowOff>
    </xdr:from>
    <xdr:ext cx="856563" cy="272823"/>
    <xdr:sp macro="" textlink="">
      <xdr:nvSpPr>
        <xdr:cNvPr id="30" name="テキスト ボックス 29"/>
        <xdr:cNvSpPr txBox="1"/>
      </xdr:nvSpPr>
      <xdr:spPr>
        <a:xfrm>
          <a:off x="5206302" y="6238875"/>
          <a:ext cx="856563" cy="272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72000" tIns="36000" rIns="72000" bIns="36000" rtlCol="0" anchor="t">
          <a:spAutoFit/>
        </a:bodyPr>
        <a:lstStyle/>
        <a:p>
          <a:pPr algn="ctr"/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令和３年度</a:t>
          </a:r>
          <a:endParaRPr kumimoji="1" lang="en-US" altLang="ja-JP" sz="1200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4</xdr:col>
      <xdr:colOff>451757</xdr:colOff>
      <xdr:row>1</xdr:row>
      <xdr:rowOff>146956</xdr:rowOff>
    </xdr:from>
    <xdr:to>
      <xdr:col>6</xdr:col>
      <xdr:colOff>54429</xdr:colOff>
      <xdr:row>2</xdr:row>
      <xdr:rowOff>168727</xdr:rowOff>
    </xdr:to>
    <xdr:cxnSp macro="">
      <xdr:nvCxnSpPr>
        <xdr:cNvPr id="31" name="カギ線コネクタ 30"/>
        <xdr:cNvCxnSpPr/>
      </xdr:nvCxnSpPr>
      <xdr:spPr>
        <a:xfrm rot="10800000" flipV="1">
          <a:off x="3194957" y="587827"/>
          <a:ext cx="974272" cy="195943"/>
        </a:xfrm>
        <a:prstGeom prst="bentConnector3">
          <a:avLst>
            <a:gd name="adj1" fmla="val 100112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42</xdr:row>
      <xdr:rowOff>19050</xdr:rowOff>
    </xdr:from>
    <xdr:to>
      <xdr:col>48</xdr:col>
      <xdr:colOff>0</xdr:colOff>
      <xdr:row>42</xdr:row>
      <xdr:rowOff>171450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096125" y="8277225"/>
          <a:ext cx="0" cy="152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0</xdr:rowOff>
    </xdr:from>
    <xdr:to>
      <xdr:col>1</xdr:col>
      <xdr:colOff>466725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1620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295275</xdr:colOff>
      <xdr:row>0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8954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4" name="AutoShape 7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5" name="AutoShape 8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" name="AutoShape 10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8" name="AutoShape 11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9" name="AutoShape 32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0" name="AutoShape 33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1" name="AutoShape 34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2" name="AutoShape 35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3" name="AutoShape 36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4" name="AutoShape 7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5" name="AutoShape 8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6" name="AutoShape 9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7" name="AutoShape 10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8" name="AutoShape 11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409575</xdr:colOff>
      <xdr:row>30</xdr:row>
      <xdr:rowOff>66675</xdr:rowOff>
    </xdr:from>
    <xdr:to>
      <xdr:col>1</xdr:col>
      <xdr:colOff>28575</xdr:colOff>
      <xdr:row>34</xdr:row>
      <xdr:rowOff>247650</xdr:rowOff>
    </xdr:to>
    <xdr:sp macro="" textlink="">
      <xdr:nvSpPr>
        <xdr:cNvPr id="19" name="AutoShape 12"/>
        <xdr:cNvSpPr>
          <a:spLocks/>
        </xdr:cNvSpPr>
      </xdr:nvSpPr>
      <xdr:spPr bwMode="auto">
        <a:xfrm>
          <a:off x="409575" y="9601200"/>
          <a:ext cx="95250" cy="1476375"/>
        </a:xfrm>
        <a:prstGeom prst="leftBrace">
          <a:avLst>
            <a:gd name="adj1" fmla="val 1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22" name="AutoShape 34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23" name="AutoShape 35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6</xdr:row>
      <xdr:rowOff>57150</xdr:rowOff>
    </xdr:from>
    <xdr:to>
      <xdr:col>1</xdr:col>
      <xdr:colOff>38100</xdr:colOff>
      <xdr:row>10</xdr:row>
      <xdr:rowOff>238125</xdr:rowOff>
    </xdr:to>
    <xdr:sp macro="" textlink="">
      <xdr:nvSpPr>
        <xdr:cNvPr id="25" name="AutoShape 38"/>
        <xdr:cNvSpPr>
          <a:spLocks/>
        </xdr:cNvSpPr>
      </xdr:nvSpPr>
      <xdr:spPr bwMode="auto">
        <a:xfrm>
          <a:off x="400050" y="1819275"/>
          <a:ext cx="114300" cy="1476375"/>
        </a:xfrm>
        <a:prstGeom prst="leftBrace">
          <a:avLst>
            <a:gd name="adj1" fmla="val 12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26" name="AutoShape 7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27" name="AutoShape 8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28" name="AutoShape 9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29" name="AutoShape 10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30" name="AutoShape 11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31" name="AutoShape 32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32" name="AutoShape 33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33" name="AutoShape 34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34" name="AutoShape 35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35" name="AutoShape 36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18</xdr:row>
      <xdr:rowOff>76200</xdr:rowOff>
    </xdr:from>
    <xdr:to>
      <xdr:col>1</xdr:col>
      <xdr:colOff>19050</xdr:colOff>
      <xdr:row>22</xdr:row>
      <xdr:rowOff>276225</xdr:rowOff>
    </xdr:to>
    <xdr:sp macro="" textlink="">
      <xdr:nvSpPr>
        <xdr:cNvPr id="36" name="AutoShape 5"/>
        <xdr:cNvSpPr>
          <a:spLocks/>
        </xdr:cNvSpPr>
      </xdr:nvSpPr>
      <xdr:spPr bwMode="auto">
        <a:xfrm>
          <a:off x="400050" y="5724525"/>
          <a:ext cx="95250" cy="1495425"/>
        </a:xfrm>
        <a:prstGeom prst="leftBrace">
          <a:avLst>
            <a:gd name="adj1" fmla="val 12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38" name="AutoShape 7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39" name="AutoShape 8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40" name="AutoShape 9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41" name="AutoShape 10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42" name="AutoShape 11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43" name="AutoShape 32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44" name="AutoShape 33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45" name="AutoShape 34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46" name="AutoShape 35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47" name="AutoShape 36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12</xdr:row>
      <xdr:rowOff>85725</xdr:rowOff>
    </xdr:from>
    <xdr:to>
      <xdr:col>1</xdr:col>
      <xdr:colOff>28575</xdr:colOff>
      <xdr:row>16</xdr:row>
      <xdr:rowOff>266700</xdr:rowOff>
    </xdr:to>
    <xdr:sp macro="" textlink="">
      <xdr:nvSpPr>
        <xdr:cNvPr id="48" name="AutoShape 38"/>
        <xdr:cNvSpPr>
          <a:spLocks/>
        </xdr:cNvSpPr>
      </xdr:nvSpPr>
      <xdr:spPr bwMode="auto">
        <a:xfrm>
          <a:off x="390525" y="3790950"/>
          <a:ext cx="114300" cy="1476375"/>
        </a:xfrm>
        <a:prstGeom prst="leftBrace">
          <a:avLst>
            <a:gd name="adj1" fmla="val 12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49" name="AutoShape 7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50" name="AutoShape 8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51" name="AutoShape 9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52" name="AutoShape 10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53" name="AutoShape 11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54" name="AutoShape 32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55" name="AutoShape 33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56" name="AutoShape 34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57" name="AutoShape 35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58" name="AutoShape 36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59" name="AutoShape 7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60" name="AutoShape 8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61" name="AutoShape 9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62" name="AutoShape 10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63" name="AutoShape 11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65" name="AutoShape 32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66" name="AutoShape 33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67" name="AutoShape 34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68" name="AutoShape 35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69" name="AutoShape 36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71" name="AutoShape 7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72" name="AutoShape 8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73" name="AutoShape 9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4" name="AutoShape 10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75" name="AutoShape 11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76" name="AutoShape 32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77" name="AutoShape 33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78" name="AutoShape 34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9" name="AutoShape 35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80" name="AutoShape 36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83" name="AutoShape 7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84" name="AutoShape 8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85" name="AutoShape 9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86" name="AutoShape 10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87" name="AutoShape 11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88" name="AutoShape 32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89" name="AutoShape 33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90" name="AutoShape 34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91" name="AutoShape 35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92" name="AutoShape 36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94" name="AutoShape 7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95" name="AutoShape 8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96" name="AutoShape 9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97" name="AutoShape 10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98" name="AutoShape 11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99" name="AutoShape 32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00" name="AutoShape 33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01" name="AutoShape 34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02" name="AutoShape 35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03" name="AutoShape 36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04" name="AutoShape 7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05" name="AutoShape 8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06" name="AutoShape 9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07" name="AutoShape 10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08" name="AutoShape 11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10" name="AutoShape 32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11" name="AutoShape 33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12" name="AutoShape 34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13" name="AutoShape 35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14" name="AutoShape 36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16" name="AutoShape 7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17" name="AutoShape 8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18" name="AutoShape 9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19" name="AutoShape 10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20" name="AutoShape 11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21" name="AutoShape 32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22" name="AutoShape 33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23" name="AutoShape 34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24" name="AutoShape 35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25" name="AutoShape 36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28" name="AutoShape 7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29" name="AutoShape 8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30" name="AutoShape 9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31" name="AutoShape 10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32" name="AutoShape 11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33" name="AutoShape 32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34" name="AutoShape 33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35" name="AutoShape 34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36" name="AutoShape 35"/>
        <xdr:cNvSpPr>
          <a:spLocks/>
        </xdr:cNvSpPr>
      </xdr:nvSpPr>
      <xdr:spPr bwMode="auto">
        <a:xfrm>
          <a:off x="419100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35</xdr:row>
      <xdr:rowOff>0</xdr:rowOff>
    </xdr:from>
    <xdr:to>
      <xdr:col>1</xdr:col>
      <xdr:colOff>38100</xdr:colOff>
      <xdr:row>35</xdr:row>
      <xdr:rowOff>0</xdr:rowOff>
    </xdr:to>
    <xdr:sp macro="" textlink="">
      <xdr:nvSpPr>
        <xdr:cNvPr id="137" name="AutoShape 36"/>
        <xdr:cNvSpPr>
          <a:spLocks/>
        </xdr:cNvSpPr>
      </xdr:nvSpPr>
      <xdr:spPr bwMode="auto">
        <a:xfrm>
          <a:off x="428625" y="8334375"/>
          <a:ext cx="29527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24</xdr:row>
      <xdr:rowOff>57150</xdr:rowOff>
    </xdr:from>
    <xdr:to>
      <xdr:col>1</xdr:col>
      <xdr:colOff>19050</xdr:colOff>
      <xdr:row>28</xdr:row>
      <xdr:rowOff>238125</xdr:rowOff>
    </xdr:to>
    <xdr:sp macro="" textlink="">
      <xdr:nvSpPr>
        <xdr:cNvPr id="151" name="AutoShape 12"/>
        <xdr:cNvSpPr>
          <a:spLocks/>
        </xdr:cNvSpPr>
      </xdr:nvSpPr>
      <xdr:spPr bwMode="auto">
        <a:xfrm>
          <a:off x="400050" y="7648575"/>
          <a:ext cx="95250" cy="1476375"/>
        </a:xfrm>
        <a:prstGeom prst="leftBrace">
          <a:avLst>
            <a:gd name="adj1" fmla="val 1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38100</xdr:colOff>
      <xdr:row>22</xdr:row>
      <xdr:rowOff>38099</xdr:rowOff>
    </xdr:from>
    <xdr:to>
      <xdr:col>48</xdr:col>
      <xdr:colOff>104774</xdr:colOff>
      <xdr:row>23</xdr:row>
      <xdr:rowOff>161924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5362575" y="3486149"/>
          <a:ext cx="685799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wrap="square" lIns="72000" tIns="36000" rIns="72000" bIns="36000" rtlCol="0" anchor="ctr" anchorCtr="1"/>
      <a:lstStyle>
        <a:defPPr algn="ctr">
          <a:defRPr sz="1000" b="0" i="0" u="none" strike="noStrike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6"/>
  <sheetViews>
    <sheetView tabSelected="1" zoomScaleNormal="100" zoomScaleSheetLayoutView="100" workbookViewId="0"/>
  </sheetViews>
  <sheetFormatPr defaultRowHeight="29.25" x14ac:dyDescent="0.3"/>
  <cols>
    <col min="1" max="32" width="2.125" style="8" customWidth="1"/>
    <col min="33" max="16384" width="9" style="8"/>
  </cols>
  <sheetData>
    <row r="1" spans="1:31" ht="13.5" customHeight="1" x14ac:dyDescent="0.3"/>
    <row r="2" spans="1:31" ht="13.5" customHeight="1" x14ac:dyDescent="0.3"/>
    <row r="3" spans="1:31" ht="13.5" customHeight="1" x14ac:dyDescent="0.3"/>
    <row r="4" spans="1:31" ht="13.5" customHeight="1" x14ac:dyDescent="0.3"/>
    <row r="5" spans="1:31" ht="13.5" customHeight="1" x14ac:dyDescent="0.3"/>
    <row r="6" spans="1:31" ht="13.5" customHeight="1" x14ac:dyDescent="0.3"/>
    <row r="7" spans="1:31" ht="13.5" customHeight="1" x14ac:dyDescent="0.3"/>
    <row r="8" spans="1:31" ht="13.5" customHeight="1" x14ac:dyDescent="0.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3.5" customHeight="1" x14ac:dyDescent="0.3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3.5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3.5" customHeigh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3.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3.5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3.5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3.5" customHeight="1" x14ac:dyDescent="0.3">
      <c r="A15" s="10"/>
      <c r="B15" s="10"/>
      <c r="C15" s="11"/>
      <c r="D15" s="10"/>
      <c r="E15" s="48"/>
      <c r="F15" s="48"/>
      <c r="G15" s="48"/>
      <c r="H15" s="10"/>
      <c r="I15" s="11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9"/>
      <c r="AE15" s="9"/>
    </row>
    <row r="16" spans="1:31" ht="13.5" customHeight="1" x14ac:dyDescent="0.3">
      <c r="A16" s="10"/>
      <c r="B16" s="10"/>
      <c r="C16" s="11"/>
      <c r="D16" s="232" t="s">
        <v>152</v>
      </c>
      <c r="E16" s="232"/>
      <c r="F16" s="232"/>
      <c r="G16" s="232"/>
      <c r="H16" s="13"/>
      <c r="J16" s="233" t="s">
        <v>99</v>
      </c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9"/>
      <c r="AE16" s="9"/>
    </row>
    <row r="17" spans="1:31" ht="13.5" customHeight="1" x14ac:dyDescent="0.3">
      <c r="A17" s="10"/>
      <c r="B17" s="10"/>
      <c r="C17" s="11"/>
      <c r="D17" s="232"/>
      <c r="E17" s="232"/>
      <c r="F17" s="232"/>
      <c r="G17" s="232"/>
      <c r="H17" s="13"/>
      <c r="I17" s="31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9"/>
      <c r="AE17" s="9"/>
    </row>
    <row r="18" spans="1:31" ht="13.5" customHeight="1" x14ac:dyDescent="0.3">
      <c r="A18" s="10"/>
      <c r="B18" s="10"/>
      <c r="C18" s="11"/>
      <c r="D18" s="232"/>
      <c r="E18" s="232"/>
      <c r="F18" s="232"/>
      <c r="G18" s="232"/>
      <c r="H18" s="13"/>
      <c r="I18" s="31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9"/>
      <c r="AE18" s="9"/>
    </row>
    <row r="19" spans="1:31" ht="13.5" customHeight="1" x14ac:dyDescent="0.3">
      <c r="A19" s="9"/>
      <c r="B19" s="9"/>
      <c r="C19" s="9"/>
      <c r="D19" s="232"/>
      <c r="E19" s="232"/>
      <c r="F19" s="232"/>
      <c r="G19" s="232"/>
      <c r="H19" s="13"/>
      <c r="I19" s="31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9"/>
      <c r="AE19" s="9"/>
    </row>
    <row r="20" spans="1:31" ht="13.5" customHeight="1" x14ac:dyDescent="0.3">
      <c r="A20" s="9"/>
      <c r="B20" s="9"/>
      <c r="C20" s="9"/>
      <c r="D20" s="48"/>
      <c r="E20" s="48"/>
      <c r="F20" s="48"/>
      <c r="G20" s="48"/>
      <c r="H20" s="14"/>
      <c r="I20" s="14"/>
      <c r="J20" s="12"/>
      <c r="K20" s="15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9"/>
      <c r="AC20" s="9"/>
      <c r="AD20" s="9"/>
      <c r="AE20" s="9"/>
    </row>
    <row r="21" spans="1:31" ht="13.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3.5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3.5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31" ht="13.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31" ht="13.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31" ht="13.5" customHeight="1" x14ac:dyDescent="0.3"/>
    <row r="27" spans="1:31" ht="13.5" customHeight="1" x14ac:dyDescent="0.3"/>
    <row r="28" spans="1:31" ht="13.5" customHeight="1" x14ac:dyDescent="0.3"/>
    <row r="29" spans="1:31" ht="13.5" customHeight="1" x14ac:dyDescent="0.3"/>
    <row r="30" spans="1:31" ht="13.5" customHeight="1" x14ac:dyDescent="0.3"/>
    <row r="31" spans="1:31" ht="13.5" customHeight="1" x14ac:dyDescent="0.3"/>
    <row r="32" spans="1:31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</sheetData>
  <mergeCells count="2">
    <mergeCell ref="D16:G19"/>
    <mergeCell ref="J16:AC19"/>
  </mergeCells>
  <phoneticPr fontId="4"/>
  <printOptions horizontalCentered="1"/>
  <pageMargins left="0.78740157480314965" right="0.39370078740157483" top="0.78740157480314965" bottom="0.78740157480314965" header="0.51181102362204722" footer="0.11811023622047245"/>
  <pageSetup paperSize="9" firstPageNumber="223" orientation="portrait" r:id="rId1"/>
  <headerFooter scaleWithDoc="0" alignWithMargins="0">
    <oddFooter>&amp;C&amp;"ＭＳ Ｐ明朝,標準"-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61"/>
  <sheetViews>
    <sheetView view="pageBreakPreview" zoomScaleNormal="100" zoomScaleSheetLayoutView="100" workbookViewId="0">
      <selection sqref="A1:K1"/>
    </sheetView>
  </sheetViews>
  <sheetFormatPr defaultRowHeight="11.25" x14ac:dyDescent="0.15"/>
  <cols>
    <col min="1" max="1" width="2.125" style="34" customWidth="1"/>
    <col min="2" max="2" width="13.75" style="34" customWidth="1"/>
    <col min="3" max="11" width="8.125" style="34" customWidth="1"/>
    <col min="12" max="16384" width="9" style="34"/>
  </cols>
  <sheetData>
    <row r="1" spans="1:11" ht="18.75" x14ac:dyDescent="0.15">
      <c r="A1" s="616" t="s">
        <v>464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</row>
    <row r="2" spans="1:11" s="40" customFormat="1" ht="13.5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8" customHeight="1" x14ac:dyDescent="0.15">
      <c r="A3" s="617" t="s">
        <v>560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</row>
    <row r="4" spans="1:11" ht="12.75" customHeight="1" thickBot="1" x14ac:dyDescent="0.2">
      <c r="A4" s="243" t="s">
        <v>617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13.5" customHeight="1" x14ac:dyDescent="0.15">
      <c r="A5" s="619" t="s">
        <v>306</v>
      </c>
      <c r="B5" s="620"/>
      <c r="C5" s="620" t="s">
        <v>307</v>
      </c>
      <c r="D5" s="620" t="s">
        <v>297</v>
      </c>
      <c r="E5" s="620" t="s">
        <v>298</v>
      </c>
      <c r="F5" s="629" t="s">
        <v>308</v>
      </c>
      <c r="G5" s="630"/>
      <c r="H5" s="630"/>
      <c r="I5" s="630"/>
      <c r="J5" s="630"/>
      <c r="K5" s="631"/>
    </row>
    <row r="6" spans="1:11" ht="13.5" customHeight="1" x14ac:dyDescent="0.15">
      <c r="A6" s="627"/>
      <c r="B6" s="628"/>
      <c r="C6" s="628"/>
      <c r="D6" s="628"/>
      <c r="E6" s="628"/>
      <c r="F6" s="321" t="s">
        <v>309</v>
      </c>
      <c r="G6" s="321"/>
      <c r="H6" s="321" t="s">
        <v>310</v>
      </c>
      <c r="I6" s="321"/>
      <c r="J6" s="321" t="s">
        <v>311</v>
      </c>
      <c r="K6" s="256"/>
    </row>
    <row r="7" spans="1:11" ht="13.5" customHeight="1" x14ac:dyDescent="0.15">
      <c r="A7" s="625" t="s">
        <v>307</v>
      </c>
      <c r="B7" s="626"/>
      <c r="C7" s="120">
        <f>SUM(C9:C38)</f>
        <v>11039</v>
      </c>
      <c r="D7" s="189">
        <f t="shared" ref="D7:K7" si="0">SUM(D9:D38)</f>
        <v>5624</v>
      </c>
      <c r="E7" s="189">
        <f t="shared" si="0"/>
        <v>5415</v>
      </c>
      <c r="F7" s="189"/>
      <c r="G7" s="189">
        <f t="shared" si="0"/>
        <v>3560</v>
      </c>
      <c r="H7" s="189"/>
      <c r="I7" s="189">
        <f t="shared" si="0"/>
        <v>3586</v>
      </c>
      <c r="J7" s="189"/>
      <c r="K7" s="189">
        <f t="shared" si="0"/>
        <v>3893</v>
      </c>
    </row>
    <row r="8" spans="1:11" ht="13.5" customHeight="1" x14ac:dyDescent="0.15">
      <c r="A8" s="121"/>
      <c r="B8" s="122"/>
      <c r="C8" s="206"/>
      <c r="D8" s="198"/>
      <c r="E8" s="198"/>
      <c r="F8" s="198"/>
      <c r="G8" s="198"/>
      <c r="H8" s="198"/>
      <c r="I8" s="198"/>
      <c r="J8" s="198"/>
      <c r="K8" s="198"/>
    </row>
    <row r="9" spans="1:11" ht="13.5" customHeight="1" x14ac:dyDescent="0.15">
      <c r="A9" s="171"/>
      <c r="B9" s="172" t="s">
        <v>316</v>
      </c>
      <c r="C9" s="206">
        <v>268</v>
      </c>
      <c r="D9" s="175">
        <v>132</v>
      </c>
      <c r="E9" s="175">
        <v>136</v>
      </c>
      <c r="F9" s="175"/>
      <c r="G9" s="175">
        <v>90</v>
      </c>
      <c r="H9" s="175"/>
      <c r="I9" s="175">
        <v>83</v>
      </c>
      <c r="J9" s="175"/>
      <c r="K9" s="175">
        <v>95</v>
      </c>
    </row>
    <row r="10" spans="1:11" ht="13.5" customHeight="1" x14ac:dyDescent="0.15">
      <c r="A10" s="171"/>
      <c r="B10" s="172" t="s">
        <v>365</v>
      </c>
      <c r="C10" s="206">
        <v>575</v>
      </c>
      <c r="D10" s="175">
        <v>276</v>
      </c>
      <c r="E10" s="175">
        <v>299</v>
      </c>
      <c r="F10" s="175"/>
      <c r="G10" s="175">
        <v>199</v>
      </c>
      <c r="H10" s="175"/>
      <c r="I10" s="175">
        <v>177</v>
      </c>
      <c r="J10" s="175"/>
      <c r="K10" s="175">
        <v>199</v>
      </c>
    </row>
    <row r="11" spans="1:11" ht="13.5" customHeight="1" x14ac:dyDescent="0.15">
      <c r="A11" s="171"/>
      <c r="B11" s="172" t="s">
        <v>323</v>
      </c>
      <c r="C11" s="206">
        <v>651</v>
      </c>
      <c r="D11" s="175">
        <v>346</v>
      </c>
      <c r="E11" s="175">
        <v>305</v>
      </c>
      <c r="F11" s="175"/>
      <c r="G11" s="175">
        <v>221</v>
      </c>
      <c r="H11" s="175"/>
      <c r="I11" s="175">
        <v>221</v>
      </c>
      <c r="J11" s="175"/>
      <c r="K11" s="175">
        <v>209</v>
      </c>
    </row>
    <row r="12" spans="1:11" ht="13.5" customHeight="1" x14ac:dyDescent="0.15">
      <c r="A12" s="171"/>
      <c r="B12" s="171" t="s">
        <v>318</v>
      </c>
      <c r="C12" s="123">
        <v>275</v>
      </c>
      <c r="D12" s="175">
        <v>130</v>
      </c>
      <c r="E12" s="175">
        <v>145</v>
      </c>
      <c r="F12" s="175"/>
      <c r="G12" s="175">
        <v>109</v>
      </c>
      <c r="H12" s="175"/>
      <c r="I12" s="175">
        <v>81</v>
      </c>
      <c r="J12" s="175"/>
      <c r="K12" s="175">
        <v>85</v>
      </c>
    </row>
    <row r="13" spans="1:11" ht="13.5" customHeight="1" x14ac:dyDescent="0.15">
      <c r="A13" s="171"/>
      <c r="B13" s="171" t="s">
        <v>324</v>
      </c>
      <c r="C13" s="123">
        <v>470</v>
      </c>
      <c r="D13" s="175">
        <v>259</v>
      </c>
      <c r="E13" s="175">
        <v>211</v>
      </c>
      <c r="F13" s="175"/>
      <c r="G13" s="175">
        <v>143</v>
      </c>
      <c r="H13" s="175"/>
      <c r="I13" s="175">
        <v>161</v>
      </c>
      <c r="J13" s="175"/>
      <c r="K13" s="175">
        <v>166</v>
      </c>
    </row>
    <row r="14" spans="1:11" ht="9" customHeight="1" x14ac:dyDescent="0.15">
      <c r="A14" s="171"/>
      <c r="B14" s="171"/>
      <c r="C14" s="207"/>
      <c r="D14" s="175"/>
      <c r="E14" s="175"/>
      <c r="F14" s="175"/>
      <c r="G14" s="175"/>
      <c r="H14" s="175"/>
      <c r="I14" s="175"/>
      <c r="J14" s="175"/>
      <c r="K14" s="175"/>
    </row>
    <row r="15" spans="1:11" ht="13.5" customHeight="1" x14ac:dyDescent="0.15">
      <c r="A15" s="171"/>
      <c r="B15" s="171" t="s">
        <v>369</v>
      </c>
      <c r="C15" s="123">
        <v>940</v>
      </c>
      <c r="D15" s="175">
        <v>492</v>
      </c>
      <c r="E15" s="175">
        <v>448</v>
      </c>
      <c r="F15" s="175"/>
      <c r="G15" s="175">
        <v>270</v>
      </c>
      <c r="H15" s="175"/>
      <c r="I15" s="175">
        <v>320</v>
      </c>
      <c r="J15" s="175"/>
      <c r="K15" s="175">
        <v>350</v>
      </c>
    </row>
    <row r="16" spans="1:11" ht="13.5" customHeight="1" x14ac:dyDescent="0.15">
      <c r="A16" s="171"/>
      <c r="B16" s="171" t="s">
        <v>343</v>
      </c>
      <c r="C16" s="123">
        <v>522</v>
      </c>
      <c r="D16" s="175">
        <v>287</v>
      </c>
      <c r="E16" s="175">
        <v>235</v>
      </c>
      <c r="F16" s="175"/>
      <c r="G16" s="175">
        <v>162</v>
      </c>
      <c r="H16" s="175"/>
      <c r="I16" s="175">
        <v>162</v>
      </c>
      <c r="J16" s="175"/>
      <c r="K16" s="175">
        <v>198</v>
      </c>
    </row>
    <row r="17" spans="1:11" ht="13.5" customHeight="1" x14ac:dyDescent="0.15">
      <c r="A17" s="54"/>
      <c r="B17" s="171" t="s">
        <v>371</v>
      </c>
      <c r="C17" s="123">
        <v>652</v>
      </c>
      <c r="D17" s="175">
        <v>354</v>
      </c>
      <c r="E17" s="175">
        <v>298</v>
      </c>
      <c r="F17" s="175"/>
      <c r="G17" s="175">
        <v>206</v>
      </c>
      <c r="H17" s="175"/>
      <c r="I17" s="175">
        <v>205</v>
      </c>
      <c r="J17" s="175"/>
      <c r="K17" s="175">
        <v>241</v>
      </c>
    </row>
    <row r="18" spans="1:11" ht="13.5" customHeight="1" x14ac:dyDescent="0.15">
      <c r="A18" s="171"/>
      <c r="B18" s="171" t="s">
        <v>351</v>
      </c>
      <c r="C18" s="230">
        <v>477</v>
      </c>
      <c r="D18" s="175">
        <v>243</v>
      </c>
      <c r="E18" s="175">
        <v>234</v>
      </c>
      <c r="F18" s="175"/>
      <c r="G18" s="175">
        <v>142</v>
      </c>
      <c r="H18" s="175"/>
      <c r="I18" s="175">
        <v>152</v>
      </c>
      <c r="J18" s="175"/>
      <c r="K18" s="175">
        <v>183</v>
      </c>
    </row>
    <row r="19" spans="1:11" ht="13.5" customHeight="1" x14ac:dyDescent="0.15">
      <c r="A19" s="171"/>
      <c r="B19" s="171" t="s">
        <v>372</v>
      </c>
      <c r="C19" s="230">
        <v>567</v>
      </c>
      <c r="D19" s="175">
        <v>283</v>
      </c>
      <c r="E19" s="175">
        <v>284</v>
      </c>
      <c r="F19" s="175"/>
      <c r="G19" s="175">
        <v>189</v>
      </c>
      <c r="H19" s="175"/>
      <c r="I19" s="175">
        <v>202</v>
      </c>
      <c r="J19" s="175"/>
      <c r="K19" s="175">
        <v>176</v>
      </c>
    </row>
    <row r="20" spans="1:11" ht="13.5" customHeight="1" x14ac:dyDescent="0.15">
      <c r="A20" s="171"/>
      <c r="B20" s="171" t="s">
        <v>349</v>
      </c>
      <c r="C20" s="230">
        <v>433</v>
      </c>
      <c r="D20" s="175">
        <v>226</v>
      </c>
      <c r="E20" s="175">
        <v>207</v>
      </c>
      <c r="F20" s="175"/>
      <c r="G20" s="175">
        <v>138</v>
      </c>
      <c r="H20" s="175"/>
      <c r="I20" s="175">
        <v>144</v>
      </c>
      <c r="J20" s="175"/>
      <c r="K20" s="175">
        <v>151</v>
      </c>
    </row>
    <row r="21" spans="1:11" ht="9" customHeight="1" x14ac:dyDescent="0.15">
      <c r="A21" s="171"/>
      <c r="B21" s="172"/>
      <c r="C21" s="231"/>
      <c r="D21" s="175"/>
      <c r="E21" s="175"/>
      <c r="F21" s="175"/>
      <c r="G21" s="175"/>
      <c r="H21" s="175"/>
      <c r="I21" s="175"/>
      <c r="J21" s="175"/>
      <c r="K21" s="175"/>
    </row>
    <row r="22" spans="1:11" ht="13.5" customHeight="1" x14ac:dyDescent="0.15">
      <c r="A22" s="168"/>
      <c r="B22" s="172" t="s">
        <v>364</v>
      </c>
      <c r="C22" s="230">
        <v>350</v>
      </c>
      <c r="D22" s="175">
        <v>183</v>
      </c>
      <c r="E22" s="175">
        <v>167</v>
      </c>
      <c r="F22" s="175"/>
      <c r="G22" s="175">
        <v>103</v>
      </c>
      <c r="H22" s="175"/>
      <c r="I22" s="175">
        <v>107</v>
      </c>
      <c r="J22" s="175"/>
      <c r="K22" s="175">
        <v>140</v>
      </c>
    </row>
    <row r="23" spans="1:11" ht="13.5" customHeight="1" x14ac:dyDescent="0.15">
      <c r="A23" s="167"/>
      <c r="B23" s="172" t="s">
        <v>366</v>
      </c>
      <c r="C23" s="230">
        <v>351</v>
      </c>
      <c r="D23" s="175">
        <v>188</v>
      </c>
      <c r="E23" s="175">
        <v>163</v>
      </c>
      <c r="F23" s="175"/>
      <c r="G23" s="175">
        <v>127</v>
      </c>
      <c r="H23" s="175"/>
      <c r="I23" s="175">
        <v>107</v>
      </c>
      <c r="J23" s="175"/>
      <c r="K23" s="175">
        <v>117</v>
      </c>
    </row>
    <row r="24" spans="1:11" ht="13.5" customHeight="1" x14ac:dyDescent="0.15">
      <c r="A24" s="167"/>
      <c r="B24" s="172" t="s">
        <v>367</v>
      </c>
      <c r="C24" s="230">
        <v>180</v>
      </c>
      <c r="D24" s="175">
        <v>94</v>
      </c>
      <c r="E24" s="175">
        <v>86</v>
      </c>
      <c r="F24" s="175"/>
      <c r="G24" s="175">
        <v>66</v>
      </c>
      <c r="H24" s="175"/>
      <c r="I24" s="175">
        <v>45</v>
      </c>
      <c r="J24" s="175"/>
      <c r="K24" s="175">
        <v>69</v>
      </c>
    </row>
    <row r="25" spans="1:11" ht="13.5" customHeight="1" x14ac:dyDescent="0.15">
      <c r="A25" s="167"/>
      <c r="B25" s="172" t="s">
        <v>331</v>
      </c>
      <c r="C25" s="230">
        <v>375</v>
      </c>
      <c r="D25" s="175">
        <v>202</v>
      </c>
      <c r="E25" s="175">
        <v>173</v>
      </c>
      <c r="F25" s="175"/>
      <c r="G25" s="175">
        <v>121</v>
      </c>
      <c r="H25" s="175"/>
      <c r="I25" s="175">
        <v>127</v>
      </c>
      <c r="J25" s="175"/>
      <c r="K25" s="175">
        <v>127</v>
      </c>
    </row>
    <row r="26" spans="1:11" ht="13.5" customHeight="1" x14ac:dyDescent="0.15">
      <c r="A26" s="167"/>
      <c r="B26" s="172" t="s">
        <v>326</v>
      </c>
      <c r="C26" s="230">
        <v>511</v>
      </c>
      <c r="D26" s="175">
        <v>262</v>
      </c>
      <c r="E26" s="175">
        <v>249</v>
      </c>
      <c r="F26" s="175"/>
      <c r="G26" s="175">
        <v>160</v>
      </c>
      <c r="H26" s="175"/>
      <c r="I26" s="175">
        <v>160</v>
      </c>
      <c r="J26" s="175"/>
      <c r="K26" s="175">
        <v>191</v>
      </c>
    </row>
    <row r="27" spans="1:11" ht="13.5" customHeight="1" x14ac:dyDescent="0.15">
      <c r="A27" s="167"/>
      <c r="B27" s="172" t="s">
        <v>327</v>
      </c>
      <c r="C27" s="230">
        <v>234</v>
      </c>
      <c r="D27" s="175">
        <v>122</v>
      </c>
      <c r="E27" s="175">
        <v>112</v>
      </c>
      <c r="F27" s="175"/>
      <c r="G27" s="175">
        <v>75</v>
      </c>
      <c r="H27" s="175"/>
      <c r="I27" s="175">
        <v>76</v>
      </c>
      <c r="J27" s="175"/>
      <c r="K27" s="175">
        <v>83</v>
      </c>
    </row>
    <row r="28" spans="1:11" ht="13.5" customHeight="1" x14ac:dyDescent="0.15">
      <c r="A28" s="167"/>
      <c r="B28" s="172" t="s">
        <v>466</v>
      </c>
      <c r="C28" s="231">
        <v>63</v>
      </c>
      <c r="D28" s="175">
        <v>18</v>
      </c>
      <c r="E28" s="175">
        <v>45</v>
      </c>
      <c r="F28" s="175"/>
      <c r="G28" s="175">
        <v>9</v>
      </c>
      <c r="H28" s="175"/>
      <c r="I28" s="175">
        <v>6</v>
      </c>
      <c r="J28" s="175"/>
      <c r="K28" s="175">
        <v>48</v>
      </c>
    </row>
    <row r="29" spans="1:11" ht="13.5" customHeight="1" x14ac:dyDescent="0.15">
      <c r="A29" s="167"/>
      <c r="B29" s="172" t="s">
        <v>368</v>
      </c>
      <c r="C29" s="230">
        <v>336</v>
      </c>
      <c r="D29" s="175">
        <v>171</v>
      </c>
      <c r="E29" s="175">
        <v>165</v>
      </c>
      <c r="F29" s="175"/>
      <c r="G29" s="175">
        <v>107</v>
      </c>
      <c r="H29" s="175"/>
      <c r="I29" s="175">
        <v>116</v>
      </c>
      <c r="J29" s="175"/>
      <c r="K29" s="175">
        <v>113</v>
      </c>
    </row>
    <row r="30" spans="1:11" ht="13.5" customHeight="1" x14ac:dyDescent="0.15">
      <c r="A30" s="167"/>
      <c r="B30" s="172" t="s">
        <v>329</v>
      </c>
      <c r="C30" s="230">
        <v>543</v>
      </c>
      <c r="D30" s="175">
        <v>281</v>
      </c>
      <c r="E30" s="175">
        <v>262</v>
      </c>
      <c r="F30" s="175"/>
      <c r="G30" s="175">
        <v>188</v>
      </c>
      <c r="H30" s="175"/>
      <c r="I30" s="175">
        <v>185</v>
      </c>
      <c r="J30" s="175"/>
      <c r="K30" s="175">
        <v>170</v>
      </c>
    </row>
    <row r="31" spans="1:11" ht="13.5" customHeight="1" x14ac:dyDescent="0.15">
      <c r="A31" s="167"/>
      <c r="B31" s="172" t="s">
        <v>370</v>
      </c>
      <c r="C31" s="230">
        <v>251</v>
      </c>
      <c r="D31" s="175">
        <v>131</v>
      </c>
      <c r="E31" s="175">
        <v>120</v>
      </c>
      <c r="F31" s="175"/>
      <c r="G31" s="175">
        <v>76</v>
      </c>
      <c r="H31" s="175"/>
      <c r="I31" s="175">
        <v>84</v>
      </c>
      <c r="J31" s="175"/>
      <c r="K31" s="175">
        <v>91</v>
      </c>
    </row>
    <row r="32" spans="1:11" ht="13.5" customHeight="1" x14ac:dyDescent="0.15">
      <c r="A32" s="167"/>
      <c r="B32" s="172" t="s">
        <v>333</v>
      </c>
      <c r="C32" s="230">
        <v>305</v>
      </c>
      <c r="D32" s="175">
        <v>160</v>
      </c>
      <c r="E32" s="175">
        <v>145</v>
      </c>
      <c r="F32" s="175"/>
      <c r="G32" s="175">
        <v>93</v>
      </c>
      <c r="H32" s="175"/>
      <c r="I32" s="175">
        <v>117</v>
      </c>
      <c r="J32" s="175"/>
      <c r="K32" s="175">
        <v>95</v>
      </c>
    </row>
    <row r="33" spans="1:11" ht="13.5" customHeight="1" x14ac:dyDescent="0.15">
      <c r="A33" s="167"/>
      <c r="B33" s="172" t="s">
        <v>348</v>
      </c>
      <c r="C33" s="230">
        <v>206</v>
      </c>
      <c r="D33" s="175">
        <v>92</v>
      </c>
      <c r="E33" s="175">
        <v>114</v>
      </c>
      <c r="F33" s="175"/>
      <c r="G33" s="175">
        <v>74</v>
      </c>
      <c r="H33" s="175"/>
      <c r="I33" s="175">
        <v>52</v>
      </c>
      <c r="J33" s="175"/>
      <c r="K33" s="175">
        <v>80</v>
      </c>
    </row>
    <row r="34" spans="1:11" ht="13.5" customHeight="1" x14ac:dyDescent="0.15">
      <c r="A34" s="167"/>
      <c r="B34" s="172" t="s">
        <v>362</v>
      </c>
      <c r="C34" s="230">
        <v>322</v>
      </c>
      <c r="D34" s="175">
        <v>175</v>
      </c>
      <c r="E34" s="175">
        <v>147</v>
      </c>
      <c r="F34" s="175"/>
      <c r="G34" s="175">
        <v>104</v>
      </c>
      <c r="H34" s="175"/>
      <c r="I34" s="175">
        <v>112</v>
      </c>
      <c r="J34" s="175"/>
      <c r="K34" s="175">
        <v>106</v>
      </c>
    </row>
    <row r="35" spans="1:11" ht="13.5" customHeight="1" x14ac:dyDescent="0.15">
      <c r="A35" s="167"/>
      <c r="B35" s="172" t="s">
        <v>467</v>
      </c>
      <c r="C35" s="230">
        <v>71</v>
      </c>
      <c r="D35" s="175">
        <v>19</v>
      </c>
      <c r="E35" s="175">
        <v>52</v>
      </c>
      <c r="F35" s="175"/>
      <c r="G35" s="175">
        <v>9</v>
      </c>
      <c r="H35" s="175"/>
      <c r="I35" s="175">
        <v>11</v>
      </c>
      <c r="J35" s="175"/>
      <c r="K35" s="175">
        <v>51</v>
      </c>
    </row>
    <row r="36" spans="1:11" ht="9" customHeight="1" x14ac:dyDescent="0.15">
      <c r="A36" s="167"/>
      <c r="B36" s="172"/>
      <c r="C36" s="231"/>
      <c r="D36" s="176"/>
      <c r="E36" s="176"/>
      <c r="F36" s="196"/>
      <c r="G36" s="176"/>
      <c r="H36" s="196"/>
      <c r="I36" s="176"/>
      <c r="J36" s="196"/>
      <c r="K36" s="176"/>
    </row>
    <row r="37" spans="1:11" ht="14.25" customHeight="1" x14ac:dyDescent="0.15">
      <c r="A37" s="167"/>
      <c r="B37" s="172" t="s">
        <v>373</v>
      </c>
      <c r="C37" s="231">
        <v>232</v>
      </c>
      <c r="D37" s="177" t="s">
        <v>630</v>
      </c>
      <c r="E37" s="177">
        <v>232</v>
      </c>
      <c r="F37" s="196"/>
      <c r="G37" s="197">
        <v>76</v>
      </c>
      <c r="H37" s="196"/>
      <c r="I37" s="196">
        <v>87</v>
      </c>
      <c r="J37" s="196"/>
      <c r="K37" s="196">
        <v>69</v>
      </c>
    </row>
    <row r="38" spans="1:11" ht="16.5" customHeight="1" thickBot="1" x14ac:dyDescent="0.2">
      <c r="A38" s="96"/>
      <c r="B38" s="174" t="s">
        <v>374</v>
      </c>
      <c r="C38" s="228">
        <v>879</v>
      </c>
      <c r="D38" s="177">
        <v>498</v>
      </c>
      <c r="E38" s="177">
        <v>381</v>
      </c>
      <c r="F38" s="205"/>
      <c r="G38" s="199">
        <v>303</v>
      </c>
      <c r="H38" s="205"/>
      <c r="I38" s="205">
        <v>286</v>
      </c>
      <c r="J38" s="205"/>
      <c r="K38" s="205">
        <v>290</v>
      </c>
    </row>
    <row r="39" spans="1:11" ht="16.5" customHeight="1" x14ac:dyDescent="0.15">
      <c r="A39" s="289" t="s">
        <v>375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</row>
    <row r="40" spans="1:11" ht="12.75" customHeight="1" x14ac:dyDescent="0.1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1" ht="12.75" customHeight="1" x14ac:dyDescent="0.15"/>
    <row r="42" spans="1:11" ht="17.25" x14ac:dyDescent="0.15">
      <c r="A42" s="617" t="s">
        <v>561</v>
      </c>
      <c r="B42" s="617"/>
      <c r="C42" s="617"/>
      <c r="D42" s="617"/>
      <c r="E42" s="617"/>
      <c r="F42" s="617"/>
      <c r="G42" s="617"/>
      <c r="H42" s="617"/>
      <c r="I42" s="617"/>
      <c r="J42" s="617"/>
      <c r="K42" s="617"/>
    </row>
    <row r="43" spans="1:11" ht="12.75" thickBot="1" x14ac:dyDescent="0.2">
      <c r="A43" s="269" t="s">
        <v>618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</row>
    <row r="44" spans="1:11" ht="13.5" customHeight="1" x14ac:dyDescent="0.15">
      <c r="A44" s="619" t="s">
        <v>306</v>
      </c>
      <c r="B44" s="620"/>
      <c r="C44" s="620" t="s">
        <v>307</v>
      </c>
      <c r="D44" s="620" t="s">
        <v>297</v>
      </c>
      <c r="E44" s="620" t="s">
        <v>298</v>
      </c>
      <c r="F44" s="621" t="s">
        <v>308</v>
      </c>
      <c r="G44" s="618"/>
      <c r="H44" s="618"/>
      <c r="I44" s="618"/>
      <c r="J44" s="618"/>
      <c r="K44" s="618"/>
    </row>
    <row r="45" spans="1:11" ht="13.5" customHeight="1" x14ac:dyDescent="0.15">
      <c r="A45" s="627"/>
      <c r="B45" s="628"/>
      <c r="C45" s="327"/>
      <c r="D45" s="327"/>
      <c r="E45" s="327"/>
      <c r="F45" s="170" t="s">
        <v>309</v>
      </c>
      <c r="G45" s="170" t="s">
        <v>310</v>
      </c>
      <c r="H45" s="170" t="s">
        <v>311</v>
      </c>
      <c r="I45" s="170" t="s">
        <v>312</v>
      </c>
      <c r="J45" s="170" t="s">
        <v>313</v>
      </c>
      <c r="K45" s="170" t="s">
        <v>314</v>
      </c>
    </row>
    <row r="46" spans="1:11" ht="13.5" customHeight="1" x14ac:dyDescent="0.15">
      <c r="A46" s="614" t="s">
        <v>405</v>
      </c>
      <c r="B46" s="614"/>
      <c r="C46" s="229">
        <f>SUM(C48:C49)</f>
        <v>1143</v>
      </c>
      <c r="D46" s="178">
        <f t="shared" ref="D46:K46" si="1">SUM(D48:D49)</f>
        <v>591</v>
      </c>
      <c r="E46" s="178">
        <f t="shared" si="1"/>
        <v>552</v>
      </c>
      <c r="F46" s="178">
        <f t="shared" si="1"/>
        <v>176</v>
      </c>
      <c r="G46" s="178">
        <f t="shared" si="1"/>
        <v>189</v>
      </c>
      <c r="H46" s="178">
        <f t="shared" si="1"/>
        <v>175</v>
      </c>
      <c r="I46" s="178">
        <f t="shared" si="1"/>
        <v>208</v>
      </c>
      <c r="J46" s="178">
        <f t="shared" si="1"/>
        <v>179</v>
      </c>
      <c r="K46" s="178">
        <f t="shared" si="1"/>
        <v>216</v>
      </c>
    </row>
    <row r="47" spans="1:11" ht="7.5" customHeight="1" x14ac:dyDescent="0.15">
      <c r="A47" s="178"/>
      <c r="B47" s="169"/>
      <c r="C47" s="201"/>
      <c r="D47" s="201"/>
      <c r="E47" s="201"/>
      <c r="F47" s="201"/>
      <c r="G47" s="201"/>
      <c r="H47" s="201"/>
      <c r="I47" s="201"/>
      <c r="J47" s="201"/>
      <c r="K47" s="201"/>
    </row>
    <row r="48" spans="1:11" ht="12" x14ac:dyDescent="0.15">
      <c r="A48" s="169"/>
      <c r="B48" s="179" t="s">
        <v>404</v>
      </c>
      <c r="C48" s="201">
        <v>510</v>
      </c>
      <c r="D48" s="201">
        <v>262</v>
      </c>
      <c r="E48" s="201">
        <v>248</v>
      </c>
      <c r="F48" s="201">
        <v>82</v>
      </c>
      <c r="G48" s="201">
        <v>91</v>
      </c>
      <c r="H48" s="201">
        <v>72</v>
      </c>
      <c r="I48" s="201">
        <v>90</v>
      </c>
      <c r="J48" s="201">
        <v>85</v>
      </c>
      <c r="K48" s="201">
        <v>90</v>
      </c>
    </row>
    <row r="49" spans="1:11" ht="13.5" customHeight="1" thickBot="1" x14ac:dyDescent="0.2">
      <c r="A49" s="96"/>
      <c r="B49" s="173" t="s">
        <v>403</v>
      </c>
      <c r="C49" s="96">
        <v>633</v>
      </c>
      <c r="D49" s="96">
        <v>329</v>
      </c>
      <c r="E49" s="96">
        <v>304</v>
      </c>
      <c r="F49" s="96">
        <v>94</v>
      </c>
      <c r="G49" s="96">
        <v>98</v>
      </c>
      <c r="H49" s="96">
        <v>103</v>
      </c>
      <c r="I49" s="96">
        <v>118</v>
      </c>
      <c r="J49" s="96">
        <v>94</v>
      </c>
      <c r="K49" s="96">
        <v>126</v>
      </c>
    </row>
    <row r="50" spans="1:11" ht="14.25" customHeight="1" x14ac:dyDescent="0.15">
      <c r="A50" s="34" t="s">
        <v>407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2.75" customHeight="1" x14ac:dyDescent="0.15"/>
    <row r="52" spans="1:11" ht="12.75" customHeight="1" x14ac:dyDescent="0.15"/>
    <row r="53" spans="1:11" ht="17.25" x14ac:dyDescent="0.15">
      <c r="A53" s="617" t="s">
        <v>573</v>
      </c>
      <c r="B53" s="617"/>
      <c r="C53" s="617"/>
      <c r="D53" s="617"/>
      <c r="E53" s="617"/>
      <c r="F53" s="617"/>
      <c r="G53" s="617"/>
      <c r="H53" s="617"/>
      <c r="I53" s="617"/>
      <c r="J53" s="617"/>
      <c r="K53" s="617"/>
    </row>
    <row r="54" spans="1:11" ht="12.75" thickBot="1" x14ac:dyDescent="0.2">
      <c r="A54" s="269" t="s">
        <v>618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69"/>
    </row>
    <row r="55" spans="1:11" ht="13.5" customHeight="1" x14ac:dyDescent="0.15">
      <c r="A55" s="619" t="s">
        <v>306</v>
      </c>
      <c r="B55" s="620"/>
      <c r="C55" s="620" t="s">
        <v>307</v>
      </c>
      <c r="D55" s="620" t="s">
        <v>297</v>
      </c>
      <c r="E55" s="620" t="s">
        <v>298</v>
      </c>
      <c r="F55" s="621" t="s">
        <v>308</v>
      </c>
      <c r="G55" s="618"/>
      <c r="H55" s="618"/>
      <c r="I55" s="618"/>
      <c r="J55" s="618"/>
      <c r="K55" s="618"/>
    </row>
    <row r="56" spans="1:11" ht="13.5" customHeight="1" x14ac:dyDescent="0.15">
      <c r="A56" s="627"/>
      <c r="B56" s="628"/>
      <c r="C56" s="327"/>
      <c r="D56" s="327"/>
      <c r="E56" s="327"/>
      <c r="F56" s="622" t="s">
        <v>459</v>
      </c>
      <c r="G56" s="623"/>
      <c r="H56" s="622" t="s">
        <v>460</v>
      </c>
      <c r="I56" s="623"/>
      <c r="J56" s="622" t="s">
        <v>406</v>
      </c>
      <c r="K56" s="624"/>
    </row>
    <row r="57" spans="1:11" ht="13.5" customHeight="1" x14ac:dyDescent="0.15">
      <c r="A57" s="614" t="s">
        <v>405</v>
      </c>
      <c r="B57" s="614"/>
      <c r="C57" s="178">
        <f>SUM(C59:C60)</f>
        <v>611</v>
      </c>
      <c r="D57" s="178">
        <f t="shared" ref="D57:K57" si="2">SUM(D59:D60)</f>
        <v>324</v>
      </c>
      <c r="E57" s="178">
        <f t="shared" si="2"/>
        <v>287</v>
      </c>
      <c r="F57" s="178"/>
      <c r="G57" s="178">
        <f t="shared" si="2"/>
        <v>205</v>
      </c>
      <c r="H57" s="178"/>
      <c r="I57" s="178">
        <f t="shared" si="2"/>
        <v>197</v>
      </c>
      <c r="J57" s="178"/>
      <c r="K57" s="178">
        <f t="shared" si="2"/>
        <v>209</v>
      </c>
    </row>
    <row r="58" spans="1:11" ht="7.5" customHeight="1" x14ac:dyDescent="0.15">
      <c r="A58" s="178"/>
      <c r="B58" s="169"/>
      <c r="C58" s="201"/>
      <c r="D58" s="201"/>
      <c r="E58" s="201"/>
      <c r="F58" s="202"/>
      <c r="G58" s="202"/>
      <c r="H58" s="202"/>
      <c r="I58" s="202"/>
      <c r="J58" s="202"/>
      <c r="K58" s="202"/>
    </row>
    <row r="59" spans="1:11" ht="12" x14ac:dyDescent="0.15">
      <c r="A59" s="169"/>
      <c r="B59" s="179" t="s">
        <v>404</v>
      </c>
      <c r="C59" s="201">
        <v>267</v>
      </c>
      <c r="D59" s="201">
        <v>140</v>
      </c>
      <c r="E59" s="201">
        <v>127</v>
      </c>
      <c r="F59" s="201"/>
      <c r="G59" s="201">
        <v>95</v>
      </c>
      <c r="H59" s="201"/>
      <c r="I59" s="201">
        <v>80</v>
      </c>
      <c r="J59" s="201"/>
      <c r="K59" s="201">
        <v>92</v>
      </c>
    </row>
    <row r="60" spans="1:11" ht="13.5" customHeight="1" thickBot="1" x14ac:dyDescent="0.2">
      <c r="A60" s="96"/>
      <c r="B60" s="173" t="s">
        <v>403</v>
      </c>
      <c r="C60" s="96">
        <v>344</v>
      </c>
      <c r="D60" s="96">
        <v>184</v>
      </c>
      <c r="E60" s="96">
        <v>160</v>
      </c>
      <c r="F60" s="96"/>
      <c r="G60" s="96">
        <v>110</v>
      </c>
      <c r="H60" s="96"/>
      <c r="I60" s="96">
        <v>117</v>
      </c>
      <c r="J60" s="96"/>
      <c r="K60" s="96">
        <v>117</v>
      </c>
    </row>
    <row r="61" spans="1:11" ht="14.25" customHeight="1" x14ac:dyDescent="0.15">
      <c r="A61" s="34" t="s">
        <v>407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</row>
  </sheetData>
  <mergeCells count="32">
    <mergeCell ref="A1:K1"/>
    <mergeCell ref="A3:K3"/>
    <mergeCell ref="A4:K4"/>
    <mergeCell ref="A5:B6"/>
    <mergeCell ref="C5:C6"/>
    <mergeCell ref="D5:D6"/>
    <mergeCell ref="E5:E6"/>
    <mergeCell ref="F5:K5"/>
    <mergeCell ref="F6:G6"/>
    <mergeCell ref="H6:I6"/>
    <mergeCell ref="J6:K6"/>
    <mergeCell ref="A44:B45"/>
    <mergeCell ref="C44:C45"/>
    <mergeCell ref="D44:D45"/>
    <mergeCell ref="E44:E45"/>
    <mergeCell ref="F44:K44"/>
    <mergeCell ref="H56:I56"/>
    <mergeCell ref="J56:K56"/>
    <mergeCell ref="A57:B57"/>
    <mergeCell ref="A7:B7"/>
    <mergeCell ref="A39:K39"/>
    <mergeCell ref="A42:K42"/>
    <mergeCell ref="A43:K43"/>
    <mergeCell ref="A46:B46"/>
    <mergeCell ref="A53:K53"/>
    <mergeCell ref="A54:K54"/>
    <mergeCell ref="A55:B56"/>
    <mergeCell ref="C55:C56"/>
    <mergeCell ref="D55:D56"/>
    <mergeCell ref="E55:E56"/>
    <mergeCell ref="F55:K55"/>
    <mergeCell ref="F56:G56"/>
  </mergeCells>
  <phoneticPr fontId="4"/>
  <printOptions horizontalCentered="1"/>
  <pageMargins left="0.59055118110236227" right="0.59055118110236227" top="0.78740157480314965" bottom="0.62992125984251968" header="0.51181102362204722" footer="0.11811023622047245"/>
  <pageSetup paperSize="9" firstPageNumber="254" fitToWidth="0" orientation="portrait" r:id="rId1"/>
  <headerFooter scaleWithDoc="0" alignWithMargins="0">
    <oddFooter>&amp;C&amp;"ＭＳ Ｐ明朝,標準"-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view="pageBreakPreview" zoomScaleNormal="100" zoomScaleSheetLayoutView="100" workbookViewId="0">
      <selection sqref="A1:S1"/>
    </sheetView>
  </sheetViews>
  <sheetFormatPr defaultRowHeight="10.5" x14ac:dyDescent="0.15"/>
  <cols>
    <col min="1" max="1" width="6.25" style="42" customWidth="1"/>
    <col min="2" max="2" width="6.75" style="42" customWidth="1"/>
    <col min="3" max="3" width="4.25" style="42" customWidth="1"/>
    <col min="4" max="17" width="5.625" style="42" customWidth="1"/>
    <col min="18" max="18" width="6.75" style="42" customWidth="1"/>
    <col min="19" max="19" width="6.375" style="42" customWidth="1"/>
    <col min="20" max="16384" width="9" style="42"/>
  </cols>
  <sheetData>
    <row r="1" spans="1:19" ht="18.75" x14ac:dyDescent="0.15">
      <c r="A1" s="632" t="s">
        <v>286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</row>
    <row r="2" spans="1:19" s="34" customFormat="1" ht="25.5" customHeight="1" thickBot="1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27" customHeight="1" x14ac:dyDescent="0.15">
      <c r="A3" s="633" t="s">
        <v>287</v>
      </c>
      <c r="B3" s="633"/>
      <c r="C3" s="634"/>
      <c r="D3" s="639" t="s">
        <v>288</v>
      </c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</row>
    <row r="4" spans="1:19" ht="21.95" customHeight="1" x14ac:dyDescent="0.15">
      <c r="A4" s="635"/>
      <c r="B4" s="635"/>
      <c r="C4" s="636"/>
      <c r="D4" s="641" t="s">
        <v>289</v>
      </c>
      <c r="E4" s="642"/>
      <c r="F4" s="641" t="s">
        <v>290</v>
      </c>
      <c r="G4" s="642"/>
      <c r="H4" s="641" t="s">
        <v>291</v>
      </c>
      <c r="I4" s="642"/>
      <c r="J4" s="641" t="s">
        <v>292</v>
      </c>
      <c r="K4" s="642"/>
      <c r="L4" s="641" t="s">
        <v>293</v>
      </c>
      <c r="M4" s="642"/>
      <c r="N4" s="641" t="s">
        <v>294</v>
      </c>
      <c r="O4" s="642"/>
      <c r="P4" s="641" t="s">
        <v>295</v>
      </c>
      <c r="Q4" s="642"/>
      <c r="R4" s="641" t="s">
        <v>296</v>
      </c>
      <c r="S4" s="644"/>
    </row>
    <row r="5" spans="1:19" ht="21.95" customHeight="1" x14ac:dyDescent="0.15">
      <c r="A5" s="635"/>
      <c r="B5" s="635"/>
      <c r="C5" s="636"/>
      <c r="D5" s="324"/>
      <c r="E5" s="326"/>
      <c r="F5" s="324"/>
      <c r="G5" s="326"/>
      <c r="H5" s="324"/>
      <c r="I5" s="326"/>
      <c r="J5" s="324"/>
      <c r="K5" s="326"/>
      <c r="L5" s="324"/>
      <c r="M5" s="326"/>
      <c r="N5" s="324"/>
      <c r="O5" s="326"/>
      <c r="P5" s="324"/>
      <c r="Q5" s="326"/>
      <c r="R5" s="324"/>
      <c r="S5" s="325"/>
    </row>
    <row r="6" spans="1:19" ht="20.100000000000001" customHeight="1" x14ac:dyDescent="0.15">
      <c r="A6" s="637"/>
      <c r="B6" s="637"/>
      <c r="C6" s="638"/>
      <c r="D6" s="133" t="s">
        <v>297</v>
      </c>
      <c r="E6" s="134" t="s">
        <v>298</v>
      </c>
      <c r="F6" s="133" t="s">
        <v>297</v>
      </c>
      <c r="G6" s="134" t="s">
        <v>298</v>
      </c>
      <c r="H6" s="133" t="s">
        <v>297</v>
      </c>
      <c r="I6" s="134" t="s">
        <v>298</v>
      </c>
      <c r="J6" s="133" t="s">
        <v>297</v>
      </c>
      <c r="K6" s="135" t="s">
        <v>298</v>
      </c>
      <c r="L6" s="136" t="s">
        <v>297</v>
      </c>
      <c r="M6" s="134" t="s">
        <v>298</v>
      </c>
      <c r="N6" s="136" t="s">
        <v>297</v>
      </c>
      <c r="O6" s="134" t="s">
        <v>298</v>
      </c>
      <c r="P6" s="136" t="s">
        <v>297</v>
      </c>
      <c r="Q6" s="134" t="s">
        <v>298</v>
      </c>
      <c r="R6" s="136" t="s">
        <v>297</v>
      </c>
      <c r="S6" s="135" t="s">
        <v>298</v>
      </c>
    </row>
    <row r="7" spans="1:19" ht="26.1" customHeight="1" x14ac:dyDescent="0.15">
      <c r="A7" s="78" t="s">
        <v>127</v>
      </c>
      <c r="B7" s="137" t="s">
        <v>599</v>
      </c>
      <c r="C7" s="138" t="s">
        <v>299</v>
      </c>
      <c r="D7" s="139">
        <v>38.799999999999997</v>
      </c>
      <c r="E7" s="140">
        <v>37.200000000000003</v>
      </c>
      <c r="F7" s="140">
        <v>16.7</v>
      </c>
      <c r="G7" s="140">
        <v>15.8</v>
      </c>
      <c r="H7" s="140">
        <v>18.8</v>
      </c>
      <c r="I7" s="140">
        <v>17.5</v>
      </c>
      <c r="J7" s="140">
        <v>32.700000000000003</v>
      </c>
      <c r="K7" s="140">
        <v>36.4</v>
      </c>
      <c r="L7" s="140">
        <v>9.3000000000000007</v>
      </c>
      <c r="M7" s="140">
        <v>9.6999999999999993</v>
      </c>
      <c r="N7" s="140">
        <v>20.8</v>
      </c>
      <c r="O7" s="140">
        <v>12.8</v>
      </c>
      <c r="P7" s="140">
        <v>47.3</v>
      </c>
      <c r="Q7" s="140">
        <v>36.299999999999997</v>
      </c>
      <c r="R7" s="140">
        <v>148.4</v>
      </c>
      <c r="S7" s="140">
        <v>140.9</v>
      </c>
    </row>
    <row r="8" spans="1:19" s="43" customFormat="1" ht="26.1" customHeight="1" x14ac:dyDescent="0.15">
      <c r="A8" s="42"/>
      <c r="B8" s="137" t="s">
        <v>468</v>
      </c>
      <c r="C8" s="138" t="s">
        <v>299</v>
      </c>
      <c r="D8" s="139">
        <v>39.049999999999997</v>
      </c>
      <c r="E8" s="140">
        <v>37.36</v>
      </c>
      <c r="F8" s="140">
        <v>16.510000000000002</v>
      </c>
      <c r="G8" s="140">
        <v>15.94</v>
      </c>
      <c r="H8" s="140">
        <v>18.28</v>
      </c>
      <c r="I8" s="140">
        <v>16.88</v>
      </c>
      <c r="J8" s="140">
        <v>32.83</v>
      </c>
      <c r="K8" s="140">
        <v>36</v>
      </c>
      <c r="L8" s="140">
        <v>9.39</v>
      </c>
      <c r="M8" s="140">
        <v>9.66</v>
      </c>
      <c r="N8" s="140">
        <v>20.48</v>
      </c>
      <c r="O8" s="140">
        <v>12.14</v>
      </c>
      <c r="P8" s="140">
        <v>47.89</v>
      </c>
      <c r="Q8" s="140">
        <v>37.770000000000003</v>
      </c>
      <c r="R8" s="140">
        <v>149</v>
      </c>
      <c r="S8" s="140">
        <v>140.84</v>
      </c>
    </row>
    <row r="9" spans="1:19" s="43" customFormat="1" ht="26.1" customHeight="1" x14ac:dyDescent="0.15">
      <c r="A9" s="98" t="s">
        <v>300</v>
      </c>
      <c r="B9" s="137" t="s">
        <v>498</v>
      </c>
      <c r="C9" s="138" t="s">
        <v>299</v>
      </c>
      <c r="D9" s="139">
        <v>40.15</v>
      </c>
      <c r="E9" s="140">
        <v>38.270000000000003</v>
      </c>
      <c r="F9" s="140">
        <v>15.95</v>
      </c>
      <c r="G9" s="140">
        <v>15.6</v>
      </c>
      <c r="H9" s="140">
        <v>18.829999999999998</v>
      </c>
      <c r="I9" s="140">
        <v>17.47</v>
      </c>
      <c r="J9" s="140">
        <v>33.56</v>
      </c>
      <c r="K9" s="140">
        <v>37.54</v>
      </c>
      <c r="L9" s="140">
        <v>9.48</v>
      </c>
      <c r="M9" s="140">
        <v>9.75</v>
      </c>
      <c r="N9" s="140">
        <v>20.43</v>
      </c>
      <c r="O9" s="140">
        <v>12.29</v>
      </c>
      <c r="P9" s="140">
        <v>45.98</v>
      </c>
      <c r="Q9" s="140">
        <v>36.229999999999997</v>
      </c>
      <c r="R9" s="140">
        <v>148.9</v>
      </c>
      <c r="S9" s="140">
        <v>140.91999999999999</v>
      </c>
    </row>
    <row r="10" spans="1:19" s="43" customFormat="1" ht="26.1" customHeight="1" x14ac:dyDescent="0.15">
      <c r="A10" s="141"/>
      <c r="B10" s="137" t="s">
        <v>600</v>
      </c>
      <c r="C10" s="138" t="s">
        <v>299</v>
      </c>
      <c r="D10" s="646" t="s">
        <v>576</v>
      </c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</row>
    <row r="11" spans="1:19" s="43" customFormat="1" ht="26.1" customHeight="1" x14ac:dyDescent="0.15">
      <c r="A11" s="141"/>
      <c r="B11" s="142" t="s">
        <v>602</v>
      </c>
      <c r="C11" s="127" t="s">
        <v>299</v>
      </c>
      <c r="D11" s="183">
        <v>38.799999999999997</v>
      </c>
      <c r="E11" s="184">
        <v>37.159999999999997</v>
      </c>
      <c r="F11" s="184">
        <v>17.13</v>
      </c>
      <c r="G11" s="184">
        <v>16.73</v>
      </c>
      <c r="H11" s="184">
        <v>18.12</v>
      </c>
      <c r="I11" s="184">
        <v>16.920000000000002</v>
      </c>
      <c r="J11" s="184">
        <v>33.31</v>
      </c>
      <c r="K11" s="184">
        <v>38.020000000000003</v>
      </c>
      <c r="L11" s="184">
        <v>9.6</v>
      </c>
      <c r="M11" s="184">
        <v>9.7200000000000006</v>
      </c>
      <c r="N11" s="184">
        <v>18.8</v>
      </c>
      <c r="O11" s="184">
        <v>11.82</v>
      </c>
      <c r="P11" s="184">
        <v>40.479999999999997</v>
      </c>
      <c r="Q11" s="184">
        <v>32.06</v>
      </c>
      <c r="R11" s="184">
        <v>147.62</v>
      </c>
      <c r="S11" s="184">
        <v>141.29</v>
      </c>
    </row>
    <row r="12" spans="1:19" ht="26.1" customHeight="1" x14ac:dyDescent="0.15">
      <c r="A12" s="141"/>
      <c r="B12" s="137"/>
      <c r="C12" s="138"/>
      <c r="D12" s="143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</row>
    <row r="13" spans="1:19" ht="26.1" customHeight="1" x14ac:dyDescent="0.15">
      <c r="A13" s="78" t="s">
        <v>127</v>
      </c>
      <c r="B13" s="137" t="s">
        <v>599</v>
      </c>
      <c r="C13" s="138" t="s">
        <v>299</v>
      </c>
      <c r="D13" s="143">
        <v>41.4</v>
      </c>
      <c r="E13" s="144">
        <v>39.799999999999997</v>
      </c>
      <c r="F13" s="144">
        <v>18.399999999999999</v>
      </c>
      <c r="G13" s="144">
        <v>18.5</v>
      </c>
      <c r="H13" s="144">
        <v>20.2</v>
      </c>
      <c r="I13" s="144">
        <v>18.600000000000001</v>
      </c>
      <c r="J13" s="144">
        <v>34.299999999999997</v>
      </c>
      <c r="K13" s="144">
        <v>39.200000000000003</v>
      </c>
      <c r="L13" s="144">
        <v>9.1</v>
      </c>
      <c r="M13" s="144">
        <v>9.4</v>
      </c>
      <c r="N13" s="144">
        <v>23.7</v>
      </c>
      <c r="O13" s="144">
        <v>14.3</v>
      </c>
      <c r="P13" s="144">
        <v>55.6</v>
      </c>
      <c r="Q13" s="144">
        <v>43</v>
      </c>
      <c r="R13" s="144">
        <v>154.9</v>
      </c>
      <c r="S13" s="144">
        <v>145.80000000000001</v>
      </c>
    </row>
    <row r="14" spans="1:19" ht="26.1" customHeight="1" x14ac:dyDescent="0.15">
      <c r="B14" s="137" t="s">
        <v>468</v>
      </c>
      <c r="C14" s="138" t="s">
        <v>299</v>
      </c>
      <c r="D14" s="139">
        <v>43.12</v>
      </c>
      <c r="E14" s="140">
        <v>39.82</v>
      </c>
      <c r="F14" s="140">
        <v>19.5</v>
      </c>
      <c r="G14" s="140">
        <v>18.510000000000002</v>
      </c>
      <c r="H14" s="140">
        <v>20.41</v>
      </c>
      <c r="I14" s="140">
        <v>18.54</v>
      </c>
      <c r="J14" s="140">
        <v>34.35</v>
      </c>
      <c r="K14" s="140">
        <v>39.54</v>
      </c>
      <c r="L14" s="140">
        <v>9.0299999999999994</v>
      </c>
      <c r="M14" s="140">
        <v>9.35</v>
      </c>
      <c r="N14" s="140">
        <v>23.98</v>
      </c>
      <c r="O14" s="140">
        <v>13.65</v>
      </c>
      <c r="P14" s="140">
        <v>56.64</v>
      </c>
      <c r="Q14" s="140">
        <v>43.21</v>
      </c>
      <c r="R14" s="140">
        <v>156.5</v>
      </c>
      <c r="S14" s="140">
        <v>146.91999999999999</v>
      </c>
    </row>
    <row r="15" spans="1:19" ht="26.1" customHeight="1" x14ac:dyDescent="0.15">
      <c r="A15" s="98" t="s">
        <v>301</v>
      </c>
      <c r="B15" s="137" t="s">
        <v>498</v>
      </c>
      <c r="C15" s="138" t="s">
        <v>299</v>
      </c>
      <c r="D15" s="139">
        <v>42.4</v>
      </c>
      <c r="E15" s="140">
        <v>40.200000000000003</v>
      </c>
      <c r="F15" s="140">
        <v>19.399999999999999</v>
      </c>
      <c r="G15" s="140">
        <v>19.5</v>
      </c>
      <c r="H15" s="140">
        <v>20.3</v>
      </c>
      <c r="I15" s="140">
        <v>18.100000000000001</v>
      </c>
      <c r="J15" s="140">
        <v>34.1</v>
      </c>
      <c r="K15" s="140">
        <v>38.799999999999997</v>
      </c>
      <c r="L15" s="140">
        <v>9</v>
      </c>
      <c r="M15" s="140">
        <v>9.4</v>
      </c>
      <c r="N15" s="140">
        <v>23.3</v>
      </c>
      <c r="O15" s="140">
        <v>13.9</v>
      </c>
      <c r="P15" s="140">
        <v>54</v>
      </c>
      <c r="Q15" s="140">
        <v>41.7</v>
      </c>
      <c r="R15" s="140">
        <v>157.4</v>
      </c>
      <c r="S15" s="140">
        <v>148.80000000000001</v>
      </c>
    </row>
    <row r="16" spans="1:19" s="43" customFormat="1" ht="26.1" customHeight="1" x14ac:dyDescent="0.15">
      <c r="A16" s="128"/>
      <c r="B16" s="137" t="s">
        <v>600</v>
      </c>
      <c r="C16" s="138" t="s">
        <v>299</v>
      </c>
      <c r="D16" s="648" t="s">
        <v>576</v>
      </c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</row>
    <row r="17" spans="1:30" s="43" customFormat="1" ht="26.1" customHeight="1" x14ac:dyDescent="0.15">
      <c r="A17" s="128"/>
      <c r="B17" s="142" t="s">
        <v>602</v>
      </c>
      <c r="C17" s="127" t="s">
        <v>299</v>
      </c>
      <c r="D17" s="183">
        <v>42.19</v>
      </c>
      <c r="E17" s="185">
        <v>39.25</v>
      </c>
      <c r="F17" s="185">
        <v>19.39</v>
      </c>
      <c r="G17" s="185">
        <v>19.55</v>
      </c>
      <c r="H17" s="185">
        <v>19.46</v>
      </c>
      <c r="I17" s="185">
        <v>18.5</v>
      </c>
      <c r="J17" s="185">
        <v>33.83</v>
      </c>
      <c r="K17" s="185">
        <v>39.29</v>
      </c>
      <c r="L17" s="185">
        <v>9.01</v>
      </c>
      <c r="M17" s="185">
        <v>9.2899999999999991</v>
      </c>
      <c r="N17" s="185">
        <v>21.98</v>
      </c>
      <c r="O17" s="185">
        <v>13.72</v>
      </c>
      <c r="P17" s="185">
        <v>50.09</v>
      </c>
      <c r="Q17" s="185">
        <v>37.94</v>
      </c>
      <c r="R17" s="185">
        <v>158.13</v>
      </c>
      <c r="S17" s="185">
        <v>146.99</v>
      </c>
    </row>
    <row r="18" spans="1:30" ht="26.1" customHeight="1" x14ac:dyDescent="0.15">
      <c r="A18" s="128"/>
      <c r="B18" s="137"/>
      <c r="C18" s="138"/>
      <c r="D18" s="143"/>
      <c r="E18" s="144"/>
      <c r="F18" s="144"/>
      <c r="G18" s="145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</row>
    <row r="19" spans="1:30" ht="26.1" customHeight="1" x14ac:dyDescent="0.15">
      <c r="A19" s="78" t="s">
        <v>128</v>
      </c>
      <c r="B19" s="137" t="s">
        <v>599</v>
      </c>
      <c r="C19" s="138" t="s">
        <v>299</v>
      </c>
      <c r="D19" s="143">
        <v>46.5</v>
      </c>
      <c r="E19" s="144">
        <v>42.9</v>
      </c>
      <c r="F19" s="144">
        <v>22.3</v>
      </c>
      <c r="G19" s="144">
        <v>20</v>
      </c>
      <c r="H19" s="144">
        <v>22.9</v>
      </c>
      <c r="I19" s="144">
        <v>19.899999999999999</v>
      </c>
      <c r="J19" s="144">
        <v>37</v>
      </c>
      <c r="K19" s="144">
        <v>41.2</v>
      </c>
      <c r="L19" s="144">
        <v>8.6999999999999993</v>
      </c>
      <c r="M19" s="144">
        <v>9.3000000000000007</v>
      </c>
      <c r="N19" s="144">
        <v>16.3</v>
      </c>
      <c r="O19" s="144">
        <v>10.4</v>
      </c>
      <c r="P19" s="144">
        <v>67.2</v>
      </c>
      <c r="Q19" s="144">
        <v>48.4</v>
      </c>
      <c r="R19" s="144">
        <v>169.5</v>
      </c>
      <c r="S19" s="144">
        <v>155</v>
      </c>
    </row>
    <row r="20" spans="1:30" ht="26.1" customHeight="1" x14ac:dyDescent="0.15">
      <c r="B20" s="137" t="s">
        <v>468</v>
      </c>
      <c r="C20" s="138" t="s">
        <v>299</v>
      </c>
      <c r="D20" s="139">
        <v>45.75</v>
      </c>
      <c r="E20" s="140">
        <v>42.12</v>
      </c>
      <c r="F20" s="140">
        <v>22.15</v>
      </c>
      <c r="G20" s="140">
        <v>20.170000000000002</v>
      </c>
      <c r="H20" s="140">
        <v>23.01</v>
      </c>
      <c r="I20" s="140">
        <v>19.38</v>
      </c>
      <c r="J20" s="140">
        <v>35.659999999999997</v>
      </c>
      <c r="K20" s="140">
        <v>40.69</v>
      </c>
      <c r="L20" s="140">
        <v>8.7899999999999991</v>
      </c>
      <c r="M20" s="140">
        <v>9.31</v>
      </c>
      <c r="N20" s="140">
        <v>16</v>
      </c>
      <c r="O20" s="140">
        <v>10.15</v>
      </c>
      <c r="P20" s="140">
        <v>65.09</v>
      </c>
      <c r="Q20" s="140">
        <v>47.74</v>
      </c>
      <c r="R20" s="140">
        <v>171.1</v>
      </c>
      <c r="S20" s="140">
        <v>153.96</v>
      </c>
    </row>
    <row r="21" spans="1:30" ht="26.1" customHeight="1" x14ac:dyDescent="0.15">
      <c r="A21" s="98" t="s">
        <v>302</v>
      </c>
      <c r="B21" s="137" t="s">
        <v>498</v>
      </c>
      <c r="C21" s="138" t="s">
        <v>299</v>
      </c>
      <c r="D21" s="139">
        <v>46.2</v>
      </c>
      <c r="E21" s="140">
        <v>43.3</v>
      </c>
      <c r="F21" s="140">
        <v>22.5</v>
      </c>
      <c r="G21" s="140">
        <v>20.399999999999999</v>
      </c>
      <c r="H21" s="140">
        <v>22.8</v>
      </c>
      <c r="I21" s="140">
        <v>19.899999999999999</v>
      </c>
      <c r="J21" s="140">
        <v>37</v>
      </c>
      <c r="K21" s="140">
        <v>41.7</v>
      </c>
      <c r="L21" s="140">
        <v>8.6999999999999993</v>
      </c>
      <c r="M21" s="140">
        <v>9.3000000000000007</v>
      </c>
      <c r="N21" s="140">
        <v>16</v>
      </c>
      <c r="O21" s="140">
        <v>10.1</v>
      </c>
      <c r="P21" s="140">
        <v>64.3</v>
      </c>
      <c r="Q21" s="140">
        <v>45.5</v>
      </c>
      <c r="R21" s="140">
        <v>171.1</v>
      </c>
      <c r="S21" s="140">
        <v>156.4</v>
      </c>
    </row>
    <row r="22" spans="1:30" ht="26.1" customHeight="1" x14ac:dyDescent="0.15">
      <c r="A22" s="128"/>
      <c r="B22" s="137" t="s">
        <v>600</v>
      </c>
      <c r="C22" s="138" t="s">
        <v>299</v>
      </c>
      <c r="D22" s="650" t="s">
        <v>576</v>
      </c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651"/>
      <c r="R22" s="651"/>
      <c r="S22" s="651"/>
    </row>
    <row r="23" spans="1:30" s="43" customFormat="1" ht="26.1" customHeight="1" x14ac:dyDescent="0.15">
      <c r="A23" s="128"/>
      <c r="B23" s="142" t="s">
        <v>602</v>
      </c>
      <c r="C23" s="127" t="s">
        <v>299</v>
      </c>
      <c r="D23" s="183">
        <v>46.24</v>
      </c>
      <c r="E23" s="184">
        <v>42.4</v>
      </c>
      <c r="F23" s="184">
        <v>22.73</v>
      </c>
      <c r="G23" s="184">
        <v>20.04</v>
      </c>
      <c r="H23" s="184">
        <v>22.22</v>
      </c>
      <c r="I23" s="184">
        <v>18.940000000000001</v>
      </c>
      <c r="J23" s="184">
        <v>38.200000000000003</v>
      </c>
      <c r="K23" s="184">
        <v>41.65</v>
      </c>
      <c r="L23" s="184">
        <v>8.75</v>
      </c>
      <c r="M23" s="184">
        <v>9.35</v>
      </c>
      <c r="N23" s="184">
        <v>16.48</v>
      </c>
      <c r="O23" s="184">
        <v>9.7799999999999994</v>
      </c>
      <c r="P23" s="184">
        <v>61.07</v>
      </c>
      <c r="Q23" s="184">
        <v>41.42</v>
      </c>
      <c r="R23" s="184">
        <v>175.98</v>
      </c>
      <c r="S23" s="184">
        <v>155</v>
      </c>
    </row>
    <row r="24" spans="1:30" ht="26.1" customHeight="1" x14ac:dyDescent="0.15">
      <c r="A24" s="128"/>
      <c r="B24" s="137"/>
      <c r="C24" s="138"/>
      <c r="D24" s="143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</row>
    <row r="25" spans="1:30" ht="26.1" customHeight="1" x14ac:dyDescent="0.15">
      <c r="A25" s="78" t="s">
        <v>128</v>
      </c>
      <c r="B25" s="137" t="s">
        <v>599</v>
      </c>
      <c r="C25" s="138" t="s">
        <v>299</v>
      </c>
      <c r="D25" s="143">
        <v>49.3</v>
      </c>
      <c r="E25" s="144">
        <v>44.9</v>
      </c>
      <c r="F25" s="144">
        <v>27.6</v>
      </c>
      <c r="G25" s="144">
        <v>22.7</v>
      </c>
      <c r="H25" s="144">
        <v>27.4</v>
      </c>
      <c r="I25" s="144">
        <v>23.1</v>
      </c>
      <c r="J25" s="144">
        <v>40.1</v>
      </c>
      <c r="K25" s="144">
        <v>42.8</v>
      </c>
      <c r="L25" s="144">
        <v>8.1</v>
      </c>
      <c r="M25" s="144">
        <v>9.1</v>
      </c>
      <c r="N25" s="144">
        <v>18.8</v>
      </c>
      <c r="O25" s="144">
        <v>11.5</v>
      </c>
      <c r="P25" s="144">
        <v>83.1</v>
      </c>
      <c r="Q25" s="144">
        <v>56.1</v>
      </c>
      <c r="R25" s="144">
        <v>185.1</v>
      </c>
      <c r="S25" s="144">
        <v>159.6</v>
      </c>
    </row>
    <row r="26" spans="1:30" ht="26.1" customHeight="1" x14ac:dyDescent="0.15">
      <c r="B26" s="137" t="s">
        <v>468</v>
      </c>
      <c r="C26" s="138" t="s">
        <v>299</v>
      </c>
      <c r="D26" s="139">
        <v>49.54</v>
      </c>
      <c r="E26" s="140">
        <v>45.03</v>
      </c>
      <c r="F26" s="140">
        <v>26.89</v>
      </c>
      <c r="G26" s="140">
        <v>22.54</v>
      </c>
      <c r="H26" s="140">
        <v>26.76</v>
      </c>
      <c r="I26" s="140">
        <v>22.62</v>
      </c>
      <c r="J26" s="140">
        <v>40.369999999999997</v>
      </c>
      <c r="K26" s="140">
        <v>43.55</v>
      </c>
      <c r="L26" s="140">
        <v>8.0500000000000007</v>
      </c>
      <c r="M26" s="140">
        <v>8.93</v>
      </c>
      <c r="N26" s="140">
        <v>18.47</v>
      </c>
      <c r="O26" s="140">
        <v>11.43</v>
      </c>
      <c r="P26" s="140">
        <v>83.79</v>
      </c>
      <c r="Q26" s="140">
        <v>56.84</v>
      </c>
      <c r="R26" s="140">
        <v>185.87</v>
      </c>
      <c r="S26" s="140">
        <v>161.06</v>
      </c>
    </row>
    <row r="27" spans="1:30" s="43" customFormat="1" ht="26.1" customHeight="1" x14ac:dyDescent="0.15">
      <c r="A27" s="98" t="s">
        <v>303</v>
      </c>
      <c r="B27" s="137" t="s">
        <v>498</v>
      </c>
      <c r="C27" s="138" t="s">
        <v>299</v>
      </c>
      <c r="D27" s="139">
        <v>49.5</v>
      </c>
      <c r="E27" s="140">
        <v>45.17</v>
      </c>
      <c r="F27" s="140">
        <v>27.86</v>
      </c>
      <c r="G27" s="140">
        <v>22.75</v>
      </c>
      <c r="H27" s="140">
        <v>26.36</v>
      </c>
      <c r="I27" s="140">
        <v>22.45</v>
      </c>
      <c r="J27" s="140">
        <v>40.69</v>
      </c>
      <c r="K27" s="140">
        <v>43.77</v>
      </c>
      <c r="L27" s="140">
        <v>8.14</v>
      </c>
      <c r="M27" s="140">
        <v>9</v>
      </c>
      <c r="N27" s="140">
        <v>18.559999999999999</v>
      </c>
      <c r="O27" s="140">
        <v>11.5</v>
      </c>
      <c r="P27" s="140">
        <v>81.16</v>
      </c>
      <c r="Q27" s="140">
        <v>55.49</v>
      </c>
      <c r="R27" s="140">
        <v>187.56</v>
      </c>
      <c r="S27" s="140">
        <v>161.34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</row>
    <row r="28" spans="1:30" ht="26.1" customHeight="1" x14ac:dyDescent="0.15">
      <c r="A28" s="128"/>
      <c r="B28" s="137" t="s">
        <v>600</v>
      </c>
      <c r="C28" s="138" t="s">
        <v>299</v>
      </c>
      <c r="D28" s="648" t="s">
        <v>576</v>
      </c>
      <c r="E28" s="649"/>
      <c r="F28" s="649"/>
      <c r="G28" s="649"/>
      <c r="H28" s="649"/>
      <c r="I28" s="649"/>
      <c r="J28" s="649"/>
      <c r="K28" s="649"/>
      <c r="L28" s="649"/>
      <c r="M28" s="649"/>
      <c r="N28" s="649"/>
      <c r="O28" s="649"/>
      <c r="P28" s="649"/>
      <c r="Q28" s="649"/>
      <c r="R28" s="649"/>
      <c r="S28" s="649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0" s="43" customFormat="1" ht="26.1" customHeight="1" x14ac:dyDescent="0.15">
      <c r="A29" s="128"/>
      <c r="B29" s="142" t="s">
        <v>602</v>
      </c>
      <c r="C29" s="127" t="s">
        <v>299</v>
      </c>
      <c r="D29" s="183">
        <v>50.68</v>
      </c>
      <c r="E29" s="184">
        <v>45.12</v>
      </c>
      <c r="F29" s="184">
        <v>27.87</v>
      </c>
      <c r="G29" s="184">
        <v>22.4</v>
      </c>
      <c r="H29" s="184">
        <v>25.86</v>
      </c>
      <c r="I29" s="184">
        <v>21.48</v>
      </c>
      <c r="J29" s="184">
        <v>43.95</v>
      </c>
      <c r="K29" s="184">
        <v>44.89</v>
      </c>
      <c r="L29" s="184">
        <v>8.16</v>
      </c>
      <c r="M29" s="184">
        <v>9.11</v>
      </c>
      <c r="N29" s="184">
        <v>19.059999999999999</v>
      </c>
      <c r="O29" s="184">
        <v>11.33</v>
      </c>
      <c r="P29" s="184">
        <v>78.42</v>
      </c>
      <c r="Q29" s="184">
        <v>50.86</v>
      </c>
      <c r="R29" s="184">
        <v>191.29</v>
      </c>
      <c r="S29" s="184">
        <v>162.4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</row>
    <row r="30" spans="1:30" ht="26.1" customHeight="1" x14ac:dyDescent="0.15">
      <c r="A30" s="128"/>
      <c r="B30" s="137"/>
      <c r="C30" s="138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</row>
    <row r="31" spans="1:30" ht="26.1" customHeight="1" x14ac:dyDescent="0.15">
      <c r="A31" s="78" t="s">
        <v>128</v>
      </c>
      <c r="B31" s="137" t="s">
        <v>599</v>
      </c>
      <c r="C31" s="138" t="s">
        <v>299</v>
      </c>
      <c r="D31" s="143">
        <v>52.4</v>
      </c>
      <c r="E31" s="144">
        <v>45.9</v>
      </c>
      <c r="F31" s="144">
        <v>32.299999999999997</v>
      </c>
      <c r="G31" s="144">
        <v>23.7</v>
      </c>
      <c r="H31" s="144">
        <v>29.5</v>
      </c>
      <c r="I31" s="144">
        <v>23.9</v>
      </c>
      <c r="J31" s="144">
        <v>43.7</v>
      </c>
      <c r="K31" s="144">
        <v>44.8</v>
      </c>
      <c r="L31" s="144">
        <v>7.6</v>
      </c>
      <c r="M31" s="144">
        <v>9</v>
      </c>
      <c r="N31" s="144">
        <v>21.6</v>
      </c>
      <c r="O31" s="144">
        <v>12.3</v>
      </c>
      <c r="P31" s="144">
        <v>89.1</v>
      </c>
      <c r="Q31" s="144">
        <v>54.8</v>
      </c>
      <c r="R31" s="144">
        <v>198.1</v>
      </c>
      <c r="S31" s="144">
        <v>158.4</v>
      </c>
    </row>
    <row r="32" spans="1:30" ht="26.1" customHeight="1" x14ac:dyDescent="0.15">
      <c r="B32" s="137" t="s">
        <v>468</v>
      </c>
      <c r="C32" s="138" t="s">
        <v>299</v>
      </c>
      <c r="D32" s="139">
        <v>51.64</v>
      </c>
      <c r="E32" s="140">
        <v>45.39</v>
      </c>
      <c r="F32" s="140">
        <v>32.51</v>
      </c>
      <c r="G32" s="140">
        <v>23.77</v>
      </c>
      <c r="H32" s="140">
        <v>29.22</v>
      </c>
      <c r="I32" s="140">
        <v>23.74</v>
      </c>
      <c r="J32" s="140">
        <v>44.75</v>
      </c>
      <c r="K32" s="140">
        <v>45.24</v>
      </c>
      <c r="L32" s="140">
        <v>7.74</v>
      </c>
      <c r="M32" s="140">
        <v>8.93</v>
      </c>
      <c r="N32" s="140">
        <v>20.9</v>
      </c>
      <c r="O32" s="140">
        <v>12.14</v>
      </c>
      <c r="P32" s="140">
        <v>88.58</v>
      </c>
      <c r="Q32" s="140">
        <v>56.66</v>
      </c>
      <c r="R32" s="140">
        <v>197.62</v>
      </c>
      <c r="S32" s="140">
        <v>159.91</v>
      </c>
    </row>
    <row r="33" spans="1:19" ht="26.1" customHeight="1" x14ac:dyDescent="0.15">
      <c r="A33" s="98" t="s">
        <v>304</v>
      </c>
      <c r="B33" s="137" t="s">
        <v>498</v>
      </c>
      <c r="C33" s="138" t="s">
        <v>299</v>
      </c>
      <c r="D33" s="139">
        <v>51.7</v>
      </c>
      <c r="E33" s="140">
        <v>46.1</v>
      </c>
      <c r="F33" s="140">
        <v>32.299999999999997</v>
      </c>
      <c r="G33" s="140">
        <v>23.5</v>
      </c>
      <c r="H33" s="140">
        <v>28.9</v>
      </c>
      <c r="I33" s="140">
        <v>23.3</v>
      </c>
      <c r="J33" s="140">
        <v>43.9</v>
      </c>
      <c r="K33" s="140">
        <v>45.3</v>
      </c>
      <c r="L33" s="140">
        <v>7.7</v>
      </c>
      <c r="M33" s="140">
        <v>8.9</v>
      </c>
      <c r="N33" s="140">
        <v>20.7</v>
      </c>
      <c r="O33" s="140">
        <v>12.5</v>
      </c>
      <c r="P33" s="140">
        <v>87.6</v>
      </c>
      <c r="Q33" s="140">
        <v>56.2</v>
      </c>
      <c r="R33" s="140">
        <v>200.9</v>
      </c>
      <c r="S33" s="140">
        <v>161.5</v>
      </c>
    </row>
    <row r="34" spans="1:19" s="43" customFormat="1" ht="26.1" customHeight="1" x14ac:dyDescent="0.15">
      <c r="A34" s="128"/>
      <c r="B34" s="137" t="s">
        <v>600</v>
      </c>
      <c r="C34" s="138" t="s">
        <v>299</v>
      </c>
      <c r="D34" s="648" t="s">
        <v>576</v>
      </c>
      <c r="E34" s="649"/>
      <c r="F34" s="649"/>
      <c r="G34" s="649"/>
      <c r="H34" s="649"/>
      <c r="I34" s="649"/>
      <c r="J34" s="649"/>
      <c r="K34" s="649"/>
      <c r="L34" s="649"/>
      <c r="M34" s="649"/>
      <c r="N34" s="649"/>
      <c r="O34" s="649"/>
      <c r="P34" s="649"/>
      <c r="Q34" s="649"/>
      <c r="R34" s="649"/>
      <c r="S34" s="649"/>
    </row>
    <row r="35" spans="1:19" s="44" customFormat="1" ht="26.1" customHeight="1" thickBot="1" x14ac:dyDescent="0.2">
      <c r="A35" s="146"/>
      <c r="B35" s="147" t="s">
        <v>601</v>
      </c>
      <c r="C35" s="148" t="s">
        <v>299</v>
      </c>
      <c r="D35" s="149">
        <v>52.83</v>
      </c>
      <c r="E35" s="149">
        <v>46.25</v>
      </c>
      <c r="F35" s="149">
        <v>31.84</v>
      </c>
      <c r="G35" s="149">
        <v>24.04</v>
      </c>
      <c r="H35" s="149">
        <v>28.21</v>
      </c>
      <c r="I35" s="149">
        <v>23.13</v>
      </c>
      <c r="J35" s="149">
        <v>45.99</v>
      </c>
      <c r="K35" s="149">
        <v>47.84</v>
      </c>
      <c r="L35" s="149">
        <v>7.74</v>
      </c>
      <c r="M35" s="149">
        <v>9.09</v>
      </c>
      <c r="N35" s="149">
        <v>21.75</v>
      </c>
      <c r="O35" s="149">
        <v>12.14</v>
      </c>
      <c r="P35" s="149">
        <v>85.24</v>
      </c>
      <c r="Q35" s="149">
        <v>52.6</v>
      </c>
      <c r="R35" s="149">
        <v>205.75</v>
      </c>
      <c r="S35" s="149">
        <v>164.83</v>
      </c>
    </row>
    <row r="36" spans="1:19" ht="15" customHeight="1" x14ac:dyDescent="0.15">
      <c r="A36" s="645" t="s">
        <v>305</v>
      </c>
      <c r="B36" s="645"/>
      <c r="C36" s="645"/>
      <c r="D36" s="645"/>
      <c r="E36" s="645"/>
      <c r="F36" s="645"/>
      <c r="G36" s="645"/>
      <c r="H36" s="645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41"/>
    </row>
    <row r="37" spans="1:19" ht="21.75" customHeight="1" x14ac:dyDescent="0.15">
      <c r="A37" s="34"/>
      <c r="B37" s="34"/>
      <c r="C37" s="34"/>
      <c r="F37" s="46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ht="21.75" customHeight="1" x14ac:dyDescent="0.15">
      <c r="A38" s="34"/>
      <c r="B38" s="34"/>
      <c r="C38" s="34"/>
      <c r="F38" s="46"/>
      <c r="G38" s="34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21.75" customHeight="1" x14ac:dyDescent="0.15">
      <c r="D39" s="47"/>
      <c r="E39" s="643"/>
      <c r="F39" s="643"/>
      <c r="G39" s="643"/>
      <c r="H39" s="643"/>
      <c r="I39" s="643"/>
      <c r="J39" s="643"/>
      <c r="K39" s="643"/>
      <c r="L39" s="643"/>
      <c r="M39" s="643"/>
      <c r="N39" s="643"/>
      <c r="O39" s="643"/>
      <c r="P39" s="643"/>
      <c r="Q39" s="643"/>
      <c r="R39" s="643"/>
      <c r="S39" s="643"/>
    </row>
    <row r="40" spans="1:19" ht="21.75" customHeight="1" x14ac:dyDescent="0.15"/>
    <row r="41" spans="1:19" ht="21.75" customHeight="1" x14ac:dyDescent="0.15"/>
    <row r="42" spans="1:19" ht="13.5" customHeight="1" x14ac:dyDescent="0.15"/>
    <row r="43" spans="1:19" ht="13.5" customHeight="1" x14ac:dyDescent="0.15"/>
    <row r="44" spans="1:19" ht="13.5" customHeight="1" x14ac:dyDescent="0.15"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s="43" customFormat="1" ht="13.5" customHeight="1" x14ac:dyDescent="0.15">
      <c r="A45" s="42"/>
      <c r="B45" s="42"/>
      <c r="C45" s="42"/>
      <c r="D45" s="42"/>
      <c r="E45" s="42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1:19" ht="13.5" customHeight="1" x14ac:dyDescent="0.15"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3.5" customHeight="1" x14ac:dyDescent="0.15"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3.5" customHeight="1" x14ac:dyDescent="0.15"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3.5" customHeight="1" x14ac:dyDescent="0.15"/>
    <row r="50" spans="1:19" ht="13.5" customHeight="1" x14ac:dyDescent="0.15"/>
    <row r="51" spans="1:19" ht="13.5" customHeight="1" x14ac:dyDescent="0.15"/>
    <row r="52" spans="1:19" s="43" customFormat="1" ht="13.5" customHeight="1" x14ac:dyDescent="0.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3.5" customHeight="1" x14ac:dyDescent="0.15"/>
    <row r="54" spans="1:19" ht="13.5" customHeight="1" x14ac:dyDescent="0.15"/>
    <row r="55" spans="1:19" ht="13.5" customHeight="1" x14ac:dyDescent="0.15"/>
    <row r="56" spans="1:19" ht="13.5" customHeight="1" x14ac:dyDescent="0.15"/>
    <row r="57" spans="1:19" ht="13.5" customHeight="1" x14ac:dyDescent="0.15"/>
    <row r="58" spans="1:19" s="43" customFormat="1" ht="13.5" customHeight="1" x14ac:dyDescent="0.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13.5" customHeight="1" x14ac:dyDescent="0.15"/>
    <row r="60" spans="1:19" ht="13.5" customHeight="1" x14ac:dyDescent="0.15"/>
    <row r="61" spans="1:19" ht="13.5" customHeight="1" x14ac:dyDescent="0.15"/>
    <row r="62" spans="1:19" ht="13.5" customHeight="1" x14ac:dyDescent="0.15"/>
    <row r="63" spans="1:19" ht="13.5" customHeight="1" x14ac:dyDescent="0.15"/>
    <row r="64" spans="1:19" s="43" customFormat="1" ht="13.5" customHeight="1" x14ac:dyDescent="0.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20" ht="13.5" customHeight="1" x14ac:dyDescent="0.15"/>
    <row r="66" spans="1:20" ht="13.5" customHeight="1" x14ac:dyDescent="0.15"/>
    <row r="67" spans="1:20" ht="13.5" customHeight="1" x14ac:dyDescent="0.15"/>
    <row r="68" spans="1:20" ht="13.5" customHeight="1" x14ac:dyDescent="0.15"/>
    <row r="69" spans="1:20" ht="13.5" customHeight="1" x14ac:dyDescent="0.15"/>
    <row r="70" spans="1:20" s="43" customFormat="1" ht="13.5" customHeight="1" x14ac:dyDescent="0.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20" ht="13.5" x14ac:dyDescent="0.15">
      <c r="T71" s="41"/>
    </row>
    <row r="72" spans="1:20" ht="13.5" x14ac:dyDescent="0.15">
      <c r="T72" s="40"/>
    </row>
    <row r="73" spans="1:20" ht="13.5" x14ac:dyDescent="0.15">
      <c r="T73" s="40"/>
    </row>
    <row r="74" spans="1:20" ht="12" customHeight="1" x14ac:dyDescent="0.15"/>
  </sheetData>
  <mergeCells count="18">
    <mergeCell ref="E39:S39"/>
    <mergeCell ref="R4:S5"/>
    <mergeCell ref="A36:H36"/>
    <mergeCell ref="D10:S10"/>
    <mergeCell ref="D16:S16"/>
    <mergeCell ref="D22:S22"/>
    <mergeCell ref="D28:S28"/>
    <mergeCell ref="D34:S34"/>
    <mergeCell ref="A1:S1"/>
    <mergeCell ref="A3:C6"/>
    <mergeCell ref="D3:S3"/>
    <mergeCell ref="D4:E5"/>
    <mergeCell ref="F4:G5"/>
    <mergeCell ref="H4:I5"/>
    <mergeCell ref="J4:K5"/>
    <mergeCell ref="L4:M5"/>
    <mergeCell ref="N4:O5"/>
    <mergeCell ref="P4:Q5"/>
  </mergeCells>
  <phoneticPr fontId="4"/>
  <printOptions horizontalCentered="1"/>
  <pageMargins left="0.59055118110236227" right="0.59055118110236227" top="0.98425196850393704" bottom="0.78740157480314965" header="0.82677165354330717" footer="0.11811023622047245"/>
  <pageSetup paperSize="9" scale="80" firstPageNumber="257" orientation="portrait" r:id="rId1"/>
  <headerFooter scaleWithDoc="0" alignWithMargins="0">
    <oddFooter>&amp;C&amp;"ＭＳ Ｐ明朝,標準"-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Normal="100" zoomScaleSheetLayoutView="100" workbookViewId="0">
      <selection sqref="A1:G1"/>
    </sheetView>
  </sheetViews>
  <sheetFormatPr defaultRowHeight="12" x14ac:dyDescent="0.15"/>
  <cols>
    <col min="1" max="1" width="2.625" style="74" customWidth="1"/>
    <col min="2" max="2" width="20" style="74" customWidth="1"/>
    <col min="3" max="7" width="12.125" style="74" customWidth="1"/>
    <col min="8" max="16384" width="9" style="74"/>
  </cols>
  <sheetData>
    <row r="1" spans="1:8" s="36" customFormat="1" ht="21" x14ac:dyDescent="0.15">
      <c r="A1" s="616" t="s">
        <v>48</v>
      </c>
      <c r="B1" s="616"/>
      <c r="C1" s="616"/>
      <c r="D1" s="616"/>
      <c r="E1" s="616"/>
      <c r="F1" s="616"/>
      <c r="G1" s="616"/>
    </row>
    <row r="2" spans="1:8" x14ac:dyDescent="0.15">
      <c r="A2" s="150"/>
      <c r="B2" s="150"/>
      <c r="C2" s="150"/>
      <c r="D2" s="150"/>
      <c r="E2" s="150"/>
      <c r="F2" s="150"/>
      <c r="G2" s="150"/>
    </row>
    <row r="3" spans="1:8" s="35" customFormat="1" ht="18.75" x14ac:dyDescent="0.15">
      <c r="A3" s="617" t="s">
        <v>49</v>
      </c>
      <c r="B3" s="617"/>
      <c r="C3" s="617"/>
      <c r="D3" s="617"/>
      <c r="E3" s="617"/>
      <c r="F3" s="617"/>
      <c r="G3" s="617"/>
    </row>
    <row r="4" spans="1:8" ht="12.75" customHeight="1" thickBot="1" x14ac:dyDescent="0.2">
      <c r="A4" s="243" t="s">
        <v>50</v>
      </c>
      <c r="B4" s="243"/>
      <c r="C4" s="243"/>
      <c r="D4" s="243"/>
      <c r="E4" s="243"/>
      <c r="F4" s="243"/>
      <c r="G4" s="243"/>
    </row>
    <row r="5" spans="1:8" ht="14.25" customHeight="1" x14ac:dyDescent="0.15">
      <c r="A5" s="280" t="s">
        <v>47</v>
      </c>
      <c r="B5" s="281"/>
      <c r="C5" s="151" t="s">
        <v>408</v>
      </c>
      <c r="D5" s="151" t="s">
        <v>469</v>
      </c>
      <c r="E5" s="151" t="s">
        <v>470</v>
      </c>
      <c r="F5" s="151" t="s">
        <v>566</v>
      </c>
      <c r="G5" s="152" t="s">
        <v>603</v>
      </c>
      <c r="H5" s="79"/>
    </row>
    <row r="6" spans="1:8" ht="14.25" customHeight="1" x14ac:dyDescent="0.15">
      <c r="A6" s="656" t="s">
        <v>51</v>
      </c>
      <c r="B6" s="657"/>
      <c r="C6" s="191">
        <v>40389</v>
      </c>
      <c r="D6" s="191">
        <v>39860</v>
      </c>
      <c r="E6" s="191">
        <v>36961</v>
      </c>
      <c r="F6" s="191">
        <v>30752</v>
      </c>
      <c r="G6" s="192">
        <v>31243</v>
      </c>
    </row>
    <row r="7" spans="1:8" ht="14.25" customHeight="1" x14ac:dyDescent="0.15">
      <c r="A7" s="124"/>
      <c r="B7" s="190" t="s">
        <v>53</v>
      </c>
      <c r="C7" s="191">
        <v>13704</v>
      </c>
      <c r="D7" s="191">
        <v>13674</v>
      </c>
      <c r="E7" s="191">
        <v>12477</v>
      </c>
      <c r="F7" s="191">
        <v>12048</v>
      </c>
      <c r="G7" s="192">
        <v>12169</v>
      </c>
    </row>
    <row r="8" spans="1:8" ht="14.25" customHeight="1" x14ac:dyDescent="0.15">
      <c r="A8" s="124"/>
      <c r="B8" s="190" t="s">
        <v>52</v>
      </c>
      <c r="C8" s="191">
        <v>13066</v>
      </c>
      <c r="D8" s="191">
        <v>12700</v>
      </c>
      <c r="E8" s="191">
        <v>11782</v>
      </c>
      <c r="F8" s="191">
        <v>8883</v>
      </c>
      <c r="G8" s="192">
        <v>9275</v>
      </c>
    </row>
    <row r="9" spans="1:8" ht="14.25" customHeight="1" x14ac:dyDescent="0.15">
      <c r="A9" s="124"/>
      <c r="B9" s="190" t="s">
        <v>186</v>
      </c>
      <c r="C9" s="191">
        <v>8877</v>
      </c>
      <c r="D9" s="191">
        <v>8734</v>
      </c>
      <c r="E9" s="191">
        <v>8181</v>
      </c>
      <c r="F9" s="191">
        <v>6197</v>
      </c>
      <c r="G9" s="192">
        <v>6048</v>
      </c>
    </row>
    <row r="10" spans="1:8" ht="14.25" customHeight="1" x14ac:dyDescent="0.15">
      <c r="A10" s="124"/>
      <c r="B10" s="190" t="s">
        <v>54</v>
      </c>
      <c r="C10" s="191">
        <v>1016</v>
      </c>
      <c r="D10" s="191">
        <v>999</v>
      </c>
      <c r="E10" s="191">
        <v>965</v>
      </c>
      <c r="F10" s="191">
        <v>740</v>
      </c>
      <c r="G10" s="192">
        <v>814</v>
      </c>
    </row>
    <row r="11" spans="1:8" ht="14.25" customHeight="1" x14ac:dyDescent="0.15">
      <c r="A11" s="124"/>
      <c r="B11" s="190" t="s">
        <v>55</v>
      </c>
      <c r="C11" s="191">
        <v>2053</v>
      </c>
      <c r="D11" s="191">
        <v>2035</v>
      </c>
      <c r="E11" s="191">
        <v>1939</v>
      </c>
      <c r="F11" s="191">
        <v>1482</v>
      </c>
      <c r="G11" s="192">
        <v>1647</v>
      </c>
    </row>
    <row r="12" spans="1:8" ht="14.25" customHeight="1" x14ac:dyDescent="0.15">
      <c r="A12" s="124"/>
      <c r="B12" s="190" t="s">
        <v>56</v>
      </c>
      <c r="C12" s="191">
        <v>1673</v>
      </c>
      <c r="D12" s="191">
        <v>1718</v>
      </c>
      <c r="E12" s="191">
        <v>1617</v>
      </c>
      <c r="F12" s="191">
        <v>1402</v>
      </c>
      <c r="G12" s="192">
        <v>1290</v>
      </c>
    </row>
    <row r="13" spans="1:8" ht="14.25" customHeight="1" x14ac:dyDescent="0.15">
      <c r="A13" s="645" t="s">
        <v>57</v>
      </c>
      <c r="B13" s="655"/>
      <c r="C13" s="191"/>
      <c r="D13" s="191"/>
      <c r="E13" s="191"/>
      <c r="F13" s="191"/>
      <c r="G13" s="192"/>
    </row>
    <row r="14" spans="1:8" ht="14.25" customHeight="1" x14ac:dyDescent="0.15">
      <c r="A14" s="124"/>
      <c r="B14" s="138" t="s">
        <v>58</v>
      </c>
      <c r="C14" s="191">
        <v>7953</v>
      </c>
      <c r="D14" s="191">
        <v>7722</v>
      </c>
      <c r="E14" s="191">
        <v>7127</v>
      </c>
      <c r="F14" s="191">
        <v>4995</v>
      </c>
      <c r="G14" s="192">
        <v>5295</v>
      </c>
    </row>
    <row r="15" spans="1:8" ht="14.25" customHeight="1" x14ac:dyDescent="0.15">
      <c r="A15" s="124"/>
      <c r="B15" s="125"/>
      <c r="C15" s="191"/>
      <c r="D15" s="191"/>
      <c r="E15" s="191"/>
      <c r="F15" s="191"/>
      <c r="G15" s="192"/>
    </row>
    <row r="16" spans="1:8" ht="14.25" customHeight="1" thickBot="1" x14ac:dyDescent="0.2">
      <c r="A16" s="652" t="s">
        <v>59</v>
      </c>
      <c r="B16" s="653"/>
      <c r="C16" s="193">
        <v>65923</v>
      </c>
      <c r="D16" s="193">
        <v>63982</v>
      </c>
      <c r="E16" s="193">
        <v>61305</v>
      </c>
      <c r="F16" s="193">
        <v>55218</v>
      </c>
      <c r="G16" s="192">
        <v>50057</v>
      </c>
    </row>
    <row r="17" spans="1:7" ht="12.75" customHeight="1" x14ac:dyDescent="0.15">
      <c r="A17" s="289" t="s">
        <v>619</v>
      </c>
      <c r="B17" s="289"/>
      <c r="C17" s="289"/>
      <c r="D17" s="289"/>
      <c r="E17" s="289"/>
      <c r="F17" s="289"/>
      <c r="G17" s="289"/>
    </row>
    <row r="18" spans="1:7" ht="12.75" customHeight="1" x14ac:dyDescent="0.15">
      <c r="A18" s="654" t="s">
        <v>246</v>
      </c>
      <c r="B18" s="654"/>
      <c r="C18" s="654"/>
      <c r="D18" s="654"/>
      <c r="E18" s="654"/>
      <c r="F18" s="654"/>
      <c r="G18" s="654"/>
    </row>
    <row r="19" spans="1:7" ht="12.75" customHeight="1" x14ac:dyDescent="0.15">
      <c r="A19" s="654" t="s">
        <v>184</v>
      </c>
      <c r="B19" s="654"/>
      <c r="C19" s="654"/>
      <c r="D19" s="654"/>
      <c r="E19" s="654"/>
      <c r="F19" s="654"/>
      <c r="G19" s="654"/>
    </row>
    <row r="20" spans="1:7" ht="14.25" customHeight="1" x14ac:dyDescent="0.15">
      <c r="A20" s="34"/>
      <c r="B20" s="34"/>
      <c r="C20" s="34"/>
      <c r="D20" s="34"/>
      <c r="E20" s="34"/>
      <c r="F20" s="34"/>
      <c r="G20" s="34"/>
    </row>
    <row r="21" spans="1:7" ht="12" customHeight="1" x14ac:dyDescent="0.15">
      <c r="A21" s="86"/>
      <c r="B21" s="34"/>
      <c r="C21" s="34"/>
      <c r="D21" s="34"/>
      <c r="E21" s="34"/>
      <c r="F21" s="34"/>
      <c r="G21" s="34"/>
    </row>
    <row r="22" spans="1:7" ht="12" customHeight="1" x14ac:dyDescent="0.15"/>
    <row r="23" spans="1:7" s="35" customFormat="1" ht="18.75" x14ac:dyDescent="0.15">
      <c r="A23" s="617" t="s">
        <v>60</v>
      </c>
      <c r="B23" s="617"/>
      <c r="C23" s="617"/>
      <c r="D23" s="617"/>
      <c r="E23" s="617"/>
      <c r="F23" s="617"/>
      <c r="G23" s="617"/>
    </row>
    <row r="24" spans="1:7" ht="13.5" customHeight="1" thickBot="1" x14ac:dyDescent="0.2">
      <c r="A24" s="243" t="s">
        <v>50</v>
      </c>
      <c r="B24" s="243"/>
      <c r="C24" s="243"/>
      <c r="D24" s="243"/>
      <c r="E24" s="243"/>
      <c r="F24" s="243"/>
      <c r="G24" s="243"/>
    </row>
    <row r="25" spans="1:7" ht="14.25" customHeight="1" x14ac:dyDescent="0.15">
      <c r="A25" s="281" t="s">
        <v>47</v>
      </c>
      <c r="B25" s="315"/>
      <c r="C25" s="151" t="s">
        <v>408</v>
      </c>
      <c r="D25" s="151" t="s">
        <v>469</v>
      </c>
      <c r="E25" s="151" t="s">
        <v>470</v>
      </c>
      <c r="F25" s="151" t="s">
        <v>566</v>
      </c>
      <c r="G25" s="152" t="s">
        <v>603</v>
      </c>
    </row>
    <row r="26" spans="1:7" ht="14.25" customHeight="1" x14ac:dyDescent="0.15">
      <c r="A26" s="656" t="s">
        <v>51</v>
      </c>
      <c r="B26" s="657"/>
      <c r="C26" s="191">
        <v>498363</v>
      </c>
      <c r="D26" s="191">
        <v>500563</v>
      </c>
      <c r="E26" s="191">
        <v>420263</v>
      </c>
      <c r="F26" s="191">
        <v>374992</v>
      </c>
      <c r="G26" s="192">
        <v>376655</v>
      </c>
    </row>
    <row r="27" spans="1:7" ht="14.25" customHeight="1" x14ac:dyDescent="0.15">
      <c r="A27" s="124"/>
      <c r="B27" s="190" t="s">
        <v>53</v>
      </c>
      <c r="C27" s="191">
        <v>166657</v>
      </c>
      <c r="D27" s="191">
        <v>173163</v>
      </c>
      <c r="E27" s="191">
        <v>133887</v>
      </c>
      <c r="F27" s="191">
        <v>145387</v>
      </c>
      <c r="G27" s="192">
        <v>148860</v>
      </c>
    </row>
    <row r="28" spans="1:7" ht="14.25" customHeight="1" x14ac:dyDescent="0.15">
      <c r="A28" s="124"/>
      <c r="B28" s="190" t="s">
        <v>52</v>
      </c>
      <c r="C28" s="191">
        <v>167201</v>
      </c>
      <c r="D28" s="191">
        <v>160072</v>
      </c>
      <c r="E28" s="191">
        <v>140383</v>
      </c>
      <c r="F28" s="191">
        <v>104851</v>
      </c>
      <c r="G28" s="192">
        <v>103607</v>
      </c>
    </row>
    <row r="29" spans="1:7" ht="14.25" customHeight="1" x14ac:dyDescent="0.15">
      <c r="A29" s="124"/>
      <c r="B29" s="190" t="s">
        <v>186</v>
      </c>
      <c r="C29" s="191">
        <v>98003</v>
      </c>
      <c r="D29" s="191">
        <v>97076</v>
      </c>
      <c r="E29" s="191">
        <v>84053</v>
      </c>
      <c r="F29" s="191">
        <v>67675</v>
      </c>
      <c r="G29" s="192">
        <v>67110</v>
      </c>
    </row>
    <row r="30" spans="1:7" ht="14.25" customHeight="1" x14ac:dyDescent="0.15">
      <c r="A30" s="124"/>
      <c r="B30" s="190" t="s">
        <v>54</v>
      </c>
      <c r="C30" s="191">
        <v>16448</v>
      </c>
      <c r="D30" s="191">
        <v>16486</v>
      </c>
      <c r="E30" s="191">
        <v>14405</v>
      </c>
      <c r="F30" s="191">
        <v>13596</v>
      </c>
      <c r="G30" s="192">
        <v>14705</v>
      </c>
    </row>
    <row r="31" spans="1:7" ht="14.25" customHeight="1" x14ac:dyDescent="0.15">
      <c r="A31" s="124"/>
      <c r="B31" s="190" t="s">
        <v>55</v>
      </c>
      <c r="C31" s="191">
        <v>24673</v>
      </c>
      <c r="D31" s="191">
        <v>25763</v>
      </c>
      <c r="E31" s="191">
        <v>23256</v>
      </c>
      <c r="F31" s="191">
        <v>21416</v>
      </c>
      <c r="G31" s="192">
        <v>22307</v>
      </c>
    </row>
    <row r="32" spans="1:7" ht="14.25" customHeight="1" x14ac:dyDescent="0.15">
      <c r="A32" s="124"/>
      <c r="B32" s="190" t="s">
        <v>56</v>
      </c>
      <c r="C32" s="191">
        <v>25381</v>
      </c>
      <c r="D32" s="191">
        <v>28003</v>
      </c>
      <c r="E32" s="191">
        <v>24279</v>
      </c>
      <c r="F32" s="191">
        <v>22067</v>
      </c>
      <c r="G32" s="192">
        <v>20066</v>
      </c>
    </row>
    <row r="33" spans="1:7" ht="14.25" customHeight="1" x14ac:dyDescent="0.15">
      <c r="A33" s="645" t="s">
        <v>57</v>
      </c>
      <c r="B33" s="655"/>
      <c r="C33" s="191"/>
      <c r="D33" s="191"/>
      <c r="E33" s="191"/>
      <c r="F33" s="191"/>
      <c r="G33" s="192"/>
    </row>
    <row r="34" spans="1:7" ht="14.25" customHeight="1" x14ac:dyDescent="0.15">
      <c r="A34" s="124"/>
      <c r="B34" s="138" t="s">
        <v>58</v>
      </c>
      <c r="C34" s="191">
        <v>61359</v>
      </c>
      <c r="D34" s="191">
        <v>61750</v>
      </c>
      <c r="E34" s="191">
        <v>50151</v>
      </c>
      <c r="F34" s="191">
        <v>41911</v>
      </c>
      <c r="G34" s="192">
        <v>43011</v>
      </c>
    </row>
    <row r="35" spans="1:7" ht="14.25" customHeight="1" x14ac:dyDescent="0.15">
      <c r="A35" s="124"/>
      <c r="B35" s="125"/>
      <c r="C35" s="191"/>
      <c r="D35" s="191"/>
      <c r="E35" s="191"/>
      <c r="F35" s="191"/>
      <c r="G35" s="192"/>
    </row>
    <row r="36" spans="1:7" ht="14.25" customHeight="1" thickBot="1" x14ac:dyDescent="0.2">
      <c r="A36" s="652" t="s">
        <v>59</v>
      </c>
      <c r="B36" s="653"/>
      <c r="C36" s="193">
        <v>136230</v>
      </c>
      <c r="D36" s="193">
        <v>129686</v>
      </c>
      <c r="E36" s="193">
        <v>118757</v>
      </c>
      <c r="F36" s="193">
        <v>100648</v>
      </c>
      <c r="G36" s="192">
        <v>88304</v>
      </c>
    </row>
    <row r="37" spans="1:7" ht="15" customHeight="1" x14ac:dyDescent="0.15">
      <c r="A37" s="289" t="s">
        <v>619</v>
      </c>
      <c r="B37" s="289"/>
      <c r="C37" s="289"/>
      <c r="D37" s="289"/>
      <c r="E37" s="289"/>
      <c r="F37" s="289"/>
      <c r="G37" s="289"/>
    </row>
    <row r="38" spans="1:7" x14ac:dyDescent="0.15">
      <c r="A38" s="34"/>
      <c r="B38" s="34"/>
      <c r="C38" s="34"/>
      <c r="D38" s="34"/>
      <c r="E38" s="34"/>
      <c r="F38" s="34"/>
      <c r="G38" s="34"/>
    </row>
    <row r="39" spans="1:7" ht="9.75" customHeight="1" x14ac:dyDescent="0.15">
      <c r="A39" s="98"/>
      <c r="B39" s="98"/>
      <c r="C39" s="98"/>
      <c r="D39" s="98"/>
      <c r="E39" s="98"/>
      <c r="F39" s="98"/>
      <c r="G39" s="98"/>
    </row>
    <row r="40" spans="1:7" x14ac:dyDescent="0.15">
      <c r="A40" s="98"/>
      <c r="B40" s="98"/>
      <c r="C40" s="98"/>
      <c r="D40" s="98"/>
      <c r="E40" s="98"/>
      <c r="F40" s="98"/>
      <c r="G40" s="98"/>
    </row>
    <row r="41" spans="1:7" s="35" customFormat="1" ht="18.75" x14ac:dyDescent="0.15">
      <c r="A41" s="617" t="s">
        <v>61</v>
      </c>
      <c r="B41" s="617"/>
      <c r="C41" s="617"/>
      <c r="D41" s="617"/>
      <c r="E41" s="617"/>
      <c r="F41" s="617"/>
      <c r="G41" s="617"/>
    </row>
    <row r="42" spans="1:7" ht="13.5" customHeight="1" thickBot="1" x14ac:dyDescent="0.2">
      <c r="A42" s="243" t="s">
        <v>50</v>
      </c>
      <c r="B42" s="243"/>
      <c r="C42" s="243"/>
      <c r="D42" s="243"/>
      <c r="E42" s="243"/>
      <c r="F42" s="243"/>
      <c r="G42" s="243"/>
    </row>
    <row r="43" spans="1:7" ht="14.25" customHeight="1" x14ac:dyDescent="0.15">
      <c r="A43" s="280" t="s">
        <v>47</v>
      </c>
      <c r="B43" s="281"/>
      <c r="C43" s="151" t="s">
        <v>408</v>
      </c>
      <c r="D43" s="151" t="s">
        <v>469</v>
      </c>
      <c r="E43" s="151" t="s">
        <v>470</v>
      </c>
      <c r="F43" s="151" t="s">
        <v>566</v>
      </c>
      <c r="G43" s="152" t="s">
        <v>603</v>
      </c>
    </row>
    <row r="44" spans="1:7" ht="14.25" customHeight="1" x14ac:dyDescent="0.15">
      <c r="A44" s="656" t="s">
        <v>51</v>
      </c>
      <c r="B44" s="657"/>
      <c r="C44" s="191">
        <v>2028650</v>
      </c>
      <c r="D44" s="191">
        <v>2066998</v>
      </c>
      <c r="E44" s="191">
        <v>1759009</v>
      </c>
      <c r="F44" s="191">
        <v>1578196</v>
      </c>
      <c r="G44" s="192">
        <v>1584336</v>
      </c>
    </row>
    <row r="45" spans="1:7" ht="14.25" customHeight="1" x14ac:dyDescent="0.15">
      <c r="A45" s="124"/>
      <c r="B45" s="190" t="s">
        <v>53</v>
      </c>
      <c r="C45" s="191">
        <v>605171</v>
      </c>
      <c r="D45" s="191">
        <v>628875</v>
      </c>
      <c r="E45" s="191">
        <v>490314</v>
      </c>
      <c r="F45" s="191">
        <v>551917</v>
      </c>
      <c r="G45" s="192">
        <v>553089</v>
      </c>
    </row>
    <row r="46" spans="1:7" ht="14.25" customHeight="1" x14ac:dyDescent="0.15">
      <c r="A46" s="124"/>
      <c r="B46" s="190" t="s">
        <v>52</v>
      </c>
      <c r="C46" s="191">
        <v>733232</v>
      </c>
      <c r="D46" s="191">
        <v>718692</v>
      </c>
      <c r="E46" s="191">
        <v>632697</v>
      </c>
      <c r="F46" s="191">
        <v>479207</v>
      </c>
      <c r="G46" s="192">
        <v>478657</v>
      </c>
    </row>
    <row r="47" spans="1:7" ht="14.25" customHeight="1" x14ac:dyDescent="0.15">
      <c r="A47" s="124"/>
      <c r="B47" s="190" t="s">
        <v>186</v>
      </c>
      <c r="C47" s="191">
        <v>349796</v>
      </c>
      <c r="D47" s="191">
        <v>357461</v>
      </c>
      <c r="E47" s="191">
        <v>308705</v>
      </c>
      <c r="F47" s="191">
        <v>246444</v>
      </c>
      <c r="G47" s="192">
        <v>245375</v>
      </c>
    </row>
    <row r="48" spans="1:7" ht="14.25" customHeight="1" x14ac:dyDescent="0.15">
      <c r="A48" s="124"/>
      <c r="B48" s="190" t="s">
        <v>54</v>
      </c>
      <c r="C48" s="191">
        <v>75044</v>
      </c>
      <c r="D48" s="191">
        <v>74486</v>
      </c>
      <c r="E48" s="191">
        <v>64928</v>
      </c>
      <c r="F48" s="191">
        <v>59257</v>
      </c>
      <c r="G48" s="192">
        <v>65576</v>
      </c>
    </row>
    <row r="49" spans="1:7" ht="14.25" customHeight="1" x14ac:dyDescent="0.15">
      <c r="A49" s="124"/>
      <c r="B49" s="190" t="s">
        <v>55</v>
      </c>
      <c r="C49" s="191">
        <v>132129</v>
      </c>
      <c r="D49" s="191">
        <v>142112</v>
      </c>
      <c r="E49" s="191">
        <v>127170</v>
      </c>
      <c r="F49" s="191">
        <v>115059</v>
      </c>
      <c r="G49" s="192">
        <v>120215</v>
      </c>
    </row>
    <row r="50" spans="1:7" ht="14.25" customHeight="1" x14ac:dyDescent="0.15">
      <c r="A50" s="124"/>
      <c r="B50" s="190" t="s">
        <v>56</v>
      </c>
      <c r="C50" s="191">
        <v>133278</v>
      </c>
      <c r="D50" s="191">
        <v>145372</v>
      </c>
      <c r="E50" s="191">
        <v>135195</v>
      </c>
      <c r="F50" s="191">
        <v>126312</v>
      </c>
      <c r="G50" s="192">
        <v>121424</v>
      </c>
    </row>
    <row r="51" spans="1:7" ht="14.25" customHeight="1" x14ac:dyDescent="0.15">
      <c r="A51" s="645" t="s">
        <v>57</v>
      </c>
      <c r="B51" s="655"/>
      <c r="C51" s="191"/>
      <c r="D51" s="191"/>
      <c r="E51" s="191"/>
      <c r="F51" s="191"/>
      <c r="G51" s="192"/>
    </row>
    <row r="52" spans="1:7" ht="14.25" customHeight="1" x14ac:dyDescent="0.15">
      <c r="A52" s="124"/>
      <c r="B52" s="138" t="s">
        <v>58</v>
      </c>
      <c r="C52" s="191">
        <v>691273</v>
      </c>
      <c r="D52" s="191">
        <v>713544</v>
      </c>
      <c r="E52" s="191">
        <v>611327</v>
      </c>
      <c r="F52" s="191">
        <v>549662</v>
      </c>
      <c r="G52" s="192">
        <v>564656</v>
      </c>
    </row>
    <row r="53" spans="1:7" ht="14.25" customHeight="1" x14ac:dyDescent="0.15">
      <c r="A53" s="124"/>
      <c r="B53" s="125"/>
      <c r="C53" s="191"/>
      <c r="D53" s="191"/>
      <c r="E53" s="191"/>
      <c r="F53" s="191"/>
      <c r="G53" s="192"/>
    </row>
    <row r="54" spans="1:7" ht="14.25" customHeight="1" thickBot="1" x14ac:dyDescent="0.2">
      <c r="A54" s="652" t="s">
        <v>59</v>
      </c>
      <c r="B54" s="653"/>
      <c r="C54" s="193">
        <v>720379</v>
      </c>
      <c r="D54" s="193">
        <v>690814</v>
      </c>
      <c r="E54" s="193">
        <v>635604</v>
      </c>
      <c r="F54" s="193">
        <v>554620</v>
      </c>
      <c r="G54" s="192">
        <v>503038</v>
      </c>
    </row>
    <row r="55" spans="1:7" ht="12.75" customHeight="1" x14ac:dyDescent="0.15">
      <c r="A55" s="289" t="s">
        <v>619</v>
      </c>
      <c r="B55" s="289"/>
      <c r="C55" s="289"/>
      <c r="D55" s="289"/>
      <c r="E55" s="289"/>
      <c r="F55" s="289"/>
      <c r="G55" s="289"/>
    </row>
    <row r="56" spans="1:7" ht="12.75" customHeight="1" x14ac:dyDescent="0.15">
      <c r="A56" s="654" t="s">
        <v>185</v>
      </c>
      <c r="B56" s="654"/>
      <c r="C56" s="654"/>
      <c r="D56" s="654"/>
      <c r="E56" s="654"/>
      <c r="F56" s="654"/>
      <c r="G56" s="654"/>
    </row>
    <row r="57" spans="1:7" ht="12.75" customHeight="1" x14ac:dyDescent="0.15">
      <c r="A57" s="34"/>
      <c r="B57" s="34"/>
      <c r="C57" s="34"/>
      <c r="D57" s="34"/>
      <c r="E57" s="34"/>
      <c r="F57" s="34"/>
      <c r="G57" s="34"/>
    </row>
    <row r="58" spans="1:7" ht="12.75" customHeight="1" x14ac:dyDescent="0.15">
      <c r="A58" s="34"/>
      <c r="B58" s="34"/>
      <c r="C58" s="34"/>
      <c r="D58" s="34"/>
      <c r="E58" s="34"/>
      <c r="F58" s="34"/>
      <c r="G58" s="34"/>
    </row>
  </sheetData>
  <mergeCells count="25">
    <mergeCell ref="A23:G23"/>
    <mergeCell ref="A1:G1"/>
    <mergeCell ref="A3:G3"/>
    <mergeCell ref="A4:G4"/>
    <mergeCell ref="A5:B5"/>
    <mergeCell ref="A6:B6"/>
    <mergeCell ref="A13:B13"/>
    <mergeCell ref="A16:B16"/>
    <mergeCell ref="A17:G17"/>
    <mergeCell ref="A18:G18"/>
    <mergeCell ref="A19:G19"/>
    <mergeCell ref="A54:B54"/>
    <mergeCell ref="A55:G55"/>
    <mergeCell ref="A56:G56"/>
    <mergeCell ref="A51:B51"/>
    <mergeCell ref="A24:G24"/>
    <mergeCell ref="A25:B25"/>
    <mergeCell ref="A26:B26"/>
    <mergeCell ref="A33:B33"/>
    <mergeCell ref="A36:B36"/>
    <mergeCell ref="A37:G37"/>
    <mergeCell ref="A41:G41"/>
    <mergeCell ref="A42:G42"/>
    <mergeCell ref="A43:B43"/>
    <mergeCell ref="A44:B44"/>
  </mergeCells>
  <phoneticPr fontId="4"/>
  <printOptions horizontalCentered="1"/>
  <pageMargins left="0.59055118110236227" right="0.59055118110236227" top="0.78740157480314965" bottom="0.59055118110236227" header="0.51181102362204722" footer="0.11811023622047245"/>
  <pageSetup paperSize="9" firstPageNumber="258" orientation="portrait" r:id="rId1"/>
  <headerFooter scaleWithDoc="0" alignWithMargins="0">
    <oddFooter>&amp;C&amp;"ＭＳ Ｐ明朝,標準"-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view="pageBreakPreview" zoomScaleNormal="100" zoomScaleSheetLayoutView="100" workbookViewId="0">
      <selection sqref="A1:X1"/>
    </sheetView>
  </sheetViews>
  <sheetFormatPr defaultRowHeight="11.25" x14ac:dyDescent="0.15"/>
  <cols>
    <col min="1" max="1" width="2.5" style="37" customWidth="1"/>
    <col min="2" max="2" width="9.625" style="37" customWidth="1"/>
    <col min="3" max="3" width="2.5" style="37" customWidth="1"/>
    <col min="4" max="22" width="3.625" style="37" customWidth="1"/>
    <col min="23" max="24" width="3.75" style="37" customWidth="1"/>
    <col min="25" max="16384" width="9" style="37"/>
  </cols>
  <sheetData>
    <row r="1" spans="1:24" ht="18.75" customHeight="1" x14ac:dyDescent="0.15">
      <c r="A1" s="681" t="s">
        <v>62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</row>
    <row r="2" spans="1:24" ht="13.5" customHeight="1" thickBot="1" x14ac:dyDescent="0.2">
      <c r="A2" s="243" t="s">
        <v>63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</row>
    <row r="3" spans="1:24" ht="14.25" customHeight="1" x14ac:dyDescent="0.15">
      <c r="A3" s="280" t="s">
        <v>47</v>
      </c>
      <c r="B3" s="280"/>
      <c r="C3" s="280"/>
      <c r="D3" s="281"/>
      <c r="E3" s="279" t="s">
        <v>408</v>
      </c>
      <c r="F3" s="280"/>
      <c r="G3" s="280"/>
      <c r="H3" s="281"/>
      <c r="I3" s="279" t="s">
        <v>604</v>
      </c>
      <c r="J3" s="280"/>
      <c r="K3" s="280"/>
      <c r="L3" s="281"/>
      <c r="M3" s="279" t="s">
        <v>605</v>
      </c>
      <c r="N3" s="280"/>
      <c r="O3" s="280"/>
      <c r="P3" s="281"/>
      <c r="Q3" s="279" t="s">
        <v>606</v>
      </c>
      <c r="R3" s="280"/>
      <c r="S3" s="280"/>
      <c r="T3" s="281"/>
      <c r="U3" s="682" t="s">
        <v>603</v>
      </c>
      <c r="V3" s="683"/>
      <c r="W3" s="683"/>
      <c r="X3" s="683"/>
    </row>
    <row r="4" spans="1:24" ht="13.5" customHeight="1" x14ac:dyDescent="0.15">
      <c r="A4" s="656" t="s">
        <v>51</v>
      </c>
      <c r="B4" s="656"/>
      <c r="C4" s="656"/>
      <c r="D4" s="657"/>
      <c r="E4" s="679">
        <v>782212</v>
      </c>
      <c r="F4" s="679"/>
      <c r="G4" s="679"/>
      <c r="H4" s="679"/>
      <c r="I4" s="679">
        <v>796713</v>
      </c>
      <c r="J4" s="679"/>
      <c r="K4" s="679"/>
      <c r="L4" s="679"/>
      <c r="M4" s="679">
        <v>806735</v>
      </c>
      <c r="N4" s="679"/>
      <c r="O4" s="679"/>
      <c r="P4" s="679"/>
      <c r="Q4" s="679">
        <v>824023</v>
      </c>
      <c r="R4" s="679"/>
      <c r="S4" s="679"/>
      <c r="T4" s="679"/>
      <c r="U4" s="680">
        <v>842443</v>
      </c>
      <c r="V4" s="680"/>
      <c r="W4" s="680"/>
      <c r="X4" s="680"/>
    </row>
    <row r="5" spans="1:24" ht="13.5" customHeight="1" x14ac:dyDescent="0.15">
      <c r="A5" s="124"/>
      <c r="B5" s="676" t="s">
        <v>53</v>
      </c>
      <c r="C5" s="676"/>
      <c r="D5" s="677"/>
      <c r="E5" s="675">
        <v>126593</v>
      </c>
      <c r="F5" s="675"/>
      <c r="G5" s="675"/>
      <c r="H5" s="675"/>
      <c r="I5" s="675">
        <v>130171</v>
      </c>
      <c r="J5" s="675"/>
      <c r="K5" s="675"/>
      <c r="L5" s="675"/>
      <c r="M5" s="675">
        <v>139013</v>
      </c>
      <c r="N5" s="675"/>
      <c r="O5" s="675"/>
      <c r="P5" s="675"/>
      <c r="Q5" s="675">
        <v>153408</v>
      </c>
      <c r="R5" s="675"/>
      <c r="S5" s="675"/>
      <c r="T5" s="675"/>
      <c r="U5" s="670">
        <v>160191</v>
      </c>
      <c r="V5" s="670"/>
      <c r="W5" s="670"/>
      <c r="X5" s="670"/>
    </row>
    <row r="6" spans="1:24" ht="13.5" customHeight="1" x14ac:dyDescent="0.15">
      <c r="A6" s="124"/>
      <c r="B6" s="676" t="s">
        <v>52</v>
      </c>
      <c r="C6" s="676"/>
      <c r="D6" s="677"/>
      <c r="E6" s="678">
        <v>391698</v>
      </c>
      <c r="F6" s="678"/>
      <c r="G6" s="678"/>
      <c r="H6" s="678"/>
      <c r="I6" s="678">
        <v>387091</v>
      </c>
      <c r="J6" s="678"/>
      <c r="K6" s="678"/>
      <c r="L6" s="678"/>
      <c r="M6" s="678">
        <v>378771</v>
      </c>
      <c r="N6" s="678"/>
      <c r="O6" s="678"/>
      <c r="P6" s="678"/>
      <c r="Q6" s="678">
        <v>370395</v>
      </c>
      <c r="R6" s="678"/>
      <c r="S6" s="678"/>
      <c r="T6" s="678"/>
      <c r="U6" s="670">
        <v>370305</v>
      </c>
      <c r="V6" s="670"/>
      <c r="W6" s="670"/>
      <c r="X6" s="670"/>
    </row>
    <row r="7" spans="1:24" ht="13.5" customHeight="1" x14ac:dyDescent="0.15">
      <c r="A7" s="124"/>
      <c r="B7" s="676" t="s">
        <v>186</v>
      </c>
      <c r="C7" s="676"/>
      <c r="D7" s="677"/>
      <c r="E7" s="675">
        <v>118511</v>
      </c>
      <c r="F7" s="675"/>
      <c r="G7" s="675"/>
      <c r="H7" s="675"/>
      <c r="I7" s="675">
        <v>126900</v>
      </c>
      <c r="J7" s="675"/>
      <c r="K7" s="675"/>
      <c r="L7" s="675"/>
      <c r="M7" s="675">
        <v>136083</v>
      </c>
      <c r="N7" s="675"/>
      <c r="O7" s="675"/>
      <c r="P7" s="675"/>
      <c r="Q7" s="675">
        <v>144811</v>
      </c>
      <c r="R7" s="675"/>
      <c r="S7" s="675"/>
      <c r="T7" s="675"/>
      <c r="U7" s="670">
        <v>152203</v>
      </c>
      <c r="V7" s="670"/>
      <c r="W7" s="670"/>
      <c r="X7" s="670"/>
    </row>
    <row r="8" spans="1:24" ht="13.5" customHeight="1" x14ac:dyDescent="0.15">
      <c r="A8" s="124"/>
      <c r="B8" s="676" t="s">
        <v>54</v>
      </c>
      <c r="C8" s="676"/>
      <c r="D8" s="677"/>
      <c r="E8" s="675">
        <v>21049</v>
      </c>
      <c r="F8" s="675"/>
      <c r="G8" s="675"/>
      <c r="H8" s="675"/>
      <c r="I8" s="675">
        <v>21339</v>
      </c>
      <c r="J8" s="675"/>
      <c r="K8" s="675"/>
      <c r="L8" s="675"/>
      <c r="M8" s="675">
        <v>21323</v>
      </c>
      <c r="N8" s="675"/>
      <c r="O8" s="675"/>
      <c r="P8" s="675"/>
      <c r="Q8" s="675">
        <v>21447</v>
      </c>
      <c r="R8" s="675"/>
      <c r="S8" s="675"/>
      <c r="T8" s="675"/>
      <c r="U8" s="670">
        <v>20347</v>
      </c>
      <c r="V8" s="670"/>
      <c r="W8" s="670"/>
      <c r="X8" s="670"/>
    </row>
    <row r="9" spans="1:24" ht="13.5" customHeight="1" x14ac:dyDescent="0.15">
      <c r="A9" s="124"/>
      <c r="B9" s="676" t="s">
        <v>55</v>
      </c>
      <c r="C9" s="676"/>
      <c r="D9" s="677"/>
      <c r="E9" s="675">
        <v>96999</v>
      </c>
      <c r="F9" s="675"/>
      <c r="G9" s="675"/>
      <c r="H9" s="675"/>
      <c r="I9" s="675">
        <v>102470</v>
      </c>
      <c r="J9" s="675"/>
      <c r="K9" s="675"/>
      <c r="L9" s="675"/>
      <c r="M9" s="675">
        <v>102502</v>
      </c>
      <c r="N9" s="675"/>
      <c r="O9" s="675"/>
      <c r="P9" s="675"/>
      <c r="Q9" s="675">
        <v>104747</v>
      </c>
      <c r="R9" s="675"/>
      <c r="S9" s="675"/>
      <c r="T9" s="675"/>
      <c r="U9" s="670">
        <v>107860</v>
      </c>
      <c r="V9" s="670"/>
      <c r="W9" s="670"/>
      <c r="X9" s="670"/>
    </row>
    <row r="10" spans="1:24" ht="13.5" customHeight="1" x14ac:dyDescent="0.15">
      <c r="A10" s="124"/>
      <c r="B10" s="676" t="s">
        <v>56</v>
      </c>
      <c r="C10" s="676"/>
      <c r="D10" s="677"/>
      <c r="E10" s="675">
        <v>27362</v>
      </c>
      <c r="F10" s="675"/>
      <c r="G10" s="675"/>
      <c r="H10" s="675"/>
      <c r="I10" s="675">
        <v>28742</v>
      </c>
      <c r="J10" s="675"/>
      <c r="K10" s="675"/>
      <c r="L10" s="675"/>
      <c r="M10" s="675">
        <v>29043</v>
      </c>
      <c r="N10" s="675"/>
      <c r="O10" s="675"/>
      <c r="P10" s="675"/>
      <c r="Q10" s="675">
        <v>29215</v>
      </c>
      <c r="R10" s="675"/>
      <c r="S10" s="675"/>
      <c r="T10" s="675"/>
      <c r="U10" s="670">
        <v>31537</v>
      </c>
      <c r="V10" s="670"/>
      <c r="W10" s="670"/>
      <c r="X10" s="670"/>
    </row>
    <row r="11" spans="1:24" ht="13.5" customHeight="1" x14ac:dyDescent="0.15">
      <c r="A11" s="645" t="s">
        <v>36</v>
      </c>
      <c r="B11" s="645"/>
      <c r="C11" s="645"/>
      <c r="D11" s="655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5"/>
      <c r="V11" s="195"/>
      <c r="W11" s="195"/>
      <c r="X11" s="195"/>
    </row>
    <row r="12" spans="1:24" ht="13.5" customHeight="1" x14ac:dyDescent="0.15">
      <c r="A12" s="124"/>
      <c r="B12" s="246" t="s">
        <v>64</v>
      </c>
      <c r="C12" s="246"/>
      <c r="D12" s="247"/>
      <c r="E12" s="675">
        <v>255357</v>
      </c>
      <c r="F12" s="675"/>
      <c r="G12" s="675"/>
      <c r="H12" s="675"/>
      <c r="I12" s="675">
        <v>266602</v>
      </c>
      <c r="J12" s="675"/>
      <c r="K12" s="675"/>
      <c r="L12" s="675"/>
      <c r="M12" s="675">
        <v>267116</v>
      </c>
      <c r="N12" s="675"/>
      <c r="O12" s="675"/>
      <c r="P12" s="675"/>
      <c r="Q12" s="675">
        <v>274716</v>
      </c>
      <c r="R12" s="675"/>
      <c r="S12" s="675"/>
      <c r="T12" s="675"/>
      <c r="U12" s="670">
        <v>280240</v>
      </c>
      <c r="V12" s="670"/>
      <c r="W12" s="670"/>
      <c r="X12" s="670"/>
    </row>
    <row r="13" spans="1:24" ht="13.5" customHeight="1" x14ac:dyDescent="0.15">
      <c r="A13" s="124"/>
      <c r="B13" s="124"/>
      <c r="C13" s="671"/>
      <c r="D13" s="672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5"/>
      <c r="V13" s="195"/>
      <c r="W13" s="195"/>
      <c r="X13" s="195"/>
    </row>
    <row r="14" spans="1:24" ht="13.5" customHeight="1" thickBot="1" x14ac:dyDescent="0.2">
      <c r="A14" s="652" t="s">
        <v>59</v>
      </c>
      <c r="B14" s="652"/>
      <c r="C14" s="652"/>
      <c r="D14" s="653"/>
      <c r="E14" s="673" t="s">
        <v>409</v>
      </c>
      <c r="F14" s="673"/>
      <c r="G14" s="673"/>
      <c r="H14" s="673"/>
      <c r="I14" s="673">
        <v>2030294</v>
      </c>
      <c r="J14" s="673"/>
      <c r="K14" s="673"/>
      <c r="L14" s="673"/>
      <c r="M14" s="673">
        <v>2045063</v>
      </c>
      <c r="N14" s="673"/>
      <c r="O14" s="673"/>
      <c r="P14" s="673"/>
      <c r="Q14" s="673">
        <v>2062919</v>
      </c>
      <c r="R14" s="673"/>
      <c r="S14" s="673"/>
      <c r="T14" s="673"/>
      <c r="U14" s="674">
        <v>2081580</v>
      </c>
      <c r="V14" s="674"/>
      <c r="W14" s="674"/>
      <c r="X14" s="674"/>
    </row>
    <row r="15" spans="1:24" s="79" customFormat="1" ht="12.75" customHeight="1" x14ac:dyDescent="0.15">
      <c r="A15" s="289" t="s">
        <v>620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</row>
    <row r="16" spans="1:24" s="79" customFormat="1" ht="12.75" customHeight="1" x14ac:dyDescent="0.15">
      <c r="A16" s="308" t="s">
        <v>621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</row>
    <row r="17" spans="1:24" s="74" customFormat="1" ht="14.25" customHeight="1" x14ac:dyDescent="0.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ht="13.5" customHeight="1" x14ac:dyDescent="0.15">
      <c r="A18" s="79"/>
      <c r="B18" s="79"/>
      <c r="C18" s="79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pans="1:24" ht="13.5" customHeight="1" x14ac:dyDescent="0.15">
      <c r="C19" s="141"/>
    </row>
    <row r="20" spans="1:24" ht="18.75" x14ac:dyDescent="0.15">
      <c r="A20" s="632" t="s">
        <v>65</v>
      </c>
      <c r="B20" s="632"/>
      <c r="C20" s="632"/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2"/>
      <c r="U20" s="632"/>
      <c r="V20" s="632"/>
      <c r="W20" s="632"/>
      <c r="X20" s="632"/>
    </row>
    <row r="21" spans="1:24" ht="13.5" customHeight="1" thickBot="1" x14ac:dyDescent="0.2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ht="13.5" customHeight="1" x14ac:dyDescent="0.15">
      <c r="A22" s="244" t="s">
        <v>588</v>
      </c>
      <c r="B22" s="245"/>
      <c r="C22" s="661" t="s">
        <v>149</v>
      </c>
      <c r="D22" s="244"/>
      <c r="E22" s="245"/>
      <c r="F22" s="661" t="s">
        <v>66</v>
      </c>
      <c r="G22" s="244"/>
      <c r="H22" s="245"/>
      <c r="I22" s="661" t="s">
        <v>410</v>
      </c>
      <c r="J22" s="244"/>
      <c r="K22" s="245"/>
      <c r="L22" s="661" t="s">
        <v>67</v>
      </c>
      <c r="M22" s="244"/>
      <c r="N22" s="245"/>
      <c r="O22" s="661" t="s">
        <v>68</v>
      </c>
      <c r="P22" s="244"/>
      <c r="Q22" s="245"/>
      <c r="R22" s="661" t="s">
        <v>69</v>
      </c>
      <c r="S22" s="244"/>
      <c r="T22" s="245"/>
      <c r="U22" s="661" t="s">
        <v>70</v>
      </c>
      <c r="V22" s="244"/>
      <c r="W22" s="244"/>
    </row>
    <row r="23" spans="1:24" ht="13.5" customHeight="1" x14ac:dyDescent="0.15">
      <c r="A23" s="248"/>
      <c r="B23" s="249"/>
      <c r="C23" s="285"/>
      <c r="D23" s="248"/>
      <c r="E23" s="249"/>
      <c r="F23" s="285" t="s">
        <v>71</v>
      </c>
      <c r="G23" s="248"/>
      <c r="H23" s="249"/>
      <c r="I23" s="285" t="s">
        <v>72</v>
      </c>
      <c r="J23" s="248"/>
      <c r="K23" s="249"/>
      <c r="L23" s="285" t="s">
        <v>241</v>
      </c>
      <c r="M23" s="248"/>
      <c r="N23" s="249"/>
      <c r="O23" s="285" t="s">
        <v>73</v>
      </c>
      <c r="P23" s="248"/>
      <c r="Q23" s="249"/>
      <c r="R23" s="285"/>
      <c r="S23" s="248"/>
      <c r="T23" s="249"/>
      <c r="U23" s="285"/>
      <c r="V23" s="248"/>
      <c r="W23" s="248"/>
    </row>
    <row r="24" spans="1:24" ht="13.5" customHeight="1" x14ac:dyDescent="0.15">
      <c r="A24" s="263" t="s">
        <v>148</v>
      </c>
      <c r="B24" s="264"/>
      <c r="C24" s="329"/>
      <c r="D24" s="329"/>
      <c r="E24" s="329"/>
      <c r="F24" s="329"/>
      <c r="G24" s="329"/>
      <c r="H24" s="32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69"/>
      <c r="T24" s="669"/>
      <c r="U24" s="669"/>
      <c r="V24" s="669"/>
      <c r="W24" s="669"/>
    </row>
    <row r="25" spans="1:24" s="38" customFormat="1" ht="13.5" customHeight="1" x14ac:dyDescent="0.15">
      <c r="A25" s="269" t="s">
        <v>607</v>
      </c>
      <c r="B25" s="270"/>
      <c r="C25" s="330">
        <v>1658</v>
      </c>
      <c r="D25" s="330"/>
      <c r="E25" s="330"/>
      <c r="F25" s="301">
        <v>167</v>
      </c>
      <c r="G25" s="301"/>
      <c r="H25" s="301"/>
      <c r="I25" s="301">
        <v>1378</v>
      </c>
      <c r="J25" s="301"/>
      <c r="K25" s="301"/>
      <c r="L25" s="301">
        <v>20</v>
      </c>
      <c r="M25" s="301"/>
      <c r="N25" s="301"/>
      <c r="O25" s="301">
        <v>44</v>
      </c>
      <c r="P25" s="301"/>
      <c r="Q25" s="301"/>
      <c r="R25" s="301">
        <v>25</v>
      </c>
      <c r="S25" s="301"/>
      <c r="T25" s="301"/>
      <c r="U25" s="301">
        <v>24</v>
      </c>
      <c r="V25" s="301"/>
      <c r="W25" s="301"/>
    </row>
    <row r="26" spans="1:24" ht="13.5" customHeight="1" x14ac:dyDescent="0.15">
      <c r="A26" s="269" t="s">
        <v>439</v>
      </c>
      <c r="B26" s="270"/>
      <c r="C26" s="330">
        <v>1678</v>
      </c>
      <c r="D26" s="330"/>
      <c r="E26" s="330"/>
      <c r="F26" s="301">
        <v>110</v>
      </c>
      <c r="G26" s="301"/>
      <c r="H26" s="301"/>
      <c r="I26" s="301">
        <v>1383</v>
      </c>
      <c r="J26" s="301"/>
      <c r="K26" s="301"/>
      <c r="L26" s="301">
        <v>72</v>
      </c>
      <c r="M26" s="301"/>
      <c r="N26" s="301"/>
      <c r="O26" s="301">
        <v>74</v>
      </c>
      <c r="P26" s="301"/>
      <c r="Q26" s="301"/>
      <c r="R26" s="301">
        <v>21</v>
      </c>
      <c r="S26" s="301"/>
      <c r="T26" s="301"/>
      <c r="U26" s="301">
        <v>18</v>
      </c>
      <c r="V26" s="301"/>
      <c r="W26" s="301"/>
    </row>
    <row r="27" spans="1:24" ht="13.5" customHeight="1" x14ac:dyDescent="0.15">
      <c r="A27" s="269" t="s">
        <v>471</v>
      </c>
      <c r="B27" s="270"/>
      <c r="C27" s="330">
        <v>1489</v>
      </c>
      <c r="D27" s="330"/>
      <c r="E27" s="330"/>
      <c r="F27" s="301">
        <v>131</v>
      </c>
      <c r="G27" s="301"/>
      <c r="H27" s="301"/>
      <c r="I27" s="301">
        <v>1075</v>
      </c>
      <c r="J27" s="301"/>
      <c r="K27" s="301"/>
      <c r="L27" s="301">
        <v>89</v>
      </c>
      <c r="M27" s="301"/>
      <c r="N27" s="301"/>
      <c r="O27" s="301">
        <v>103</v>
      </c>
      <c r="P27" s="301"/>
      <c r="Q27" s="301"/>
      <c r="R27" s="301">
        <v>48</v>
      </c>
      <c r="S27" s="301"/>
      <c r="T27" s="301"/>
      <c r="U27" s="301">
        <v>43</v>
      </c>
      <c r="V27" s="301"/>
      <c r="W27" s="301"/>
    </row>
    <row r="28" spans="1:24" ht="13.5" customHeight="1" x14ac:dyDescent="0.15">
      <c r="A28" s="269" t="s">
        <v>568</v>
      </c>
      <c r="B28" s="270"/>
      <c r="C28" s="330">
        <v>1047</v>
      </c>
      <c r="D28" s="330"/>
      <c r="E28" s="330"/>
      <c r="F28" s="301">
        <v>38</v>
      </c>
      <c r="G28" s="301"/>
      <c r="H28" s="301"/>
      <c r="I28" s="301">
        <v>847</v>
      </c>
      <c r="J28" s="301"/>
      <c r="K28" s="301"/>
      <c r="L28" s="301">
        <v>116</v>
      </c>
      <c r="M28" s="301"/>
      <c r="N28" s="301"/>
      <c r="O28" s="301">
        <v>10</v>
      </c>
      <c r="P28" s="301"/>
      <c r="Q28" s="301"/>
      <c r="R28" s="301">
        <v>8</v>
      </c>
      <c r="S28" s="301"/>
      <c r="T28" s="301"/>
      <c r="U28" s="301">
        <v>28</v>
      </c>
      <c r="V28" s="301"/>
      <c r="W28" s="301"/>
    </row>
    <row r="29" spans="1:24" s="38" customFormat="1" ht="13.5" customHeight="1" x14ac:dyDescent="0.15">
      <c r="A29" s="357" t="s">
        <v>608</v>
      </c>
      <c r="B29" s="358"/>
      <c r="C29" s="334">
        <v>995</v>
      </c>
      <c r="D29" s="334"/>
      <c r="E29" s="334"/>
      <c r="F29" s="660">
        <v>43</v>
      </c>
      <c r="G29" s="660"/>
      <c r="H29" s="660"/>
      <c r="I29" s="660">
        <v>852</v>
      </c>
      <c r="J29" s="660"/>
      <c r="K29" s="660"/>
      <c r="L29" s="660">
        <v>69</v>
      </c>
      <c r="M29" s="660"/>
      <c r="N29" s="660"/>
      <c r="O29" s="660">
        <v>2</v>
      </c>
      <c r="P29" s="660"/>
      <c r="Q29" s="660"/>
      <c r="R29" s="660">
        <v>4</v>
      </c>
      <c r="S29" s="660"/>
      <c r="T29" s="660"/>
      <c r="U29" s="660">
        <v>25</v>
      </c>
      <c r="V29" s="660"/>
      <c r="W29" s="660"/>
    </row>
    <row r="30" spans="1:24" s="38" customFormat="1" ht="13.5" customHeight="1" x14ac:dyDescent="0.15">
      <c r="A30" s="180"/>
      <c r="B30" s="138"/>
      <c r="C30" s="187"/>
      <c r="D30" s="187"/>
      <c r="E30" s="187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</row>
    <row r="31" spans="1:24" ht="12.75" customHeight="1" x14ac:dyDescent="0.15">
      <c r="A31" s="658" t="s">
        <v>74</v>
      </c>
      <c r="B31" s="659"/>
      <c r="C31" s="330"/>
      <c r="D31" s="330"/>
      <c r="E31" s="330"/>
      <c r="F31" s="301"/>
      <c r="G31" s="301"/>
      <c r="H31" s="301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</row>
    <row r="32" spans="1:24" s="38" customFormat="1" ht="13.5" customHeight="1" x14ac:dyDescent="0.15">
      <c r="A32" s="269" t="s">
        <v>607</v>
      </c>
      <c r="B32" s="270"/>
      <c r="C32" s="330">
        <v>33649</v>
      </c>
      <c r="D32" s="330"/>
      <c r="E32" s="330"/>
      <c r="F32" s="301">
        <v>4009</v>
      </c>
      <c r="G32" s="301"/>
      <c r="H32" s="301"/>
      <c r="I32" s="301">
        <v>25859</v>
      </c>
      <c r="J32" s="301"/>
      <c r="K32" s="301"/>
      <c r="L32" s="301">
        <v>787</v>
      </c>
      <c r="M32" s="301"/>
      <c r="N32" s="301"/>
      <c r="O32" s="301">
        <v>1663</v>
      </c>
      <c r="P32" s="301"/>
      <c r="Q32" s="301"/>
      <c r="R32" s="301">
        <v>860</v>
      </c>
      <c r="S32" s="301"/>
      <c r="T32" s="301"/>
      <c r="U32" s="301">
        <v>471</v>
      </c>
      <c r="V32" s="301"/>
      <c r="W32" s="301"/>
    </row>
    <row r="33" spans="1:24" ht="13.5" customHeight="1" x14ac:dyDescent="0.15">
      <c r="A33" s="269" t="s">
        <v>439</v>
      </c>
      <c r="B33" s="270"/>
      <c r="C33" s="330">
        <v>35891</v>
      </c>
      <c r="D33" s="330"/>
      <c r="E33" s="330"/>
      <c r="F33" s="301">
        <v>2623</v>
      </c>
      <c r="G33" s="301"/>
      <c r="H33" s="301"/>
      <c r="I33" s="301">
        <v>27826</v>
      </c>
      <c r="J33" s="301"/>
      <c r="K33" s="301"/>
      <c r="L33" s="301">
        <v>2828</v>
      </c>
      <c r="M33" s="301"/>
      <c r="N33" s="301"/>
      <c r="O33" s="301">
        <v>1536</v>
      </c>
      <c r="P33" s="301"/>
      <c r="Q33" s="301"/>
      <c r="R33" s="301">
        <v>686</v>
      </c>
      <c r="S33" s="301"/>
      <c r="T33" s="301"/>
      <c r="U33" s="301">
        <v>392</v>
      </c>
      <c r="V33" s="301"/>
      <c r="W33" s="301"/>
    </row>
    <row r="34" spans="1:24" ht="13.5" customHeight="1" x14ac:dyDescent="0.15">
      <c r="A34" s="269" t="s">
        <v>471</v>
      </c>
      <c r="B34" s="270"/>
      <c r="C34" s="330">
        <v>35087</v>
      </c>
      <c r="D34" s="330"/>
      <c r="E34" s="330"/>
      <c r="F34" s="301">
        <v>2409</v>
      </c>
      <c r="G34" s="301"/>
      <c r="H34" s="301"/>
      <c r="I34" s="301">
        <v>18100</v>
      </c>
      <c r="J34" s="301"/>
      <c r="K34" s="301"/>
      <c r="L34" s="301">
        <v>3754</v>
      </c>
      <c r="M34" s="301"/>
      <c r="N34" s="301"/>
      <c r="O34" s="301">
        <v>2405</v>
      </c>
      <c r="P34" s="301"/>
      <c r="Q34" s="301"/>
      <c r="R34" s="301">
        <v>1579</v>
      </c>
      <c r="S34" s="301"/>
      <c r="T34" s="301"/>
      <c r="U34" s="301">
        <v>6840</v>
      </c>
      <c r="V34" s="301"/>
      <c r="W34" s="301"/>
    </row>
    <row r="35" spans="1:24" ht="13.5" customHeight="1" x14ac:dyDescent="0.15">
      <c r="A35" s="269" t="s">
        <v>568</v>
      </c>
      <c r="B35" s="270"/>
      <c r="C35" s="330">
        <v>8461</v>
      </c>
      <c r="D35" s="330"/>
      <c r="E35" s="330"/>
      <c r="F35" s="301">
        <v>596</v>
      </c>
      <c r="G35" s="301"/>
      <c r="H35" s="301"/>
      <c r="I35" s="301">
        <v>5970</v>
      </c>
      <c r="J35" s="301"/>
      <c r="K35" s="301"/>
      <c r="L35" s="301">
        <v>1067</v>
      </c>
      <c r="M35" s="301"/>
      <c r="N35" s="301"/>
      <c r="O35" s="301">
        <v>172</v>
      </c>
      <c r="P35" s="301"/>
      <c r="Q35" s="301"/>
      <c r="R35" s="301">
        <v>88</v>
      </c>
      <c r="S35" s="301"/>
      <c r="T35" s="301"/>
      <c r="U35" s="301">
        <v>568</v>
      </c>
      <c r="V35" s="301"/>
      <c r="W35" s="301"/>
    </row>
    <row r="36" spans="1:24" s="38" customFormat="1" ht="13.5" customHeight="1" thickBot="1" x14ac:dyDescent="0.2">
      <c r="A36" s="276" t="s">
        <v>608</v>
      </c>
      <c r="B36" s="277"/>
      <c r="C36" s="335">
        <v>8231</v>
      </c>
      <c r="D36" s="335"/>
      <c r="E36" s="335"/>
      <c r="F36" s="307">
        <v>662</v>
      </c>
      <c r="G36" s="307"/>
      <c r="H36" s="307"/>
      <c r="I36" s="307">
        <v>6335</v>
      </c>
      <c r="J36" s="307"/>
      <c r="K36" s="307"/>
      <c r="L36" s="307">
        <v>698</v>
      </c>
      <c r="M36" s="307"/>
      <c r="N36" s="307"/>
      <c r="O36" s="307">
        <v>25</v>
      </c>
      <c r="P36" s="307"/>
      <c r="Q36" s="307"/>
      <c r="R36" s="307">
        <v>89</v>
      </c>
      <c r="S36" s="307"/>
      <c r="T36" s="307"/>
      <c r="U36" s="307">
        <v>422</v>
      </c>
      <c r="V36" s="307"/>
      <c r="W36" s="307"/>
    </row>
    <row r="37" spans="1:24" s="79" customFormat="1" ht="15" customHeight="1" x14ac:dyDescent="0.15">
      <c r="A37" s="289" t="s">
        <v>187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308"/>
    </row>
    <row r="38" spans="1:24" ht="13.5" customHeight="1" x14ac:dyDescent="0.1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</row>
    <row r="39" spans="1:24" ht="13.5" customHeight="1" x14ac:dyDescent="0.1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</row>
    <row r="40" spans="1:24" ht="18.75" x14ac:dyDescent="0.15">
      <c r="A40" s="632" t="s">
        <v>75</v>
      </c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</row>
    <row r="41" spans="1:24" ht="19.5" thickBot="1" x14ac:dyDescent="0.2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</row>
    <row r="42" spans="1:24" ht="13.5" customHeight="1" x14ac:dyDescent="0.15">
      <c r="A42" s="244" t="s">
        <v>588</v>
      </c>
      <c r="B42" s="245"/>
      <c r="C42" s="661" t="s">
        <v>192</v>
      </c>
      <c r="D42" s="245"/>
      <c r="E42" s="661" t="s">
        <v>149</v>
      </c>
      <c r="F42" s="244"/>
      <c r="G42" s="245"/>
      <c r="H42" s="661" t="s">
        <v>150</v>
      </c>
      <c r="I42" s="244"/>
      <c r="J42" s="245"/>
      <c r="K42" s="666" t="s">
        <v>410</v>
      </c>
      <c r="L42" s="667"/>
      <c r="M42" s="668"/>
      <c r="N42" s="661" t="s">
        <v>67</v>
      </c>
      <c r="O42" s="244"/>
      <c r="P42" s="245"/>
      <c r="Q42" s="661" t="s">
        <v>68</v>
      </c>
      <c r="R42" s="244"/>
      <c r="S42" s="245"/>
      <c r="T42" s="661" t="s">
        <v>151</v>
      </c>
      <c r="U42" s="244"/>
      <c r="V42" s="245"/>
      <c r="W42" s="662" t="s">
        <v>193</v>
      </c>
      <c r="X42" s="663"/>
    </row>
    <row r="43" spans="1:24" ht="13.5" customHeight="1" x14ac:dyDescent="0.15">
      <c r="A43" s="248"/>
      <c r="B43" s="249"/>
      <c r="C43" s="285"/>
      <c r="D43" s="249"/>
      <c r="E43" s="285"/>
      <c r="F43" s="248"/>
      <c r="G43" s="249"/>
      <c r="H43" s="285" t="s">
        <v>76</v>
      </c>
      <c r="I43" s="248"/>
      <c r="J43" s="249"/>
      <c r="K43" s="285" t="s">
        <v>77</v>
      </c>
      <c r="L43" s="248"/>
      <c r="M43" s="249"/>
      <c r="N43" s="285" t="s">
        <v>78</v>
      </c>
      <c r="O43" s="248"/>
      <c r="P43" s="249"/>
      <c r="Q43" s="285" t="s">
        <v>73</v>
      </c>
      <c r="R43" s="248"/>
      <c r="S43" s="249"/>
      <c r="T43" s="285"/>
      <c r="U43" s="248"/>
      <c r="V43" s="249"/>
      <c r="W43" s="664"/>
      <c r="X43" s="665"/>
    </row>
    <row r="44" spans="1:24" ht="13.5" customHeight="1" x14ac:dyDescent="0.15">
      <c r="A44" s="263" t="s">
        <v>148</v>
      </c>
      <c r="B44" s="264"/>
      <c r="C44" s="329"/>
      <c r="D44" s="329"/>
      <c r="E44" s="329"/>
      <c r="F44" s="329"/>
      <c r="G44" s="329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s="38" customFormat="1" ht="13.5" customHeight="1" x14ac:dyDescent="0.15">
      <c r="A45" s="269" t="s">
        <v>607</v>
      </c>
      <c r="B45" s="270"/>
      <c r="C45" s="330">
        <v>30</v>
      </c>
      <c r="D45" s="330"/>
      <c r="E45" s="301">
        <v>27128</v>
      </c>
      <c r="F45" s="301"/>
      <c r="G45" s="301"/>
      <c r="H45" s="301">
        <v>1425</v>
      </c>
      <c r="I45" s="301"/>
      <c r="J45" s="301"/>
      <c r="K45" s="301">
        <v>21206</v>
      </c>
      <c r="L45" s="301"/>
      <c r="M45" s="301"/>
      <c r="N45" s="301">
        <v>631</v>
      </c>
      <c r="O45" s="301"/>
      <c r="P45" s="301"/>
      <c r="Q45" s="301">
        <v>1471</v>
      </c>
      <c r="R45" s="301"/>
      <c r="S45" s="301"/>
      <c r="T45" s="301">
        <v>501</v>
      </c>
      <c r="U45" s="301"/>
      <c r="V45" s="301"/>
      <c r="W45" s="301">
        <v>1894</v>
      </c>
      <c r="X45" s="301"/>
    </row>
    <row r="46" spans="1:24" s="38" customFormat="1" ht="13.5" customHeight="1" x14ac:dyDescent="0.15">
      <c r="A46" s="269" t="s">
        <v>439</v>
      </c>
      <c r="B46" s="270"/>
      <c r="C46" s="330">
        <v>30</v>
      </c>
      <c r="D46" s="330"/>
      <c r="E46" s="301">
        <v>27949</v>
      </c>
      <c r="F46" s="301"/>
      <c r="G46" s="301"/>
      <c r="H46" s="301">
        <v>1137</v>
      </c>
      <c r="I46" s="301"/>
      <c r="J46" s="301"/>
      <c r="K46" s="301">
        <v>22269</v>
      </c>
      <c r="L46" s="301"/>
      <c r="M46" s="301"/>
      <c r="N46" s="301">
        <v>586</v>
      </c>
      <c r="O46" s="301"/>
      <c r="P46" s="301"/>
      <c r="Q46" s="301">
        <v>1609</v>
      </c>
      <c r="R46" s="301"/>
      <c r="S46" s="301"/>
      <c r="T46" s="301">
        <v>351</v>
      </c>
      <c r="U46" s="301"/>
      <c r="V46" s="301"/>
      <c r="W46" s="301">
        <v>1997</v>
      </c>
      <c r="X46" s="301"/>
    </row>
    <row r="47" spans="1:24" ht="13.5" customHeight="1" x14ac:dyDescent="0.15">
      <c r="A47" s="269" t="s">
        <v>471</v>
      </c>
      <c r="B47" s="270"/>
      <c r="C47" s="330">
        <v>30</v>
      </c>
      <c r="D47" s="330"/>
      <c r="E47" s="301">
        <v>26396</v>
      </c>
      <c r="F47" s="301"/>
      <c r="G47" s="301"/>
      <c r="H47" s="301">
        <v>1121</v>
      </c>
      <c r="I47" s="301"/>
      <c r="J47" s="301"/>
      <c r="K47" s="301">
        <v>20950</v>
      </c>
      <c r="L47" s="301"/>
      <c r="M47" s="301"/>
      <c r="N47" s="301">
        <v>887</v>
      </c>
      <c r="O47" s="301"/>
      <c r="P47" s="301"/>
      <c r="Q47" s="301">
        <v>1160</v>
      </c>
      <c r="R47" s="301"/>
      <c r="S47" s="301"/>
      <c r="T47" s="301">
        <v>424</v>
      </c>
      <c r="U47" s="301"/>
      <c r="V47" s="301"/>
      <c r="W47" s="301">
        <v>1854</v>
      </c>
      <c r="X47" s="301"/>
    </row>
    <row r="48" spans="1:24" ht="13.5" customHeight="1" x14ac:dyDescent="0.15">
      <c r="A48" s="269" t="s">
        <v>568</v>
      </c>
      <c r="B48" s="270"/>
      <c r="C48" s="330">
        <v>30</v>
      </c>
      <c r="D48" s="330"/>
      <c r="E48" s="301">
        <v>17613</v>
      </c>
      <c r="F48" s="301"/>
      <c r="G48" s="301"/>
      <c r="H48" s="301">
        <v>631</v>
      </c>
      <c r="I48" s="301"/>
      <c r="J48" s="301"/>
      <c r="K48" s="301">
        <v>14611</v>
      </c>
      <c r="L48" s="301"/>
      <c r="M48" s="301"/>
      <c r="N48" s="301">
        <v>202</v>
      </c>
      <c r="O48" s="301"/>
      <c r="P48" s="301"/>
      <c r="Q48" s="301">
        <v>906</v>
      </c>
      <c r="R48" s="301"/>
      <c r="S48" s="301"/>
      <c r="T48" s="301">
        <v>261</v>
      </c>
      <c r="U48" s="301"/>
      <c r="V48" s="301"/>
      <c r="W48" s="301">
        <v>1002</v>
      </c>
      <c r="X48" s="301"/>
    </row>
    <row r="49" spans="1:24" s="38" customFormat="1" ht="13.5" customHeight="1" x14ac:dyDescent="0.15">
      <c r="A49" s="357" t="s">
        <v>608</v>
      </c>
      <c r="B49" s="358"/>
      <c r="C49" s="334">
        <v>30</v>
      </c>
      <c r="D49" s="334"/>
      <c r="E49" s="660">
        <v>17547</v>
      </c>
      <c r="F49" s="660"/>
      <c r="G49" s="660"/>
      <c r="H49" s="660">
        <v>441</v>
      </c>
      <c r="I49" s="660"/>
      <c r="J49" s="660"/>
      <c r="K49" s="660">
        <v>14587</v>
      </c>
      <c r="L49" s="660"/>
      <c r="M49" s="660"/>
      <c r="N49" s="660">
        <v>184</v>
      </c>
      <c r="O49" s="660"/>
      <c r="P49" s="660"/>
      <c r="Q49" s="660">
        <v>949</v>
      </c>
      <c r="R49" s="660"/>
      <c r="S49" s="660"/>
      <c r="T49" s="660">
        <v>351</v>
      </c>
      <c r="U49" s="660"/>
      <c r="V49" s="660"/>
      <c r="W49" s="660">
        <v>1035</v>
      </c>
      <c r="X49" s="660"/>
    </row>
    <row r="50" spans="1:24" ht="12.75" customHeight="1" x14ac:dyDescent="0.15">
      <c r="A50" s="79"/>
      <c r="B50" s="138"/>
      <c r="C50" s="330"/>
      <c r="D50" s="330"/>
      <c r="E50" s="301"/>
      <c r="F50" s="301"/>
      <c r="G50" s="301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</row>
    <row r="51" spans="1:24" ht="13.5" customHeight="1" x14ac:dyDescent="0.15">
      <c r="A51" s="658" t="s">
        <v>74</v>
      </c>
      <c r="B51" s="659"/>
      <c r="C51" s="330"/>
      <c r="D51" s="330"/>
      <c r="E51" s="301"/>
      <c r="F51" s="301"/>
      <c r="G51" s="301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</row>
    <row r="52" spans="1:24" s="38" customFormat="1" ht="13.5" customHeight="1" x14ac:dyDescent="0.15">
      <c r="A52" s="269" t="s">
        <v>607</v>
      </c>
      <c r="B52" s="270"/>
      <c r="C52" s="330" t="s">
        <v>154</v>
      </c>
      <c r="D52" s="330"/>
      <c r="E52" s="301">
        <v>399519</v>
      </c>
      <c r="F52" s="301"/>
      <c r="G52" s="301"/>
      <c r="H52" s="301">
        <v>45588</v>
      </c>
      <c r="I52" s="301"/>
      <c r="J52" s="301"/>
      <c r="K52" s="301">
        <v>232854</v>
      </c>
      <c r="L52" s="301"/>
      <c r="M52" s="301"/>
      <c r="N52" s="301">
        <v>12968</v>
      </c>
      <c r="O52" s="301"/>
      <c r="P52" s="301"/>
      <c r="Q52" s="301">
        <v>34916</v>
      </c>
      <c r="R52" s="301"/>
      <c r="S52" s="301"/>
      <c r="T52" s="301">
        <v>32742</v>
      </c>
      <c r="U52" s="301"/>
      <c r="V52" s="301"/>
      <c r="W52" s="301">
        <v>40451</v>
      </c>
      <c r="X52" s="301"/>
    </row>
    <row r="53" spans="1:24" ht="13.5" customHeight="1" x14ac:dyDescent="0.15">
      <c r="A53" s="269" t="s">
        <v>439</v>
      </c>
      <c r="B53" s="270"/>
      <c r="C53" s="330" t="s">
        <v>154</v>
      </c>
      <c r="D53" s="330"/>
      <c r="E53" s="301">
        <v>390072</v>
      </c>
      <c r="F53" s="301"/>
      <c r="G53" s="301"/>
      <c r="H53" s="301">
        <v>47072</v>
      </c>
      <c r="I53" s="301"/>
      <c r="J53" s="301"/>
      <c r="K53" s="301">
        <v>238940</v>
      </c>
      <c r="L53" s="301"/>
      <c r="M53" s="301"/>
      <c r="N53" s="301">
        <v>12220</v>
      </c>
      <c r="O53" s="301"/>
      <c r="P53" s="301"/>
      <c r="Q53" s="301">
        <v>39793</v>
      </c>
      <c r="R53" s="301"/>
      <c r="S53" s="301"/>
      <c r="T53" s="301">
        <v>13039</v>
      </c>
      <c r="U53" s="301"/>
      <c r="V53" s="301"/>
      <c r="W53" s="301">
        <v>39008</v>
      </c>
      <c r="X53" s="301"/>
    </row>
    <row r="54" spans="1:24" ht="13.5" customHeight="1" x14ac:dyDescent="0.15">
      <c r="A54" s="269" t="s">
        <v>471</v>
      </c>
      <c r="B54" s="270"/>
      <c r="C54" s="330" t="s">
        <v>154</v>
      </c>
      <c r="D54" s="330"/>
      <c r="E54" s="301">
        <v>431361</v>
      </c>
      <c r="F54" s="301"/>
      <c r="G54" s="301"/>
      <c r="H54" s="301">
        <v>40846</v>
      </c>
      <c r="I54" s="301"/>
      <c r="J54" s="301"/>
      <c r="K54" s="301">
        <v>227931</v>
      </c>
      <c r="L54" s="301"/>
      <c r="M54" s="301"/>
      <c r="N54" s="301">
        <v>19368</v>
      </c>
      <c r="O54" s="301"/>
      <c r="P54" s="301"/>
      <c r="Q54" s="301">
        <v>27822</v>
      </c>
      <c r="R54" s="301"/>
      <c r="S54" s="301"/>
      <c r="T54" s="301">
        <v>76291</v>
      </c>
      <c r="U54" s="301"/>
      <c r="V54" s="301"/>
      <c r="W54" s="301">
        <v>39103</v>
      </c>
      <c r="X54" s="301"/>
    </row>
    <row r="55" spans="1:24" ht="13.5" customHeight="1" x14ac:dyDescent="0.15">
      <c r="A55" s="269" t="s">
        <v>568</v>
      </c>
      <c r="B55" s="270"/>
      <c r="C55" s="330" t="s">
        <v>154</v>
      </c>
      <c r="D55" s="330"/>
      <c r="E55" s="301">
        <v>173261</v>
      </c>
      <c r="F55" s="301"/>
      <c r="G55" s="301"/>
      <c r="H55" s="301">
        <v>6578</v>
      </c>
      <c r="I55" s="301"/>
      <c r="J55" s="301"/>
      <c r="K55" s="301">
        <v>136036</v>
      </c>
      <c r="L55" s="301"/>
      <c r="M55" s="301"/>
      <c r="N55" s="301">
        <v>3141</v>
      </c>
      <c r="O55" s="301"/>
      <c r="P55" s="301"/>
      <c r="Q55" s="301">
        <v>13501</v>
      </c>
      <c r="R55" s="301"/>
      <c r="S55" s="301"/>
      <c r="T55" s="301">
        <v>2954</v>
      </c>
      <c r="U55" s="301"/>
      <c r="V55" s="301"/>
      <c r="W55" s="301">
        <v>11051</v>
      </c>
      <c r="X55" s="301"/>
    </row>
    <row r="56" spans="1:24" s="38" customFormat="1" ht="13.5" customHeight="1" thickBot="1" x14ac:dyDescent="0.2">
      <c r="A56" s="276" t="s">
        <v>608</v>
      </c>
      <c r="B56" s="277"/>
      <c r="C56" s="330" t="s">
        <v>154</v>
      </c>
      <c r="D56" s="330"/>
      <c r="E56" s="307">
        <v>183456</v>
      </c>
      <c r="F56" s="307"/>
      <c r="G56" s="307"/>
      <c r="H56" s="307">
        <v>5141</v>
      </c>
      <c r="I56" s="307"/>
      <c r="J56" s="307"/>
      <c r="K56" s="307">
        <v>135187</v>
      </c>
      <c r="L56" s="307"/>
      <c r="M56" s="307"/>
      <c r="N56" s="307">
        <v>2722</v>
      </c>
      <c r="O56" s="307"/>
      <c r="P56" s="307"/>
      <c r="Q56" s="307">
        <v>14250</v>
      </c>
      <c r="R56" s="307"/>
      <c r="S56" s="307"/>
      <c r="T56" s="307">
        <v>13873</v>
      </c>
      <c r="U56" s="307"/>
      <c r="V56" s="307"/>
      <c r="W56" s="307">
        <v>12283</v>
      </c>
      <c r="X56" s="307"/>
    </row>
    <row r="57" spans="1:24" s="79" customFormat="1" ht="15" customHeight="1" x14ac:dyDescent="0.15">
      <c r="A57" s="289" t="s">
        <v>187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</row>
  </sheetData>
  <mergeCells count="284">
    <mergeCell ref="A24:B24"/>
    <mergeCell ref="A25:B25"/>
    <mergeCell ref="A26:B26"/>
    <mergeCell ref="A27:B27"/>
    <mergeCell ref="A28:B28"/>
    <mergeCell ref="A29:B29"/>
    <mergeCell ref="A31:B31"/>
    <mergeCell ref="A32:B32"/>
    <mergeCell ref="A33:B33"/>
    <mergeCell ref="A4:D4"/>
    <mergeCell ref="E4:H4"/>
    <mergeCell ref="I4:L4"/>
    <mergeCell ref="M4:P4"/>
    <mergeCell ref="Q4:T4"/>
    <mergeCell ref="U4:X4"/>
    <mergeCell ref="A1:X1"/>
    <mergeCell ref="A2:X2"/>
    <mergeCell ref="A3:D3"/>
    <mergeCell ref="E3:H3"/>
    <mergeCell ref="I3:L3"/>
    <mergeCell ref="M3:P3"/>
    <mergeCell ref="Q3:T3"/>
    <mergeCell ref="U3:X3"/>
    <mergeCell ref="B6:D6"/>
    <mergeCell ref="E6:H6"/>
    <mergeCell ref="I6:L6"/>
    <mergeCell ref="M6:P6"/>
    <mergeCell ref="Q6:T6"/>
    <mergeCell ref="U6:X6"/>
    <mergeCell ref="B5:D5"/>
    <mergeCell ref="E5:H5"/>
    <mergeCell ref="I5:L5"/>
    <mergeCell ref="M5:P5"/>
    <mergeCell ref="Q5:T5"/>
    <mergeCell ref="U5:X5"/>
    <mergeCell ref="B8:D8"/>
    <mergeCell ref="E8:H8"/>
    <mergeCell ref="I8:L8"/>
    <mergeCell ref="M8:P8"/>
    <mergeCell ref="Q8:T8"/>
    <mergeCell ref="U8:X8"/>
    <mergeCell ref="B7:D7"/>
    <mergeCell ref="E7:H7"/>
    <mergeCell ref="I7:L7"/>
    <mergeCell ref="M7:P7"/>
    <mergeCell ref="Q7:T7"/>
    <mergeCell ref="U7:X7"/>
    <mergeCell ref="B10:D10"/>
    <mergeCell ref="E10:H10"/>
    <mergeCell ref="I10:L10"/>
    <mergeCell ref="M10:P10"/>
    <mergeCell ref="Q10:T10"/>
    <mergeCell ref="U10:X10"/>
    <mergeCell ref="B9:D9"/>
    <mergeCell ref="E9:H9"/>
    <mergeCell ref="I9:L9"/>
    <mergeCell ref="M9:P9"/>
    <mergeCell ref="Q9:T9"/>
    <mergeCell ref="U9:X9"/>
    <mergeCell ref="U12:X12"/>
    <mergeCell ref="C13:D13"/>
    <mergeCell ref="A14:D14"/>
    <mergeCell ref="E14:H14"/>
    <mergeCell ref="I14:L14"/>
    <mergeCell ref="M14:P14"/>
    <mergeCell ref="Q14:T14"/>
    <mergeCell ref="U14:X14"/>
    <mergeCell ref="A11:D11"/>
    <mergeCell ref="B12:D12"/>
    <mergeCell ref="E12:H12"/>
    <mergeCell ref="I12:L12"/>
    <mergeCell ref="M12:P12"/>
    <mergeCell ref="Q12:T12"/>
    <mergeCell ref="R22:T23"/>
    <mergeCell ref="U22:W23"/>
    <mergeCell ref="F23:H23"/>
    <mergeCell ref="I23:K23"/>
    <mergeCell ref="L23:N23"/>
    <mergeCell ref="O23:Q23"/>
    <mergeCell ref="A15:X15"/>
    <mergeCell ref="A16:X16"/>
    <mergeCell ref="A20:X20"/>
    <mergeCell ref="C22:E23"/>
    <mergeCell ref="F22:H22"/>
    <mergeCell ref="I22:K22"/>
    <mergeCell ref="L22:N22"/>
    <mergeCell ref="O22:Q22"/>
    <mergeCell ref="A22:B23"/>
    <mergeCell ref="R24:T24"/>
    <mergeCell ref="U24:W24"/>
    <mergeCell ref="C25:E25"/>
    <mergeCell ref="F25:H25"/>
    <mergeCell ref="I25:K25"/>
    <mergeCell ref="L25:N25"/>
    <mergeCell ref="O25:Q25"/>
    <mergeCell ref="R25:T25"/>
    <mergeCell ref="U25:W25"/>
    <mergeCell ref="C24:E24"/>
    <mergeCell ref="F24:H24"/>
    <mergeCell ref="I24:K24"/>
    <mergeCell ref="L24:N24"/>
    <mergeCell ref="O24:Q24"/>
    <mergeCell ref="R26:T26"/>
    <mergeCell ref="U26:W26"/>
    <mergeCell ref="C27:E27"/>
    <mergeCell ref="F27:H27"/>
    <mergeCell ref="I27:K27"/>
    <mergeCell ref="L27:N27"/>
    <mergeCell ref="O27:Q27"/>
    <mergeCell ref="R27:T27"/>
    <mergeCell ref="U27:W27"/>
    <mergeCell ref="C26:E26"/>
    <mergeCell ref="F26:H26"/>
    <mergeCell ref="I26:K26"/>
    <mergeCell ref="L26:N26"/>
    <mergeCell ref="O26:Q26"/>
    <mergeCell ref="C31:E31"/>
    <mergeCell ref="F31:H31"/>
    <mergeCell ref="C32:E32"/>
    <mergeCell ref="F32:H32"/>
    <mergeCell ref="R28:T28"/>
    <mergeCell ref="U28:W28"/>
    <mergeCell ref="C29:E29"/>
    <mergeCell ref="F29:H29"/>
    <mergeCell ref="I29:K29"/>
    <mergeCell ref="L29:N29"/>
    <mergeCell ref="O29:Q29"/>
    <mergeCell ref="R29:T29"/>
    <mergeCell ref="U29:W29"/>
    <mergeCell ref="C28:E28"/>
    <mergeCell ref="F28:H28"/>
    <mergeCell ref="I28:K28"/>
    <mergeCell ref="L28:N28"/>
    <mergeCell ref="O28:Q28"/>
    <mergeCell ref="I32:K32"/>
    <mergeCell ref="L32:N32"/>
    <mergeCell ref="O32:Q32"/>
    <mergeCell ref="R32:T32"/>
    <mergeCell ref="U32:W32"/>
    <mergeCell ref="C33:E33"/>
    <mergeCell ref="F33:H33"/>
    <mergeCell ref="I33:K33"/>
    <mergeCell ref="L33:N33"/>
    <mergeCell ref="O33:Q33"/>
    <mergeCell ref="R33:T33"/>
    <mergeCell ref="U33:W33"/>
    <mergeCell ref="C34:E34"/>
    <mergeCell ref="F34:H34"/>
    <mergeCell ref="I34:K34"/>
    <mergeCell ref="L34:N34"/>
    <mergeCell ref="O34:Q34"/>
    <mergeCell ref="R34:T34"/>
    <mergeCell ref="U34:W34"/>
    <mergeCell ref="C35:E35"/>
    <mergeCell ref="F35:H35"/>
    <mergeCell ref="I35:K35"/>
    <mergeCell ref="L35:N35"/>
    <mergeCell ref="O35:Q35"/>
    <mergeCell ref="R35:T35"/>
    <mergeCell ref="U35:W35"/>
    <mergeCell ref="A34:B34"/>
    <mergeCell ref="A35:B35"/>
    <mergeCell ref="Q42:S42"/>
    <mergeCell ref="T42:V43"/>
    <mergeCell ref="W42:X43"/>
    <mergeCell ref="H43:J43"/>
    <mergeCell ref="K43:M43"/>
    <mergeCell ref="N43:P43"/>
    <mergeCell ref="Q43:S43"/>
    <mergeCell ref="R36:T36"/>
    <mergeCell ref="U36:W36"/>
    <mergeCell ref="A37:X37"/>
    <mergeCell ref="A40:X40"/>
    <mergeCell ref="A42:B43"/>
    <mergeCell ref="C42:D43"/>
    <mergeCell ref="E42:G43"/>
    <mergeCell ref="H42:J42"/>
    <mergeCell ref="K42:M42"/>
    <mergeCell ref="N42:P42"/>
    <mergeCell ref="C36:E36"/>
    <mergeCell ref="F36:H36"/>
    <mergeCell ref="I36:K36"/>
    <mergeCell ref="L36:N36"/>
    <mergeCell ref="O36:Q36"/>
    <mergeCell ref="A36:B36"/>
    <mergeCell ref="H45:J45"/>
    <mergeCell ref="K45:M45"/>
    <mergeCell ref="N45:P45"/>
    <mergeCell ref="Q45:S45"/>
    <mergeCell ref="T45:V45"/>
    <mergeCell ref="W45:X45"/>
    <mergeCell ref="A44:B44"/>
    <mergeCell ref="C44:D44"/>
    <mergeCell ref="E44:G44"/>
    <mergeCell ref="A45:B45"/>
    <mergeCell ref="C45:D45"/>
    <mergeCell ref="E45:G45"/>
    <mergeCell ref="Q46:S46"/>
    <mergeCell ref="T46:V46"/>
    <mergeCell ref="W46:X46"/>
    <mergeCell ref="A47:B47"/>
    <mergeCell ref="C47:D47"/>
    <mergeCell ref="E47:G47"/>
    <mergeCell ref="H47:J47"/>
    <mergeCell ref="K47:M47"/>
    <mergeCell ref="N47:P47"/>
    <mergeCell ref="Q47:S47"/>
    <mergeCell ref="A46:B46"/>
    <mergeCell ref="C46:D46"/>
    <mergeCell ref="E46:G46"/>
    <mergeCell ref="H46:J46"/>
    <mergeCell ref="K46:M46"/>
    <mergeCell ref="N46:P46"/>
    <mergeCell ref="T47:V47"/>
    <mergeCell ref="W47:X47"/>
    <mergeCell ref="A48:B48"/>
    <mergeCell ref="C48:D48"/>
    <mergeCell ref="E48:G48"/>
    <mergeCell ref="H48:J48"/>
    <mergeCell ref="K48:M48"/>
    <mergeCell ref="N48:P48"/>
    <mergeCell ref="Q48:S48"/>
    <mergeCell ref="T48:V48"/>
    <mergeCell ref="W48:X48"/>
    <mergeCell ref="A49:B49"/>
    <mergeCell ref="C49:D49"/>
    <mergeCell ref="E49:G49"/>
    <mergeCell ref="H49:J49"/>
    <mergeCell ref="K49:M49"/>
    <mergeCell ref="N49:P49"/>
    <mergeCell ref="Q49:S49"/>
    <mergeCell ref="T49:V49"/>
    <mergeCell ref="W49:X49"/>
    <mergeCell ref="H52:J52"/>
    <mergeCell ref="K52:M52"/>
    <mergeCell ref="N52:P52"/>
    <mergeCell ref="Q52:S52"/>
    <mergeCell ref="T52:V52"/>
    <mergeCell ref="W52:X52"/>
    <mergeCell ref="C50:D50"/>
    <mergeCell ref="E50:G50"/>
    <mergeCell ref="A51:B51"/>
    <mergeCell ref="C51:D51"/>
    <mergeCell ref="E51:G51"/>
    <mergeCell ref="A52:B52"/>
    <mergeCell ref="C52:D52"/>
    <mergeCell ref="E52:G52"/>
    <mergeCell ref="Q53:S53"/>
    <mergeCell ref="T53:V53"/>
    <mergeCell ref="W53:X53"/>
    <mergeCell ref="A54:B54"/>
    <mergeCell ref="C54:D54"/>
    <mergeCell ref="E54:G54"/>
    <mergeCell ref="H54:J54"/>
    <mergeCell ref="K54:M54"/>
    <mergeCell ref="N54:P54"/>
    <mergeCell ref="Q54:S54"/>
    <mergeCell ref="A53:B53"/>
    <mergeCell ref="C53:D53"/>
    <mergeCell ref="E53:G53"/>
    <mergeCell ref="H53:J53"/>
    <mergeCell ref="K53:M53"/>
    <mergeCell ref="N53:P53"/>
    <mergeCell ref="T54:V54"/>
    <mergeCell ref="W54:X54"/>
    <mergeCell ref="A55:B55"/>
    <mergeCell ref="C55:D55"/>
    <mergeCell ref="E55:G55"/>
    <mergeCell ref="H55:J55"/>
    <mergeCell ref="K55:M55"/>
    <mergeCell ref="N55:P55"/>
    <mergeCell ref="Q55:S55"/>
    <mergeCell ref="T55:V55"/>
    <mergeCell ref="A57:X57"/>
    <mergeCell ref="W55:X55"/>
    <mergeCell ref="A56:B56"/>
    <mergeCell ref="C56:D56"/>
    <mergeCell ref="E56:G56"/>
    <mergeCell ref="H56:J56"/>
    <mergeCell ref="K56:M56"/>
    <mergeCell ref="N56:P56"/>
    <mergeCell ref="Q56:S56"/>
    <mergeCell ref="T56:V56"/>
    <mergeCell ref="W56:X56"/>
  </mergeCells>
  <phoneticPr fontId="4"/>
  <printOptions horizontalCentered="1"/>
  <pageMargins left="0.59055118110236227" right="0.59055118110236227" top="0.78740157480314965" bottom="0.59055118110236227" header="0.51181102362204722" footer="0.11811023622047245"/>
  <pageSetup paperSize="9" firstPageNumber="259" fitToWidth="0" fitToHeight="0" orientation="portrait" r:id="rId1"/>
  <headerFooter scaleWithDoc="0" alignWithMargins="0">
    <oddFooter>&amp;C&amp;"ＭＳ Ｐ明朝,標準"-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Y47"/>
  <sheetViews>
    <sheetView view="pageBreakPreview" zoomScaleNormal="100" zoomScaleSheetLayoutView="100" workbookViewId="0">
      <selection activeCell="T21" sqref="T21:V21"/>
    </sheetView>
  </sheetViews>
  <sheetFormatPr defaultRowHeight="11.25" x14ac:dyDescent="0.15"/>
  <cols>
    <col min="1" max="62" width="1.625" style="34" customWidth="1"/>
    <col min="63" max="66" width="1.75" style="34" customWidth="1"/>
    <col min="67" max="67" width="1.625" style="34" customWidth="1"/>
    <col min="68" max="16384" width="9" style="34"/>
  </cols>
  <sheetData>
    <row r="1" spans="1:67" ht="18.75" x14ac:dyDescent="0.15">
      <c r="A1" s="616" t="s">
        <v>79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  <c r="AR1" s="616"/>
      <c r="AS1" s="616"/>
      <c r="AT1" s="616"/>
      <c r="AU1" s="616"/>
      <c r="AV1" s="616"/>
      <c r="AW1" s="616"/>
      <c r="AX1" s="616"/>
      <c r="AY1" s="616"/>
      <c r="AZ1" s="616"/>
      <c r="BA1" s="616"/>
      <c r="BB1" s="616"/>
      <c r="BC1" s="616"/>
      <c r="BD1" s="616"/>
      <c r="BE1" s="616"/>
      <c r="BF1" s="616"/>
      <c r="BG1" s="616"/>
      <c r="BH1" s="616"/>
      <c r="BI1" s="616"/>
      <c r="BJ1" s="616"/>
      <c r="BK1" s="616"/>
      <c r="BL1" s="616"/>
    </row>
    <row r="2" spans="1:67" ht="13.5" customHeight="1" thickBot="1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</row>
    <row r="3" spans="1:67" ht="19.5" customHeight="1" x14ac:dyDescent="0.15">
      <c r="A3" s="244" t="s">
        <v>589</v>
      </c>
      <c r="B3" s="244"/>
      <c r="C3" s="244"/>
      <c r="D3" s="244"/>
      <c r="E3" s="244"/>
      <c r="F3" s="244"/>
      <c r="G3" s="244"/>
      <c r="H3" s="245"/>
      <c r="I3" s="621" t="s">
        <v>80</v>
      </c>
      <c r="J3" s="618"/>
      <c r="K3" s="618"/>
      <c r="L3" s="618"/>
      <c r="M3" s="618"/>
      <c r="N3" s="618"/>
      <c r="O3" s="619"/>
      <c r="P3" s="621" t="s">
        <v>247</v>
      </c>
      <c r="Q3" s="618"/>
      <c r="R3" s="618"/>
      <c r="S3" s="618"/>
      <c r="T3" s="618"/>
      <c r="U3" s="618"/>
      <c r="V3" s="618"/>
      <c r="W3" s="621" t="s">
        <v>248</v>
      </c>
      <c r="X3" s="618"/>
      <c r="Y3" s="618"/>
      <c r="Z3" s="618"/>
      <c r="AA3" s="618"/>
      <c r="AB3" s="618"/>
      <c r="AC3" s="619"/>
      <c r="AD3" s="621" t="s">
        <v>249</v>
      </c>
      <c r="AE3" s="618"/>
      <c r="AF3" s="618"/>
      <c r="AG3" s="618"/>
      <c r="AH3" s="618"/>
      <c r="AI3" s="618"/>
      <c r="AJ3" s="619"/>
      <c r="AK3" s="303" t="s">
        <v>250</v>
      </c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4"/>
      <c r="AY3" s="618" t="s">
        <v>412</v>
      </c>
      <c r="AZ3" s="618"/>
      <c r="BA3" s="618"/>
      <c r="BB3" s="618"/>
      <c r="BC3" s="618"/>
      <c r="BD3" s="618"/>
      <c r="BE3" s="618"/>
      <c r="BF3" s="618"/>
      <c r="BG3" s="618"/>
      <c r="BH3" s="618"/>
      <c r="BI3" s="618"/>
      <c r="BJ3" s="618"/>
      <c r="BK3" s="618"/>
      <c r="BL3" s="618"/>
    </row>
    <row r="4" spans="1:67" ht="19.5" customHeight="1" x14ac:dyDescent="0.15">
      <c r="A4" s="248"/>
      <c r="B4" s="248"/>
      <c r="C4" s="248"/>
      <c r="D4" s="248"/>
      <c r="E4" s="248"/>
      <c r="F4" s="248"/>
      <c r="G4" s="248"/>
      <c r="H4" s="249"/>
      <c r="I4" s="265"/>
      <c r="J4" s="266"/>
      <c r="K4" s="266"/>
      <c r="L4" s="266"/>
      <c r="M4" s="266"/>
      <c r="N4" s="266"/>
      <c r="O4" s="267"/>
      <c r="P4" s="265"/>
      <c r="Q4" s="266"/>
      <c r="R4" s="266"/>
      <c r="S4" s="266"/>
      <c r="T4" s="266"/>
      <c r="U4" s="266"/>
      <c r="V4" s="266"/>
      <c r="W4" s="265"/>
      <c r="X4" s="266"/>
      <c r="Y4" s="266"/>
      <c r="Z4" s="266"/>
      <c r="AA4" s="266"/>
      <c r="AB4" s="266"/>
      <c r="AC4" s="267"/>
      <c r="AD4" s="265"/>
      <c r="AE4" s="266"/>
      <c r="AF4" s="266"/>
      <c r="AG4" s="266"/>
      <c r="AH4" s="266"/>
      <c r="AI4" s="266"/>
      <c r="AJ4" s="267"/>
      <c r="AK4" s="256" t="s">
        <v>413</v>
      </c>
      <c r="AL4" s="257"/>
      <c r="AM4" s="257"/>
      <c r="AN4" s="257"/>
      <c r="AO4" s="257"/>
      <c r="AP4" s="257"/>
      <c r="AQ4" s="258"/>
      <c r="AR4" s="256" t="s">
        <v>248</v>
      </c>
      <c r="AS4" s="257"/>
      <c r="AT4" s="257"/>
      <c r="AU4" s="257"/>
      <c r="AV4" s="257"/>
      <c r="AW4" s="257"/>
      <c r="AX4" s="258"/>
      <c r="AY4" s="256" t="s">
        <v>413</v>
      </c>
      <c r="AZ4" s="257"/>
      <c r="BA4" s="257"/>
      <c r="BB4" s="257"/>
      <c r="BC4" s="257"/>
      <c r="BD4" s="257"/>
      <c r="BE4" s="258"/>
      <c r="BF4" s="256" t="s">
        <v>248</v>
      </c>
      <c r="BG4" s="257"/>
      <c r="BH4" s="257"/>
      <c r="BI4" s="257"/>
      <c r="BJ4" s="257"/>
      <c r="BK4" s="257"/>
      <c r="BL4" s="257"/>
    </row>
    <row r="5" spans="1:67" s="39" customFormat="1" ht="19.5" customHeight="1" x14ac:dyDescent="0.15">
      <c r="A5" s="269" t="s">
        <v>607</v>
      </c>
      <c r="B5" s="269"/>
      <c r="C5" s="269"/>
      <c r="D5" s="269"/>
      <c r="E5" s="269"/>
      <c r="F5" s="269"/>
      <c r="G5" s="269"/>
      <c r="H5" s="270"/>
      <c r="I5" s="300">
        <v>61349</v>
      </c>
      <c r="J5" s="301"/>
      <c r="K5" s="301"/>
      <c r="L5" s="301"/>
      <c r="M5" s="301"/>
      <c r="N5" s="301"/>
      <c r="O5" s="301"/>
      <c r="P5" s="689">
        <v>11970</v>
      </c>
      <c r="Q5" s="689"/>
      <c r="R5" s="689"/>
      <c r="S5" s="689"/>
      <c r="T5" s="689"/>
      <c r="U5" s="689"/>
      <c r="V5" s="689"/>
      <c r="W5" s="689">
        <v>48168</v>
      </c>
      <c r="X5" s="689"/>
      <c r="Y5" s="689"/>
      <c r="Z5" s="689"/>
      <c r="AA5" s="689"/>
      <c r="AB5" s="689"/>
      <c r="AC5" s="689"/>
      <c r="AD5" s="689">
        <v>1211</v>
      </c>
      <c r="AE5" s="689"/>
      <c r="AF5" s="689"/>
      <c r="AG5" s="689"/>
      <c r="AH5" s="689"/>
      <c r="AI5" s="689"/>
      <c r="AJ5" s="689"/>
      <c r="AK5" s="301">
        <v>7535</v>
      </c>
      <c r="AL5" s="301"/>
      <c r="AM5" s="301"/>
      <c r="AN5" s="301"/>
      <c r="AO5" s="301"/>
      <c r="AP5" s="301"/>
      <c r="AQ5" s="301"/>
      <c r="AR5" s="301">
        <v>40758</v>
      </c>
      <c r="AS5" s="301"/>
      <c r="AT5" s="301"/>
      <c r="AU5" s="301"/>
      <c r="AV5" s="301"/>
      <c r="AW5" s="301"/>
      <c r="AX5" s="301"/>
      <c r="AY5" s="689">
        <v>4435</v>
      </c>
      <c r="AZ5" s="689"/>
      <c r="BA5" s="689"/>
      <c r="BB5" s="689"/>
      <c r="BC5" s="689"/>
      <c r="BD5" s="689"/>
      <c r="BE5" s="689"/>
      <c r="BF5" s="301">
        <v>7410</v>
      </c>
      <c r="BG5" s="301"/>
      <c r="BH5" s="301"/>
      <c r="BI5" s="301"/>
      <c r="BJ5" s="301"/>
      <c r="BK5" s="301"/>
      <c r="BL5" s="301"/>
    </row>
    <row r="6" spans="1:67" s="37" customFormat="1" ht="19.5" customHeight="1" x14ac:dyDescent="0.15">
      <c r="A6" s="269" t="s">
        <v>439</v>
      </c>
      <c r="B6" s="269"/>
      <c r="C6" s="269"/>
      <c r="D6" s="269"/>
      <c r="E6" s="269"/>
      <c r="F6" s="269"/>
      <c r="G6" s="269"/>
      <c r="H6" s="270"/>
      <c r="I6" s="353" t="s">
        <v>154</v>
      </c>
      <c r="J6" s="330"/>
      <c r="K6" s="330"/>
      <c r="L6" s="330"/>
      <c r="M6" s="330"/>
      <c r="N6" s="330"/>
      <c r="O6" s="330"/>
      <c r="P6" s="330" t="s">
        <v>154</v>
      </c>
      <c r="Q6" s="330"/>
      <c r="R6" s="330"/>
      <c r="S6" s="330"/>
      <c r="T6" s="330"/>
      <c r="U6" s="330"/>
      <c r="V6" s="330"/>
      <c r="W6" s="330" t="s">
        <v>154</v>
      </c>
      <c r="X6" s="330"/>
      <c r="Y6" s="330"/>
      <c r="Z6" s="330"/>
      <c r="AA6" s="330"/>
      <c r="AB6" s="330"/>
      <c r="AC6" s="330"/>
      <c r="AD6" s="330" t="s">
        <v>154</v>
      </c>
      <c r="AE6" s="330"/>
      <c r="AF6" s="330"/>
      <c r="AG6" s="330"/>
      <c r="AH6" s="330"/>
      <c r="AI6" s="330"/>
      <c r="AJ6" s="330"/>
      <c r="AK6" s="330" t="s">
        <v>154</v>
      </c>
      <c r="AL6" s="330"/>
      <c r="AM6" s="330"/>
      <c r="AN6" s="330"/>
      <c r="AO6" s="330"/>
      <c r="AP6" s="330"/>
      <c r="AQ6" s="330"/>
      <c r="AR6" s="330" t="s">
        <v>154</v>
      </c>
      <c r="AS6" s="330"/>
      <c r="AT6" s="330"/>
      <c r="AU6" s="330"/>
      <c r="AV6" s="330"/>
      <c r="AW6" s="330"/>
      <c r="AX6" s="330"/>
      <c r="AY6" s="330" t="s">
        <v>154</v>
      </c>
      <c r="AZ6" s="330"/>
      <c r="BA6" s="330"/>
      <c r="BB6" s="330"/>
      <c r="BC6" s="330"/>
      <c r="BD6" s="330"/>
      <c r="BE6" s="330"/>
      <c r="BF6" s="330" t="s">
        <v>154</v>
      </c>
      <c r="BG6" s="330"/>
      <c r="BH6" s="330"/>
      <c r="BI6" s="330"/>
      <c r="BJ6" s="330"/>
      <c r="BK6" s="330"/>
      <c r="BL6" s="330"/>
    </row>
    <row r="7" spans="1:67" s="37" customFormat="1" ht="19.5" customHeight="1" x14ac:dyDescent="0.15">
      <c r="A7" s="269" t="s">
        <v>471</v>
      </c>
      <c r="B7" s="269"/>
      <c r="C7" s="269"/>
      <c r="D7" s="269"/>
      <c r="E7" s="269"/>
      <c r="F7" s="269"/>
      <c r="G7" s="269"/>
      <c r="H7" s="270"/>
      <c r="I7" s="353" t="s">
        <v>154</v>
      </c>
      <c r="J7" s="330"/>
      <c r="K7" s="330"/>
      <c r="L7" s="330"/>
      <c r="M7" s="330"/>
      <c r="N7" s="330"/>
      <c r="O7" s="330"/>
      <c r="P7" s="330" t="s">
        <v>154</v>
      </c>
      <c r="Q7" s="330"/>
      <c r="R7" s="330"/>
      <c r="S7" s="330"/>
      <c r="T7" s="330"/>
      <c r="U7" s="330"/>
      <c r="V7" s="330"/>
      <c r="W7" s="330" t="s">
        <v>154</v>
      </c>
      <c r="X7" s="330"/>
      <c r="Y7" s="330"/>
      <c r="Z7" s="330"/>
      <c r="AA7" s="330"/>
      <c r="AB7" s="330"/>
      <c r="AC7" s="330"/>
      <c r="AD7" s="330" t="s">
        <v>154</v>
      </c>
      <c r="AE7" s="330"/>
      <c r="AF7" s="330"/>
      <c r="AG7" s="330"/>
      <c r="AH7" s="330"/>
      <c r="AI7" s="330"/>
      <c r="AJ7" s="330"/>
      <c r="AK7" s="330" t="s">
        <v>154</v>
      </c>
      <c r="AL7" s="330"/>
      <c r="AM7" s="330"/>
      <c r="AN7" s="330"/>
      <c r="AO7" s="330"/>
      <c r="AP7" s="330"/>
      <c r="AQ7" s="330"/>
      <c r="AR7" s="330" t="s">
        <v>154</v>
      </c>
      <c r="AS7" s="330"/>
      <c r="AT7" s="330"/>
      <c r="AU7" s="330"/>
      <c r="AV7" s="330"/>
      <c r="AW7" s="330"/>
      <c r="AX7" s="330"/>
      <c r="AY7" s="330" t="s">
        <v>154</v>
      </c>
      <c r="AZ7" s="330"/>
      <c r="BA7" s="330"/>
      <c r="BB7" s="330"/>
      <c r="BC7" s="330"/>
      <c r="BD7" s="330"/>
      <c r="BE7" s="330"/>
      <c r="BF7" s="330" t="s">
        <v>154</v>
      </c>
      <c r="BG7" s="330"/>
      <c r="BH7" s="330"/>
      <c r="BI7" s="330"/>
      <c r="BJ7" s="330"/>
      <c r="BK7" s="330"/>
      <c r="BL7" s="330"/>
    </row>
    <row r="8" spans="1:67" ht="19.5" customHeight="1" x14ac:dyDescent="0.15">
      <c r="A8" s="269" t="s">
        <v>568</v>
      </c>
      <c r="B8" s="269"/>
      <c r="C8" s="269"/>
      <c r="D8" s="269"/>
      <c r="E8" s="269"/>
      <c r="F8" s="269"/>
      <c r="G8" s="269"/>
      <c r="H8" s="270"/>
      <c r="I8" s="353" t="s">
        <v>154</v>
      </c>
      <c r="J8" s="330"/>
      <c r="K8" s="330"/>
      <c r="L8" s="330"/>
      <c r="M8" s="330"/>
      <c r="N8" s="330"/>
      <c r="O8" s="330"/>
      <c r="P8" s="330" t="s">
        <v>154</v>
      </c>
      <c r="Q8" s="330"/>
      <c r="R8" s="330"/>
      <c r="S8" s="330"/>
      <c r="T8" s="330"/>
      <c r="U8" s="330"/>
      <c r="V8" s="330"/>
      <c r="W8" s="330" t="s">
        <v>154</v>
      </c>
      <c r="X8" s="330"/>
      <c r="Y8" s="330"/>
      <c r="Z8" s="330"/>
      <c r="AA8" s="330"/>
      <c r="AB8" s="330"/>
      <c r="AC8" s="330"/>
      <c r="AD8" s="330" t="s">
        <v>154</v>
      </c>
      <c r="AE8" s="330"/>
      <c r="AF8" s="330"/>
      <c r="AG8" s="330"/>
      <c r="AH8" s="330"/>
      <c r="AI8" s="330"/>
      <c r="AJ8" s="330"/>
      <c r="AK8" s="330" t="s">
        <v>154</v>
      </c>
      <c r="AL8" s="330"/>
      <c r="AM8" s="330"/>
      <c r="AN8" s="330"/>
      <c r="AO8" s="330"/>
      <c r="AP8" s="330"/>
      <c r="AQ8" s="330"/>
      <c r="AR8" s="330" t="s">
        <v>154</v>
      </c>
      <c r="AS8" s="330"/>
      <c r="AT8" s="330"/>
      <c r="AU8" s="330"/>
      <c r="AV8" s="330"/>
      <c r="AW8" s="330"/>
      <c r="AX8" s="330"/>
      <c r="AY8" s="330" t="s">
        <v>154</v>
      </c>
      <c r="AZ8" s="330"/>
      <c r="BA8" s="330"/>
      <c r="BB8" s="330"/>
      <c r="BC8" s="330"/>
      <c r="BD8" s="330"/>
      <c r="BE8" s="330"/>
      <c r="BF8" s="330" t="s">
        <v>154</v>
      </c>
      <c r="BG8" s="330"/>
      <c r="BH8" s="330"/>
      <c r="BI8" s="330"/>
      <c r="BJ8" s="330"/>
      <c r="BK8" s="330"/>
      <c r="BL8" s="330"/>
    </row>
    <row r="9" spans="1:67" s="39" customFormat="1" ht="19.5" customHeight="1" thickBot="1" x14ac:dyDescent="0.2">
      <c r="A9" s="276" t="s">
        <v>608</v>
      </c>
      <c r="B9" s="276"/>
      <c r="C9" s="276"/>
      <c r="D9" s="276"/>
      <c r="E9" s="276"/>
      <c r="F9" s="276"/>
      <c r="G9" s="276"/>
      <c r="H9" s="277"/>
      <c r="I9" s="716" t="s">
        <v>154</v>
      </c>
      <c r="J9" s="717"/>
      <c r="K9" s="717"/>
      <c r="L9" s="717"/>
      <c r="M9" s="717"/>
      <c r="N9" s="717"/>
      <c r="O9" s="717"/>
      <c r="P9" s="335" t="s">
        <v>154</v>
      </c>
      <c r="Q9" s="335"/>
      <c r="R9" s="335"/>
      <c r="S9" s="335"/>
      <c r="T9" s="335"/>
      <c r="U9" s="335"/>
      <c r="V9" s="335"/>
      <c r="W9" s="335" t="s">
        <v>154</v>
      </c>
      <c r="X9" s="335"/>
      <c r="Y9" s="335"/>
      <c r="Z9" s="335"/>
      <c r="AA9" s="335"/>
      <c r="AB9" s="335"/>
      <c r="AC9" s="335"/>
      <c r="AD9" s="335" t="s">
        <v>154</v>
      </c>
      <c r="AE9" s="335"/>
      <c r="AF9" s="335"/>
      <c r="AG9" s="335"/>
      <c r="AH9" s="335"/>
      <c r="AI9" s="335"/>
      <c r="AJ9" s="335"/>
      <c r="AK9" s="335" t="s">
        <v>154</v>
      </c>
      <c r="AL9" s="335"/>
      <c r="AM9" s="335"/>
      <c r="AN9" s="335"/>
      <c r="AO9" s="335"/>
      <c r="AP9" s="335"/>
      <c r="AQ9" s="335"/>
      <c r="AR9" s="335" t="s">
        <v>154</v>
      </c>
      <c r="AS9" s="335"/>
      <c r="AT9" s="335"/>
      <c r="AU9" s="335"/>
      <c r="AV9" s="335"/>
      <c r="AW9" s="335"/>
      <c r="AX9" s="335"/>
      <c r="AY9" s="335" t="s">
        <v>154</v>
      </c>
      <c r="AZ9" s="335"/>
      <c r="BA9" s="335"/>
      <c r="BB9" s="335"/>
      <c r="BC9" s="335"/>
      <c r="BD9" s="335"/>
      <c r="BE9" s="335"/>
      <c r="BF9" s="335" t="s">
        <v>154</v>
      </c>
      <c r="BG9" s="335"/>
      <c r="BH9" s="335"/>
      <c r="BI9" s="335"/>
      <c r="BJ9" s="335"/>
      <c r="BK9" s="335"/>
      <c r="BL9" s="335"/>
    </row>
    <row r="10" spans="1:67" ht="15" customHeight="1" x14ac:dyDescent="0.15">
      <c r="A10" s="289" t="s">
        <v>188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</row>
    <row r="11" spans="1:67" ht="12" customHeight="1" x14ac:dyDescent="0.15">
      <c r="A11" s="308" t="s">
        <v>472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</row>
    <row r="12" spans="1:67" ht="12" customHeight="1" x14ac:dyDescent="0.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</row>
    <row r="13" spans="1:67" ht="19.5" customHeight="1" x14ac:dyDescent="0.15">
      <c r="A13" s="632" t="s">
        <v>81</v>
      </c>
      <c r="B13" s="632"/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2"/>
      <c r="X13" s="632"/>
      <c r="Y13" s="632"/>
      <c r="Z13" s="632"/>
      <c r="AA13" s="632"/>
      <c r="AB13" s="632"/>
      <c r="AC13" s="632"/>
      <c r="AD13" s="632"/>
      <c r="AE13" s="632"/>
      <c r="AF13" s="632"/>
      <c r="AG13" s="632"/>
      <c r="AH13" s="632"/>
      <c r="AI13" s="632"/>
      <c r="AJ13" s="632"/>
      <c r="AK13" s="632"/>
      <c r="AL13" s="632"/>
      <c r="AM13" s="632"/>
      <c r="AN13" s="632"/>
      <c r="AO13" s="632"/>
      <c r="AP13" s="632"/>
      <c r="AQ13" s="632"/>
      <c r="AR13" s="632"/>
      <c r="AS13" s="632"/>
      <c r="AT13" s="632"/>
      <c r="AU13" s="632"/>
      <c r="AV13" s="632"/>
      <c r="AW13" s="632"/>
      <c r="AX13" s="632"/>
      <c r="AY13" s="632"/>
      <c r="AZ13" s="632"/>
      <c r="BA13" s="632"/>
      <c r="BB13" s="632"/>
      <c r="BC13" s="632"/>
      <c r="BD13" s="632"/>
      <c r="BE13" s="632"/>
      <c r="BF13" s="632"/>
      <c r="BG13" s="632"/>
      <c r="BH13" s="632"/>
      <c r="BI13" s="632"/>
      <c r="BJ13" s="632"/>
      <c r="BK13" s="632"/>
      <c r="BL13" s="632"/>
      <c r="BM13" s="632"/>
      <c r="BN13" s="632"/>
      <c r="BO13" s="632"/>
    </row>
    <row r="14" spans="1:67" ht="13.5" customHeight="1" thickBot="1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</row>
    <row r="15" spans="1:67" ht="19.5" customHeight="1" x14ac:dyDescent="0.15">
      <c r="A15" s="281" t="s">
        <v>588</v>
      </c>
      <c r="B15" s="315"/>
      <c r="C15" s="315"/>
      <c r="D15" s="315"/>
      <c r="E15" s="315"/>
      <c r="F15" s="315"/>
      <c r="G15" s="701" t="s">
        <v>82</v>
      </c>
      <c r="H15" s="702"/>
      <c r="I15" s="702"/>
      <c r="J15" s="702"/>
      <c r="K15" s="702"/>
      <c r="L15" s="702" t="s">
        <v>251</v>
      </c>
      <c r="M15" s="702"/>
      <c r="N15" s="702"/>
      <c r="O15" s="702"/>
      <c r="P15" s="702"/>
      <c r="Q15" s="702"/>
      <c r="R15" s="702"/>
      <c r="S15" s="702"/>
      <c r="T15" s="702"/>
      <c r="U15" s="702"/>
      <c r="V15" s="702"/>
      <c r="W15" s="702"/>
      <c r="X15" s="702"/>
      <c r="Y15" s="702"/>
      <c r="Z15" s="702"/>
      <c r="AA15" s="702"/>
      <c r="AB15" s="702"/>
      <c r="AC15" s="702"/>
      <c r="AD15" s="702"/>
      <c r="AE15" s="702" t="s">
        <v>414</v>
      </c>
      <c r="AF15" s="702"/>
      <c r="AG15" s="702"/>
      <c r="AH15" s="702"/>
      <c r="AI15" s="702"/>
      <c r="AJ15" s="702"/>
      <c r="AK15" s="702"/>
      <c r="AL15" s="702"/>
      <c r="AM15" s="702"/>
      <c r="AN15" s="702"/>
      <c r="AO15" s="702"/>
      <c r="AP15" s="702"/>
      <c r="AQ15" s="702"/>
      <c r="AR15" s="702"/>
      <c r="AS15" s="702"/>
      <c r="AT15" s="702"/>
      <c r="AU15" s="702"/>
      <c r="AV15" s="702"/>
      <c r="AW15" s="702"/>
      <c r="AX15" s="702" t="s">
        <v>252</v>
      </c>
      <c r="AY15" s="702"/>
      <c r="AZ15" s="702"/>
      <c r="BA15" s="702"/>
      <c r="BB15" s="702"/>
      <c r="BC15" s="702"/>
      <c r="BD15" s="702"/>
      <c r="BE15" s="702"/>
      <c r="BF15" s="702"/>
      <c r="BG15" s="702"/>
      <c r="BH15" s="702"/>
      <c r="BI15" s="702"/>
      <c r="BJ15" s="702"/>
      <c r="BK15" s="702"/>
      <c r="BL15" s="705" t="s">
        <v>254</v>
      </c>
      <c r="BM15" s="705"/>
      <c r="BN15" s="705"/>
      <c r="BO15" s="706"/>
    </row>
    <row r="16" spans="1:67" ht="23.25" customHeight="1" x14ac:dyDescent="0.15">
      <c r="A16" s="293"/>
      <c r="B16" s="337"/>
      <c r="C16" s="337"/>
      <c r="D16" s="337"/>
      <c r="E16" s="337"/>
      <c r="F16" s="337"/>
      <c r="G16" s="703"/>
      <c r="H16" s="704"/>
      <c r="I16" s="704"/>
      <c r="J16" s="704"/>
      <c r="K16" s="704"/>
      <c r="L16" s="709" t="s">
        <v>21</v>
      </c>
      <c r="M16" s="710"/>
      <c r="N16" s="710"/>
      <c r="O16" s="710"/>
      <c r="P16" s="709" t="s">
        <v>114</v>
      </c>
      <c r="Q16" s="710"/>
      <c r="R16" s="710"/>
      <c r="S16" s="710"/>
      <c r="T16" s="711" t="s">
        <v>83</v>
      </c>
      <c r="U16" s="711"/>
      <c r="V16" s="711"/>
      <c r="W16" s="711" t="s">
        <v>84</v>
      </c>
      <c r="X16" s="711"/>
      <c r="Y16" s="711"/>
      <c r="Z16" s="711"/>
      <c r="AA16" s="713" t="s">
        <v>253</v>
      </c>
      <c r="AB16" s="713"/>
      <c r="AC16" s="713"/>
      <c r="AD16" s="713"/>
      <c r="AE16" s="709" t="s">
        <v>21</v>
      </c>
      <c r="AF16" s="715"/>
      <c r="AG16" s="715"/>
      <c r="AH16" s="715"/>
      <c r="AI16" s="709" t="s">
        <v>114</v>
      </c>
      <c r="AJ16" s="715"/>
      <c r="AK16" s="715"/>
      <c r="AL16" s="715"/>
      <c r="AM16" s="711" t="s">
        <v>83</v>
      </c>
      <c r="AN16" s="711"/>
      <c r="AO16" s="711"/>
      <c r="AP16" s="711" t="s">
        <v>84</v>
      </c>
      <c r="AQ16" s="712"/>
      <c r="AR16" s="712"/>
      <c r="AS16" s="712"/>
      <c r="AT16" s="713" t="s">
        <v>253</v>
      </c>
      <c r="AU16" s="714"/>
      <c r="AV16" s="714"/>
      <c r="AW16" s="714"/>
      <c r="AX16" s="709" t="s">
        <v>215</v>
      </c>
      <c r="AY16" s="709"/>
      <c r="AZ16" s="709"/>
      <c r="BA16" s="709"/>
      <c r="BB16" s="709"/>
      <c r="BC16" s="709" t="s">
        <v>85</v>
      </c>
      <c r="BD16" s="709"/>
      <c r="BE16" s="709"/>
      <c r="BF16" s="709"/>
      <c r="BG16" s="709"/>
      <c r="BH16" s="713" t="s">
        <v>253</v>
      </c>
      <c r="BI16" s="714"/>
      <c r="BJ16" s="714"/>
      <c r="BK16" s="714"/>
      <c r="BL16" s="707"/>
      <c r="BM16" s="707"/>
      <c r="BN16" s="707"/>
      <c r="BO16" s="708"/>
    </row>
    <row r="17" spans="1:77" s="39" customFormat="1" ht="19.5" customHeight="1" x14ac:dyDescent="0.15">
      <c r="A17" s="699" t="s">
        <v>607</v>
      </c>
      <c r="B17" s="699"/>
      <c r="C17" s="699"/>
      <c r="D17" s="699"/>
      <c r="E17" s="699"/>
      <c r="F17" s="700"/>
      <c r="G17" s="698">
        <v>319956</v>
      </c>
      <c r="H17" s="698"/>
      <c r="I17" s="698"/>
      <c r="J17" s="698"/>
      <c r="K17" s="698"/>
      <c r="L17" s="693">
        <v>42570</v>
      </c>
      <c r="M17" s="693"/>
      <c r="N17" s="693"/>
      <c r="O17" s="693"/>
      <c r="P17" s="693">
        <v>12251</v>
      </c>
      <c r="Q17" s="693"/>
      <c r="R17" s="693"/>
      <c r="S17" s="693"/>
      <c r="T17" s="693">
        <v>225</v>
      </c>
      <c r="U17" s="693"/>
      <c r="V17" s="693"/>
      <c r="W17" s="698">
        <v>22508</v>
      </c>
      <c r="X17" s="698"/>
      <c r="Y17" s="698"/>
      <c r="Z17" s="698"/>
      <c r="AA17" s="698">
        <v>7586</v>
      </c>
      <c r="AB17" s="698"/>
      <c r="AC17" s="698"/>
      <c r="AD17" s="698"/>
      <c r="AE17" s="693">
        <v>61538</v>
      </c>
      <c r="AF17" s="693"/>
      <c r="AG17" s="693"/>
      <c r="AH17" s="693"/>
      <c r="AI17" s="693">
        <v>21508</v>
      </c>
      <c r="AJ17" s="693"/>
      <c r="AK17" s="693"/>
      <c r="AL17" s="693"/>
      <c r="AM17" s="693">
        <v>219</v>
      </c>
      <c r="AN17" s="693"/>
      <c r="AO17" s="693"/>
      <c r="AP17" s="693">
        <v>29412</v>
      </c>
      <c r="AQ17" s="693"/>
      <c r="AR17" s="693"/>
      <c r="AS17" s="693"/>
      <c r="AT17" s="693">
        <v>10399</v>
      </c>
      <c r="AU17" s="693"/>
      <c r="AV17" s="693"/>
      <c r="AW17" s="693"/>
      <c r="AX17" s="698">
        <v>170644</v>
      </c>
      <c r="AY17" s="698"/>
      <c r="AZ17" s="698"/>
      <c r="BA17" s="698"/>
      <c r="BB17" s="698"/>
      <c r="BC17" s="698">
        <v>132947</v>
      </c>
      <c r="BD17" s="698"/>
      <c r="BE17" s="698"/>
      <c r="BF17" s="698"/>
      <c r="BG17" s="698"/>
      <c r="BH17" s="698">
        <v>37697</v>
      </c>
      <c r="BI17" s="698"/>
      <c r="BJ17" s="698"/>
      <c r="BK17" s="698"/>
      <c r="BL17" s="698">
        <v>45204</v>
      </c>
      <c r="BM17" s="698"/>
      <c r="BN17" s="698"/>
      <c r="BO17" s="698"/>
    </row>
    <row r="18" spans="1:77" s="37" customFormat="1" ht="19.5" customHeight="1" x14ac:dyDescent="0.15">
      <c r="A18" s="696" t="s">
        <v>439</v>
      </c>
      <c r="B18" s="696"/>
      <c r="C18" s="696"/>
      <c r="D18" s="696"/>
      <c r="E18" s="696"/>
      <c r="F18" s="697"/>
      <c r="G18" s="693">
        <v>319987</v>
      </c>
      <c r="H18" s="693"/>
      <c r="I18" s="693"/>
      <c r="J18" s="693"/>
      <c r="K18" s="693"/>
      <c r="L18" s="693">
        <v>44259</v>
      </c>
      <c r="M18" s="693"/>
      <c r="N18" s="693"/>
      <c r="O18" s="693"/>
      <c r="P18" s="693">
        <v>13228</v>
      </c>
      <c r="Q18" s="693"/>
      <c r="R18" s="693"/>
      <c r="S18" s="693"/>
      <c r="T18" s="693">
        <v>218</v>
      </c>
      <c r="U18" s="693"/>
      <c r="V18" s="693"/>
      <c r="W18" s="693">
        <v>22674</v>
      </c>
      <c r="X18" s="693"/>
      <c r="Y18" s="693"/>
      <c r="Z18" s="693"/>
      <c r="AA18" s="693">
        <v>8139</v>
      </c>
      <c r="AB18" s="693"/>
      <c r="AC18" s="693"/>
      <c r="AD18" s="693"/>
      <c r="AE18" s="693">
        <v>62337</v>
      </c>
      <c r="AF18" s="693"/>
      <c r="AG18" s="693"/>
      <c r="AH18" s="693"/>
      <c r="AI18" s="693">
        <v>21744</v>
      </c>
      <c r="AJ18" s="693"/>
      <c r="AK18" s="693"/>
      <c r="AL18" s="693"/>
      <c r="AM18" s="693">
        <v>160</v>
      </c>
      <c r="AN18" s="693"/>
      <c r="AO18" s="693"/>
      <c r="AP18" s="693">
        <v>28943</v>
      </c>
      <c r="AQ18" s="693"/>
      <c r="AR18" s="693"/>
      <c r="AS18" s="693"/>
      <c r="AT18" s="693">
        <v>11490</v>
      </c>
      <c r="AU18" s="693"/>
      <c r="AV18" s="693"/>
      <c r="AW18" s="693"/>
      <c r="AX18" s="693">
        <v>163321</v>
      </c>
      <c r="AY18" s="693"/>
      <c r="AZ18" s="693"/>
      <c r="BA18" s="693"/>
      <c r="BB18" s="693"/>
      <c r="BC18" s="693">
        <v>126044</v>
      </c>
      <c r="BD18" s="693"/>
      <c r="BE18" s="693"/>
      <c r="BF18" s="693"/>
      <c r="BG18" s="693"/>
      <c r="BH18" s="693">
        <v>37277</v>
      </c>
      <c r="BI18" s="693"/>
      <c r="BJ18" s="693"/>
      <c r="BK18" s="693"/>
      <c r="BL18" s="693">
        <v>50070</v>
      </c>
      <c r="BM18" s="693"/>
      <c r="BN18" s="693"/>
      <c r="BO18" s="693"/>
    </row>
    <row r="19" spans="1:77" s="37" customFormat="1" ht="19.5" customHeight="1" x14ac:dyDescent="0.15">
      <c r="A19" s="696" t="s">
        <v>471</v>
      </c>
      <c r="B19" s="696"/>
      <c r="C19" s="696"/>
      <c r="D19" s="696"/>
      <c r="E19" s="696"/>
      <c r="F19" s="697"/>
      <c r="G19" s="693">
        <v>290586</v>
      </c>
      <c r="H19" s="693"/>
      <c r="I19" s="693"/>
      <c r="J19" s="693"/>
      <c r="K19" s="693"/>
      <c r="L19" s="693">
        <v>41070</v>
      </c>
      <c r="M19" s="693"/>
      <c r="N19" s="693"/>
      <c r="O19" s="693"/>
      <c r="P19" s="693">
        <v>12459</v>
      </c>
      <c r="Q19" s="693"/>
      <c r="R19" s="693"/>
      <c r="S19" s="693"/>
      <c r="T19" s="693">
        <v>254</v>
      </c>
      <c r="U19" s="693"/>
      <c r="V19" s="693"/>
      <c r="W19" s="693">
        <v>21222</v>
      </c>
      <c r="X19" s="693"/>
      <c r="Y19" s="693"/>
      <c r="Z19" s="693"/>
      <c r="AA19" s="693">
        <v>7135</v>
      </c>
      <c r="AB19" s="693"/>
      <c r="AC19" s="693"/>
      <c r="AD19" s="693"/>
      <c r="AE19" s="693">
        <v>58431</v>
      </c>
      <c r="AF19" s="693"/>
      <c r="AG19" s="693"/>
      <c r="AH19" s="693"/>
      <c r="AI19" s="693">
        <v>20582</v>
      </c>
      <c r="AJ19" s="693"/>
      <c r="AK19" s="693"/>
      <c r="AL19" s="693"/>
      <c r="AM19" s="693">
        <v>150</v>
      </c>
      <c r="AN19" s="693"/>
      <c r="AO19" s="693"/>
      <c r="AP19" s="693">
        <v>26569</v>
      </c>
      <c r="AQ19" s="693"/>
      <c r="AR19" s="693"/>
      <c r="AS19" s="693"/>
      <c r="AT19" s="693">
        <v>11130</v>
      </c>
      <c r="AU19" s="693"/>
      <c r="AV19" s="693"/>
      <c r="AW19" s="693"/>
      <c r="AX19" s="693">
        <v>143718</v>
      </c>
      <c r="AY19" s="693"/>
      <c r="AZ19" s="693"/>
      <c r="BA19" s="693"/>
      <c r="BB19" s="693"/>
      <c r="BC19" s="693">
        <v>112315</v>
      </c>
      <c r="BD19" s="693"/>
      <c r="BE19" s="693"/>
      <c r="BF19" s="693"/>
      <c r="BG19" s="693"/>
      <c r="BH19" s="693">
        <v>31403</v>
      </c>
      <c r="BI19" s="693"/>
      <c r="BJ19" s="693"/>
      <c r="BK19" s="693"/>
      <c r="BL19" s="693">
        <v>47367</v>
      </c>
      <c r="BM19" s="693"/>
      <c r="BN19" s="693"/>
      <c r="BO19" s="693"/>
    </row>
    <row r="20" spans="1:77" ht="19.5" customHeight="1" x14ac:dyDescent="0.15">
      <c r="A20" s="696" t="s">
        <v>568</v>
      </c>
      <c r="B20" s="696"/>
      <c r="C20" s="696"/>
      <c r="D20" s="696"/>
      <c r="E20" s="696"/>
      <c r="F20" s="697"/>
      <c r="G20" s="693">
        <v>49569</v>
      </c>
      <c r="H20" s="693"/>
      <c r="I20" s="693"/>
      <c r="J20" s="693"/>
      <c r="K20" s="693"/>
      <c r="L20" s="693">
        <v>8845</v>
      </c>
      <c r="M20" s="693"/>
      <c r="N20" s="693"/>
      <c r="O20" s="693"/>
      <c r="P20" s="693">
        <v>3867</v>
      </c>
      <c r="Q20" s="693"/>
      <c r="R20" s="693"/>
      <c r="S20" s="693"/>
      <c r="T20" s="693">
        <v>104</v>
      </c>
      <c r="U20" s="693"/>
      <c r="V20" s="693"/>
      <c r="W20" s="693">
        <v>3489</v>
      </c>
      <c r="X20" s="693"/>
      <c r="Y20" s="693"/>
      <c r="Z20" s="693"/>
      <c r="AA20" s="693">
        <v>1385</v>
      </c>
      <c r="AB20" s="693"/>
      <c r="AC20" s="693"/>
      <c r="AD20" s="693"/>
      <c r="AE20" s="693">
        <v>11304</v>
      </c>
      <c r="AF20" s="693"/>
      <c r="AG20" s="693"/>
      <c r="AH20" s="693"/>
      <c r="AI20" s="693">
        <v>4937</v>
      </c>
      <c r="AJ20" s="693"/>
      <c r="AK20" s="693"/>
      <c r="AL20" s="693"/>
      <c r="AM20" s="693">
        <v>57</v>
      </c>
      <c r="AN20" s="693"/>
      <c r="AO20" s="693"/>
      <c r="AP20" s="693">
        <v>4277</v>
      </c>
      <c r="AQ20" s="693"/>
      <c r="AR20" s="693"/>
      <c r="AS20" s="693"/>
      <c r="AT20" s="693">
        <v>2033</v>
      </c>
      <c r="AU20" s="693"/>
      <c r="AV20" s="693"/>
      <c r="AW20" s="693"/>
      <c r="AX20" s="693">
        <v>22342</v>
      </c>
      <c r="AY20" s="693"/>
      <c r="AZ20" s="693"/>
      <c r="BA20" s="693"/>
      <c r="BB20" s="693"/>
      <c r="BC20" s="693">
        <v>16490</v>
      </c>
      <c r="BD20" s="693"/>
      <c r="BE20" s="693"/>
      <c r="BF20" s="693"/>
      <c r="BG20" s="693"/>
      <c r="BH20" s="693">
        <v>5852</v>
      </c>
      <c r="BI20" s="693"/>
      <c r="BJ20" s="693"/>
      <c r="BK20" s="693"/>
      <c r="BL20" s="693">
        <v>7078</v>
      </c>
      <c r="BM20" s="693"/>
      <c r="BN20" s="693"/>
      <c r="BO20" s="693"/>
    </row>
    <row r="21" spans="1:77" s="37" customFormat="1" ht="19.5" customHeight="1" thickBot="1" x14ac:dyDescent="0.2">
      <c r="A21" s="694" t="s">
        <v>608</v>
      </c>
      <c r="B21" s="694"/>
      <c r="C21" s="694"/>
      <c r="D21" s="694"/>
      <c r="E21" s="694"/>
      <c r="F21" s="695"/>
      <c r="G21" s="692">
        <v>131408</v>
      </c>
      <c r="H21" s="692"/>
      <c r="I21" s="692"/>
      <c r="J21" s="692"/>
      <c r="K21" s="692"/>
      <c r="L21" s="692">
        <v>27347</v>
      </c>
      <c r="M21" s="692"/>
      <c r="N21" s="692"/>
      <c r="O21" s="692"/>
      <c r="P21" s="692">
        <v>11467</v>
      </c>
      <c r="Q21" s="692"/>
      <c r="R21" s="692"/>
      <c r="S21" s="692"/>
      <c r="T21" s="692">
        <v>209</v>
      </c>
      <c r="U21" s="692"/>
      <c r="V21" s="692"/>
      <c r="W21" s="692">
        <v>11760</v>
      </c>
      <c r="X21" s="692"/>
      <c r="Y21" s="692"/>
      <c r="Z21" s="692"/>
      <c r="AA21" s="692">
        <v>3911</v>
      </c>
      <c r="AB21" s="692"/>
      <c r="AC21" s="692"/>
      <c r="AD21" s="692"/>
      <c r="AE21" s="692">
        <v>28438</v>
      </c>
      <c r="AF21" s="692"/>
      <c r="AG21" s="692"/>
      <c r="AH21" s="692"/>
      <c r="AI21" s="692">
        <v>12195</v>
      </c>
      <c r="AJ21" s="692"/>
      <c r="AK21" s="692"/>
      <c r="AL21" s="692"/>
      <c r="AM21" s="692">
        <v>95</v>
      </c>
      <c r="AN21" s="692"/>
      <c r="AO21" s="692"/>
      <c r="AP21" s="692">
        <v>11118</v>
      </c>
      <c r="AQ21" s="692"/>
      <c r="AR21" s="692"/>
      <c r="AS21" s="692"/>
      <c r="AT21" s="692">
        <v>5030</v>
      </c>
      <c r="AU21" s="692"/>
      <c r="AV21" s="692"/>
      <c r="AW21" s="692"/>
      <c r="AX21" s="692">
        <v>64921</v>
      </c>
      <c r="AY21" s="692"/>
      <c r="AZ21" s="692"/>
      <c r="BA21" s="692"/>
      <c r="BB21" s="692"/>
      <c r="BC21" s="692">
        <v>50117</v>
      </c>
      <c r="BD21" s="692"/>
      <c r="BE21" s="692"/>
      <c r="BF21" s="692"/>
      <c r="BG21" s="692"/>
      <c r="BH21" s="692">
        <v>14804</v>
      </c>
      <c r="BI21" s="692"/>
      <c r="BJ21" s="692"/>
      <c r="BK21" s="692"/>
      <c r="BL21" s="692">
        <v>10702</v>
      </c>
      <c r="BM21" s="692"/>
      <c r="BN21" s="692"/>
      <c r="BO21" s="692"/>
    </row>
    <row r="22" spans="1:77" ht="15" customHeight="1" x14ac:dyDescent="0.15">
      <c r="A22" s="289" t="s">
        <v>473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</row>
    <row r="23" spans="1:77" ht="19.5" customHeight="1" x14ac:dyDescent="0.15">
      <c r="A23" s="645"/>
      <c r="B23" s="645"/>
      <c r="C23" s="645"/>
      <c r="D23" s="645"/>
      <c r="E23" s="645"/>
      <c r="F23" s="645"/>
      <c r="G23" s="645"/>
      <c r="H23" s="645"/>
      <c r="I23" s="645"/>
      <c r="J23" s="645"/>
      <c r="K23" s="645"/>
      <c r="L23" s="645"/>
      <c r="M23" s="645"/>
      <c r="N23" s="645"/>
      <c r="O23" s="645"/>
      <c r="P23" s="645"/>
      <c r="Q23" s="645"/>
      <c r="R23" s="645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5"/>
      <c r="AG23" s="645"/>
      <c r="AH23" s="645"/>
      <c r="AI23" s="645"/>
      <c r="AJ23" s="645"/>
      <c r="AK23" s="645"/>
      <c r="AL23" s="645"/>
      <c r="AM23" s="645"/>
      <c r="AN23" s="645"/>
      <c r="AO23" s="645"/>
      <c r="AP23" s="645"/>
      <c r="AQ23" s="645"/>
      <c r="AR23" s="645"/>
      <c r="AS23" s="645"/>
      <c r="AT23" s="645"/>
      <c r="AU23" s="645"/>
      <c r="AV23" s="645"/>
      <c r="AW23" s="645"/>
      <c r="AX23" s="645"/>
      <c r="AY23" s="645"/>
      <c r="AZ23" s="645"/>
      <c r="BA23" s="645"/>
      <c r="BB23" s="645"/>
      <c r="BC23" s="645"/>
      <c r="BD23" s="645"/>
      <c r="BE23" s="645"/>
      <c r="BF23" s="645"/>
      <c r="BG23" s="645"/>
      <c r="BH23" s="645"/>
      <c r="BI23" s="645"/>
    </row>
    <row r="24" spans="1:77" ht="12" customHeight="1" x14ac:dyDescent="0.15"/>
    <row r="25" spans="1:77" ht="19.5" customHeight="1" x14ac:dyDescent="0.15">
      <c r="A25" s="632" t="s">
        <v>86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2"/>
      <c r="AJ25" s="632"/>
      <c r="AK25" s="632"/>
      <c r="AL25" s="632"/>
      <c r="AM25" s="632"/>
      <c r="AN25" s="632"/>
      <c r="AO25" s="632"/>
      <c r="AP25" s="632"/>
      <c r="AQ25" s="632"/>
      <c r="AR25" s="632"/>
      <c r="AS25" s="632"/>
      <c r="AT25" s="632"/>
      <c r="AU25" s="632"/>
      <c r="AV25" s="632"/>
      <c r="AW25" s="632"/>
      <c r="AX25" s="632"/>
      <c r="AY25" s="632"/>
      <c r="AZ25" s="632"/>
      <c r="BA25" s="632"/>
      <c r="BB25" s="632"/>
      <c r="BC25" s="632"/>
      <c r="BD25" s="632"/>
      <c r="BE25" s="632"/>
      <c r="BF25" s="632"/>
      <c r="BG25" s="632"/>
      <c r="BH25" s="632"/>
      <c r="BI25" s="632"/>
      <c r="BJ25" s="632"/>
      <c r="BK25" s="632"/>
    </row>
    <row r="26" spans="1:77" ht="13.5" customHeight="1" thickBo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</row>
    <row r="27" spans="1:77" ht="19.5" customHeight="1" x14ac:dyDescent="0.15">
      <c r="A27" s="245" t="s">
        <v>256</v>
      </c>
      <c r="B27" s="690"/>
      <c r="C27" s="690"/>
      <c r="D27" s="690"/>
      <c r="E27" s="690"/>
      <c r="F27" s="690"/>
      <c r="G27" s="690"/>
      <c r="H27" s="690"/>
      <c r="I27" s="620" t="s">
        <v>82</v>
      </c>
      <c r="J27" s="620"/>
      <c r="K27" s="620"/>
      <c r="L27" s="620"/>
      <c r="M27" s="620"/>
      <c r="N27" s="620"/>
      <c r="O27" s="620"/>
      <c r="P27" s="303" t="s">
        <v>255</v>
      </c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4"/>
      <c r="AH27" s="621" t="s">
        <v>415</v>
      </c>
      <c r="AI27" s="618"/>
      <c r="AJ27" s="618"/>
      <c r="AK27" s="618"/>
      <c r="AL27" s="618"/>
      <c r="AM27" s="619"/>
      <c r="AN27" s="621" t="s">
        <v>416</v>
      </c>
      <c r="AO27" s="618"/>
      <c r="AP27" s="618"/>
      <c r="AQ27" s="618"/>
      <c r="AR27" s="618"/>
      <c r="AS27" s="619"/>
      <c r="AT27" s="621" t="s">
        <v>417</v>
      </c>
      <c r="AU27" s="618"/>
      <c r="AV27" s="618"/>
      <c r="AW27" s="618"/>
      <c r="AX27" s="618"/>
      <c r="AY27" s="618"/>
      <c r="AZ27" s="618"/>
      <c r="BA27" s="618"/>
      <c r="BB27" s="618"/>
      <c r="BC27" s="618"/>
      <c r="BD27" s="618"/>
      <c r="BE27" s="619"/>
      <c r="BF27" s="621" t="s">
        <v>107</v>
      </c>
      <c r="BG27" s="618"/>
      <c r="BH27" s="618"/>
      <c r="BI27" s="618"/>
      <c r="BJ27" s="618"/>
      <c r="BK27" s="618"/>
    </row>
    <row r="28" spans="1:77" ht="19.5" customHeight="1" x14ac:dyDescent="0.15">
      <c r="A28" s="249"/>
      <c r="B28" s="691"/>
      <c r="C28" s="691"/>
      <c r="D28" s="691"/>
      <c r="E28" s="691"/>
      <c r="F28" s="691"/>
      <c r="G28" s="691"/>
      <c r="H28" s="691"/>
      <c r="I28" s="327"/>
      <c r="J28" s="327"/>
      <c r="K28" s="327"/>
      <c r="L28" s="327"/>
      <c r="M28" s="327"/>
      <c r="N28" s="327"/>
      <c r="O28" s="327"/>
      <c r="P28" s="256" t="s">
        <v>21</v>
      </c>
      <c r="Q28" s="257"/>
      <c r="R28" s="257"/>
      <c r="S28" s="257"/>
      <c r="T28" s="257"/>
      <c r="U28" s="258"/>
      <c r="V28" s="256" t="s">
        <v>87</v>
      </c>
      <c r="W28" s="257"/>
      <c r="X28" s="257"/>
      <c r="Y28" s="257"/>
      <c r="Z28" s="257"/>
      <c r="AA28" s="258"/>
      <c r="AB28" s="256" t="s">
        <v>88</v>
      </c>
      <c r="AC28" s="257"/>
      <c r="AD28" s="257"/>
      <c r="AE28" s="257"/>
      <c r="AF28" s="257"/>
      <c r="AG28" s="258"/>
      <c r="AH28" s="265"/>
      <c r="AI28" s="266"/>
      <c r="AJ28" s="266"/>
      <c r="AK28" s="266"/>
      <c r="AL28" s="266"/>
      <c r="AM28" s="267"/>
      <c r="AN28" s="265"/>
      <c r="AO28" s="266"/>
      <c r="AP28" s="266"/>
      <c r="AQ28" s="266"/>
      <c r="AR28" s="266"/>
      <c r="AS28" s="267"/>
      <c r="AT28" s="265"/>
      <c r="AU28" s="266"/>
      <c r="AV28" s="266"/>
      <c r="AW28" s="266"/>
      <c r="AX28" s="266"/>
      <c r="AY28" s="267"/>
      <c r="AZ28" s="256" t="s">
        <v>89</v>
      </c>
      <c r="BA28" s="257"/>
      <c r="BB28" s="257"/>
      <c r="BC28" s="257"/>
      <c r="BD28" s="257"/>
      <c r="BE28" s="258"/>
      <c r="BF28" s="265"/>
      <c r="BG28" s="266"/>
      <c r="BH28" s="266"/>
      <c r="BI28" s="266"/>
      <c r="BJ28" s="266"/>
      <c r="BK28" s="266"/>
    </row>
    <row r="29" spans="1:77" s="39" customFormat="1" ht="19.5" customHeight="1" x14ac:dyDescent="0.15">
      <c r="A29" s="272" t="s">
        <v>607</v>
      </c>
      <c r="B29" s="272"/>
      <c r="C29" s="272"/>
      <c r="D29" s="272"/>
      <c r="E29" s="272"/>
      <c r="F29" s="272"/>
      <c r="G29" s="272"/>
      <c r="H29" s="688"/>
      <c r="I29" s="689">
        <v>643890</v>
      </c>
      <c r="J29" s="689"/>
      <c r="K29" s="689"/>
      <c r="L29" s="689"/>
      <c r="M29" s="689"/>
      <c r="N29" s="689"/>
      <c r="O29" s="689"/>
      <c r="P29" s="330">
        <v>422424</v>
      </c>
      <c r="Q29" s="330"/>
      <c r="R29" s="330"/>
      <c r="S29" s="330"/>
      <c r="T29" s="330"/>
      <c r="U29" s="330"/>
      <c r="V29" s="330">
        <v>379533</v>
      </c>
      <c r="W29" s="330"/>
      <c r="X29" s="330"/>
      <c r="Y29" s="330"/>
      <c r="Z29" s="330"/>
      <c r="AA29" s="330"/>
      <c r="AB29" s="330">
        <v>42891</v>
      </c>
      <c r="AC29" s="330"/>
      <c r="AD29" s="330"/>
      <c r="AE29" s="330"/>
      <c r="AF29" s="330"/>
      <c r="AG29" s="330"/>
      <c r="AH29" s="330">
        <v>22678</v>
      </c>
      <c r="AI29" s="330"/>
      <c r="AJ29" s="330"/>
      <c r="AK29" s="330"/>
      <c r="AL29" s="330"/>
      <c r="AM29" s="330"/>
      <c r="AN29" s="330">
        <v>26999</v>
      </c>
      <c r="AO29" s="330"/>
      <c r="AP29" s="330"/>
      <c r="AQ29" s="330"/>
      <c r="AR29" s="330"/>
      <c r="AS29" s="330"/>
      <c r="AT29" s="330">
        <v>128798</v>
      </c>
      <c r="AU29" s="330"/>
      <c r="AV29" s="330"/>
      <c r="AW29" s="330"/>
      <c r="AX29" s="330"/>
      <c r="AY29" s="330"/>
      <c r="AZ29" s="330">
        <v>74143</v>
      </c>
      <c r="BA29" s="330"/>
      <c r="BB29" s="330"/>
      <c r="BC29" s="330"/>
      <c r="BD29" s="330"/>
      <c r="BE29" s="330"/>
      <c r="BF29" s="330">
        <v>42991</v>
      </c>
      <c r="BG29" s="330"/>
      <c r="BH29" s="330"/>
      <c r="BI29" s="330"/>
      <c r="BJ29" s="330"/>
      <c r="BK29" s="330"/>
    </row>
    <row r="30" spans="1:77" ht="19.5" customHeight="1" x14ac:dyDescent="0.15">
      <c r="A30" s="269" t="s">
        <v>439</v>
      </c>
      <c r="B30" s="269"/>
      <c r="C30" s="269"/>
      <c r="D30" s="269"/>
      <c r="E30" s="269"/>
      <c r="F30" s="269"/>
      <c r="G30" s="269"/>
      <c r="H30" s="270"/>
      <c r="I30" s="301">
        <v>630313</v>
      </c>
      <c r="J30" s="301"/>
      <c r="K30" s="301"/>
      <c r="L30" s="301"/>
      <c r="M30" s="301"/>
      <c r="N30" s="301"/>
      <c r="O30" s="301"/>
      <c r="P30" s="330">
        <v>421023</v>
      </c>
      <c r="Q30" s="330"/>
      <c r="R30" s="330"/>
      <c r="S30" s="330"/>
      <c r="T30" s="330"/>
      <c r="U30" s="330"/>
      <c r="V30" s="330">
        <v>374884</v>
      </c>
      <c r="W30" s="330"/>
      <c r="X30" s="330"/>
      <c r="Y30" s="330"/>
      <c r="Z30" s="330"/>
      <c r="AA30" s="330"/>
      <c r="AB30" s="330">
        <v>46139</v>
      </c>
      <c r="AC30" s="330"/>
      <c r="AD30" s="330"/>
      <c r="AE30" s="330"/>
      <c r="AF30" s="330"/>
      <c r="AG30" s="330"/>
      <c r="AH30" s="330">
        <v>22573</v>
      </c>
      <c r="AI30" s="330"/>
      <c r="AJ30" s="330"/>
      <c r="AK30" s="330"/>
      <c r="AL30" s="330"/>
      <c r="AM30" s="330"/>
      <c r="AN30" s="330">
        <v>26081</v>
      </c>
      <c r="AO30" s="330"/>
      <c r="AP30" s="330"/>
      <c r="AQ30" s="330"/>
      <c r="AR30" s="330"/>
      <c r="AS30" s="330"/>
      <c r="AT30" s="330">
        <v>119135</v>
      </c>
      <c r="AU30" s="330"/>
      <c r="AV30" s="330"/>
      <c r="AW30" s="330"/>
      <c r="AX30" s="330"/>
      <c r="AY30" s="330"/>
      <c r="AZ30" s="330">
        <v>65125</v>
      </c>
      <c r="BA30" s="330"/>
      <c r="BB30" s="330"/>
      <c r="BC30" s="330"/>
      <c r="BD30" s="330"/>
      <c r="BE30" s="330"/>
      <c r="BF30" s="330">
        <v>41501</v>
      </c>
      <c r="BG30" s="330"/>
      <c r="BH30" s="330"/>
      <c r="BI30" s="330"/>
      <c r="BJ30" s="330"/>
      <c r="BK30" s="330"/>
      <c r="BP30" s="330"/>
      <c r="BQ30" s="330"/>
      <c r="BR30" s="330"/>
      <c r="BS30" s="330"/>
      <c r="BT30" s="330"/>
      <c r="BU30" s="330"/>
      <c r="BV30" s="330"/>
      <c r="BW30" s="330"/>
      <c r="BX30" s="330"/>
      <c r="BY30" s="330"/>
    </row>
    <row r="31" spans="1:77" ht="19.5" customHeight="1" x14ac:dyDescent="0.15">
      <c r="A31" s="269" t="s">
        <v>471</v>
      </c>
      <c r="B31" s="269"/>
      <c r="C31" s="269"/>
      <c r="D31" s="269"/>
      <c r="E31" s="269"/>
      <c r="F31" s="269"/>
      <c r="G31" s="269"/>
      <c r="H31" s="270"/>
      <c r="I31" s="301">
        <v>471906</v>
      </c>
      <c r="J31" s="301"/>
      <c r="K31" s="301"/>
      <c r="L31" s="301"/>
      <c r="M31" s="301"/>
      <c r="N31" s="301"/>
      <c r="O31" s="301"/>
      <c r="P31" s="330">
        <v>277012</v>
      </c>
      <c r="Q31" s="330"/>
      <c r="R31" s="330"/>
      <c r="S31" s="330"/>
      <c r="T31" s="330"/>
      <c r="U31" s="330"/>
      <c r="V31" s="330">
        <v>238428</v>
      </c>
      <c r="W31" s="330"/>
      <c r="X31" s="330"/>
      <c r="Y31" s="330"/>
      <c r="Z31" s="330"/>
      <c r="AA31" s="330"/>
      <c r="AB31" s="330">
        <v>38584</v>
      </c>
      <c r="AC31" s="330"/>
      <c r="AD31" s="330"/>
      <c r="AE31" s="330"/>
      <c r="AF31" s="330"/>
      <c r="AG31" s="330"/>
      <c r="AH31" s="330">
        <v>25964</v>
      </c>
      <c r="AI31" s="330"/>
      <c r="AJ31" s="330"/>
      <c r="AK31" s="330"/>
      <c r="AL31" s="330"/>
      <c r="AM31" s="330"/>
      <c r="AN31" s="330">
        <v>29024</v>
      </c>
      <c r="AO31" s="330"/>
      <c r="AP31" s="330"/>
      <c r="AQ31" s="330"/>
      <c r="AR31" s="330"/>
      <c r="AS31" s="330"/>
      <c r="AT31" s="330">
        <v>102775</v>
      </c>
      <c r="AU31" s="330"/>
      <c r="AV31" s="330"/>
      <c r="AW31" s="330"/>
      <c r="AX31" s="330"/>
      <c r="AY31" s="330"/>
      <c r="AZ31" s="330">
        <v>52405</v>
      </c>
      <c r="BA31" s="330"/>
      <c r="BB31" s="330"/>
      <c r="BC31" s="330"/>
      <c r="BD31" s="330"/>
      <c r="BE31" s="330"/>
      <c r="BF31" s="330">
        <v>37131</v>
      </c>
      <c r="BG31" s="330"/>
      <c r="BH31" s="330"/>
      <c r="BI31" s="330"/>
      <c r="BJ31" s="330"/>
      <c r="BK31" s="330"/>
      <c r="BP31" s="330"/>
      <c r="BQ31" s="330"/>
      <c r="BR31" s="330"/>
      <c r="BS31" s="330"/>
      <c r="BT31" s="330"/>
      <c r="BU31" s="330"/>
      <c r="BV31" s="330"/>
      <c r="BW31" s="330"/>
      <c r="BX31" s="330"/>
      <c r="BY31" s="330"/>
    </row>
    <row r="32" spans="1:77" s="39" customFormat="1" ht="19.5" customHeight="1" x14ac:dyDescent="0.15">
      <c r="A32" s="269" t="s">
        <v>568</v>
      </c>
      <c r="B32" s="269"/>
      <c r="C32" s="269"/>
      <c r="D32" s="269"/>
      <c r="E32" s="269"/>
      <c r="F32" s="269"/>
      <c r="G32" s="269"/>
      <c r="H32" s="270"/>
      <c r="I32" s="301">
        <v>148352</v>
      </c>
      <c r="J32" s="301"/>
      <c r="K32" s="301"/>
      <c r="L32" s="301"/>
      <c r="M32" s="301"/>
      <c r="N32" s="301"/>
      <c r="O32" s="301"/>
      <c r="P32" s="330">
        <v>59936</v>
      </c>
      <c r="Q32" s="330"/>
      <c r="R32" s="330"/>
      <c r="S32" s="330"/>
      <c r="T32" s="330"/>
      <c r="U32" s="330"/>
      <c r="V32" s="330">
        <v>48872</v>
      </c>
      <c r="W32" s="330"/>
      <c r="X32" s="330"/>
      <c r="Y32" s="330"/>
      <c r="Z32" s="330"/>
      <c r="AA32" s="330"/>
      <c r="AB32" s="330">
        <v>11064</v>
      </c>
      <c r="AC32" s="330"/>
      <c r="AD32" s="330"/>
      <c r="AE32" s="330"/>
      <c r="AF32" s="330"/>
      <c r="AG32" s="330"/>
      <c r="AH32" s="330">
        <v>12173</v>
      </c>
      <c r="AI32" s="330"/>
      <c r="AJ32" s="330"/>
      <c r="AK32" s="330"/>
      <c r="AL32" s="330"/>
      <c r="AM32" s="330"/>
      <c r="AN32" s="330">
        <v>3620</v>
      </c>
      <c r="AO32" s="330"/>
      <c r="AP32" s="330"/>
      <c r="AQ32" s="330"/>
      <c r="AR32" s="330"/>
      <c r="AS32" s="330"/>
      <c r="AT32" s="330">
        <v>56179</v>
      </c>
      <c r="AU32" s="330"/>
      <c r="AV32" s="330"/>
      <c r="AW32" s="330"/>
      <c r="AX32" s="330"/>
      <c r="AY32" s="330"/>
      <c r="AZ32" s="330">
        <v>23151</v>
      </c>
      <c r="BA32" s="330"/>
      <c r="BB32" s="330"/>
      <c r="BC32" s="330"/>
      <c r="BD32" s="330"/>
      <c r="BE32" s="330"/>
      <c r="BF32" s="330">
        <v>16444</v>
      </c>
      <c r="BG32" s="330"/>
      <c r="BH32" s="330"/>
      <c r="BI32" s="330"/>
      <c r="BJ32" s="330"/>
      <c r="BK32" s="330"/>
      <c r="BP32" s="330"/>
      <c r="BQ32" s="330"/>
      <c r="BR32" s="330"/>
      <c r="BS32" s="330"/>
      <c r="BT32" s="330"/>
      <c r="BU32" s="330"/>
      <c r="BV32" s="330"/>
      <c r="BW32" s="330"/>
      <c r="BX32" s="330"/>
      <c r="BY32" s="330"/>
    </row>
    <row r="33" spans="1:77" s="39" customFormat="1" ht="19.5" customHeight="1" x14ac:dyDescent="0.15">
      <c r="A33" s="357" t="s">
        <v>608</v>
      </c>
      <c r="B33" s="357"/>
      <c r="C33" s="357"/>
      <c r="D33" s="357"/>
      <c r="E33" s="357"/>
      <c r="F33" s="357"/>
      <c r="G33" s="357"/>
      <c r="H33" s="358"/>
      <c r="I33" s="687">
        <f>P33+AH33+AN33+AT33+BF33</f>
        <v>198022</v>
      </c>
      <c r="J33" s="660"/>
      <c r="K33" s="660"/>
      <c r="L33" s="660"/>
      <c r="M33" s="660"/>
      <c r="N33" s="660"/>
      <c r="O33" s="660"/>
      <c r="P33" s="334">
        <f>SUM(V33:AG33)</f>
        <v>105374</v>
      </c>
      <c r="Q33" s="334"/>
      <c r="R33" s="334"/>
      <c r="S33" s="334"/>
      <c r="T33" s="334"/>
      <c r="U33" s="334"/>
      <c r="V33" s="334">
        <v>84246</v>
      </c>
      <c r="W33" s="334"/>
      <c r="X33" s="334"/>
      <c r="Y33" s="334"/>
      <c r="Z33" s="334"/>
      <c r="AA33" s="334"/>
      <c r="AB33" s="334">
        <v>21128</v>
      </c>
      <c r="AC33" s="334"/>
      <c r="AD33" s="334"/>
      <c r="AE33" s="334"/>
      <c r="AF33" s="334"/>
      <c r="AG33" s="334"/>
      <c r="AH33" s="334">
        <v>12669</v>
      </c>
      <c r="AI33" s="334"/>
      <c r="AJ33" s="334"/>
      <c r="AK33" s="334"/>
      <c r="AL33" s="334"/>
      <c r="AM33" s="334"/>
      <c r="AN33" s="334">
        <v>4827</v>
      </c>
      <c r="AO33" s="334"/>
      <c r="AP33" s="334"/>
      <c r="AQ33" s="334"/>
      <c r="AR33" s="334"/>
      <c r="AS33" s="334"/>
      <c r="AT33" s="334">
        <v>57638</v>
      </c>
      <c r="AU33" s="334"/>
      <c r="AV33" s="334"/>
      <c r="AW33" s="334"/>
      <c r="AX33" s="334"/>
      <c r="AY33" s="334"/>
      <c r="AZ33" s="334">
        <v>19778</v>
      </c>
      <c r="BA33" s="334"/>
      <c r="BB33" s="334"/>
      <c r="BC33" s="334"/>
      <c r="BD33" s="334"/>
      <c r="BE33" s="334"/>
      <c r="BF33" s="334">
        <v>17514</v>
      </c>
      <c r="BG33" s="334"/>
      <c r="BH33" s="334"/>
      <c r="BI33" s="334"/>
      <c r="BJ33" s="334"/>
      <c r="BK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</row>
    <row r="34" spans="1:77" ht="11.25" customHeight="1" x14ac:dyDescent="0.15">
      <c r="A34" s="269"/>
      <c r="B34" s="269"/>
      <c r="C34" s="269"/>
      <c r="D34" s="269"/>
      <c r="E34" s="269"/>
      <c r="F34" s="269"/>
      <c r="G34" s="269"/>
      <c r="H34" s="270"/>
      <c r="I34" s="686"/>
      <c r="J34" s="273"/>
      <c r="K34" s="273"/>
      <c r="L34" s="273"/>
      <c r="M34" s="273"/>
      <c r="N34" s="273"/>
      <c r="O34" s="273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0"/>
      <c r="BH34" s="330"/>
      <c r="BI34" s="330"/>
      <c r="BJ34" s="330"/>
      <c r="BK34" s="330"/>
    </row>
    <row r="35" spans="1:77" ht="19.5" customHeight="1" x14ac:dyDescent="0.15">
      <c r="A35" s="269" t="s">
        <v>609</v>
      </c>
      <c r="B35" s="269"/>
      <c r="C35" s="269"/>
      <c r="D35" s="269"/>
      <c r="E35" s="269"/>
      <c r="F35" s="269"/>
      <c r="G35" s="269"/>
      <c r="H35" s="270"/>
      <c r="I35" s="300">
        <f t="shared" ref="I35:I46" si="0">P35+AH35+AN35+AT35+BF35</f>
        <v>12354</v>
      </c>
      <c r="J35" s="301"/>
      <c r="K35" s="301"/>
      <c r="L35" s="301"/>
      <c r="M35" s="301"/>
      <c r="N35" s="301"/>
      <c r="O35" s="301"/>
      <c r="P35" s="330">
        <f t="shared" ref="P35:P46" si="1">SUM(V35:AG35)</f>
        <v>5161</v>
      </c>
      <c r="Q35" s="330"/>
      <c r="R35" s="330"/>
      <c r="S35" s="330"/>
      <c r="T35" s="330"/>
      <c r="U35" s="330"/>
      <c r="V35" s="330">
        <v>3787</v>
      </c>
      <c r="W35" s="330"/>
      <c r="X35" s="330"/>
      <c r="Y35" s="330"/>
      <c r="Z35" s="330"/>
      <c r="AA35" s="330"/>
      <c r="AB35" s="330">
        <v>1374</v>
      </c>
      <c r="AC35" s="330"/>
      <c r="AD35" s="330"/>
      <c r="AE35" s="330"/>
      <c r="AF35" s="330"/>
      <c r="AG35" s="330"/>
      <c r="AH35" s="330">
        <v>966</v>
      </c>
      <c r="AI35" s="330"/>
      <c r="AJ35" s="330"/>
      <c r="AK35" s="330"/>
      <c r="AL35" s="330"/>
      <c r="AM35" s="330"/>
      <c r="AN35" s="330">
        <v>418</v>
      </c>
      <c r="AO35" s="330"/>
      <c r="AP35" s="330"/>
      <c r="AQ35" s="330"/>
      <c r="AR35" s="330"/>
      <c r="AS35" s="330"/>
      <c r="AT35" s="330">
        <v>4914</v>
      </c>
      <c r="AU35" s="330"/>
      <c r="AV35" s="330"/>
      <c r="AW35" s="330"/>
      <c r="AX35" s="330"/>
      <c r="AY35" s="330"/>
      <c r="AZ35" s="330">
        <v>1229</v>
      </c>
      <c r="BA35" s="330"/>
      <c r="BB35" s="330"/>
      <c r="BC35" s="330"/>
      <c r="BD35" s="330"/>
      <c r="BE35" s="330"/>
      <c r="BF35" s="330">
        <v>895</v>
      </c>
      <c r="BG35" s="330"/>
      <c r="BH35" s="330"/>
      <c r="BI35" s="330"/>
      <c r="BJ35" s="330"/>
      <c r="BK35" s="330"/>
      <c r="BP35" s="330"/>
      <c r="BQ35" s="330"/>
      <c r="BR35" s="330"/>
      <c r="BS35" s="330"/>
      <c r="BT35" s="330"/>
      <c r="BU35" s="330"/>
      <c r="BV35" s="330"/>
      <c r="BW35" s="330"/>
      <c r="BX35" s="330"/>
      <c r="BY35" s="330"/>
    </row>
    <row r="36" spans="1:77" ht="19.5" customHeight="1" x14ac:dyDescent="0.15">
      <c r="A36" s="269" t="s">
        <v>569</v>
      </c>
      <c r="B36" s="269"/>
      <c r="C36" s="269"/>
      <c r="D36" s="269"/>
      <c r="E36" s="269"/>
      <c r="F36" s="269"/>
      <c r="G36" s="269"/>
      <c r="H36" s="270"/>
      <c r="I36" s="300">
        <f t="shared" si="0"/>
        <v>726</v>
      </c>
      <c r="J36" s="301"/>
      <c r="K36" s="301"/>
      <c r="L36" s="301"/>
      <c r="M36" s="301"/>
      <c r="N36" s="301"/>
      <c r="O36" s="301"/>
      <c r="P36" s="330">
        <f t="shared" si="1"/>
        <v>574</v>
      </c>
      <c r="Q36" s="330"/>
      <c r="R36" s="330"/>
      <c r="S36" s="330"/>
      <c r="T36" s="330"/>
      <c r="U36" s="330"/>
      <c r="V36" s="330">
        <v>257</v>
      </c>
      <c r="W36" s="330"/>
      <c r="X36" s="330"/>
      <c r="Y36" s="330"/>
      <c r="Z36" s="330"/>
      <c r="AA36" s="330"/>
      <c r="AB36" s="330">
        <v>317</v>
      </c>
      <c r="AC36" s="330"/>
      <c r="AD36" s="330"/>
      <c r="AE36" s="330"/>
      <c r="AF36" s="330"/>
      <c r="AG36" s="330"/>
      <c r="AH36" s="330">
        <v>152</v>
      </c>
      <c r="AI36" s="330"/>
      <c r="AJ36" s="330"/>
      <c r="AK36" s="330"/>
      <c r="AL36" s="330"/>
      <c r="AM36" s="330"/>
      <c r="AN36" s="330">
        <v>0</v>
      </c>
      <c r="AO36" s="330"/>
      <c r="AP36" s="330"/>
      <c r="AQ36" s="330"/>
      <c r="AR36" s="330"/>
      <c r="AS36" s="330"/>
      <c r="AT36" s="330">
        <v>0</v>
      </c>
      <c r="AU36" s="330"/>
      <c r="AV36" s="330"/>
      <c r="AW36" s="330"/>
      <c r="AX36" s="330"/>
      <c r="AY36" s="330"/>
      <c r="AZ36" s="330">
        <v>0</v>
      </c>
      <c r="BA36" s="330"/>
      <c r="BB36" s="330"/>
      <c r="BC36" s="330"/>
      <c r="BD36" s="330"/>
      <c r="BE36" s="330"/>
      <c r="BF36" s="330">
        <v>0</v>
      </c>
      <c r="BG36" s="330"/>
      <c r="BH36" s="330"/>
      <c r="BI36" s="330"/>
      <c r="BJ36" s="330"/>
      <c r="BK36" s="330"/>
      <c r="BP36" s="330"/>
      <c r="BQ36" s="330"/>
      <c r="BR36" s="330"/>
      <c r="BS36" s="330"/>
      <c r="BT36" s="330"/>
      <c r="BU36" s="330"/>
      <c r="BV36" s="330"/>
      <c r="BW36" s="330"/>
      <c r="BX36" s="330"/>
      <c r="BY36" s="330"/>
    </row>
    <row r="37" spans="1:77" ht="19.5" customHeight="1" x14ac:dyDescent="0.15">
      <c r="A37" s="269" t="s">
        <v>42</v>
      </c>
      <c r="B37" s="269"/>
      <c r="C37" s="269"/>
      <c r="D37" s="269"/>
      <c r="E37" s="269"/>
      <c r="F37" s="269"/>
      <c r="G37" s="269"/>
      <c r="H37" s="270"/>
      <c r="I37" s="300">
        <f t="shared" si="0"/>
        <v>6804</v>
      </c>
      <c r="J37" s="301"/>
      <c r="K37" s="301"/>
      <c r="L37" s="301"/>
      <c r="M37" s="301"/>
      <c r="N37" s="301"/>
      <c r="O37" s="301"/>
      <c r="P37" s="330">
        <f t="shared" si="1"/>
        <v>4487</v>
      </c>
      <c r="Q37" s="330"/>
      <c r="R37" s="330"/>
      <c r="S37" s="330"/>
      <c r="T37" s="330"/>
      <c r="U37" s="330"/>
      <c r="V37" s="330">
        <v>3799</v>
      </c>
      <c r="W37" s="330"/>
      <c r="X37" s="330"/>
      <c r="Y37" s="330"/>
      <c r="Z37" s="330"/>
      <c r="AA37" s="330"/>
      <c r="AB37" s="330">
        <v>688</v>
      </c>
      <c r="AC37" s="330"/>
      <c r="AD37" s="330"/>
      <c r="AE37" s="330"/>
      <c r="AF37" s="330"/>
      <c r="AG37" s="330"/>
      <c r="AH37" s="330">
        <v>704</v>
      </c>
      <c r="AI37" s="330"/>
      <c r="AJ37" s="330"/>
      <c r="AK37" s="330"/>
      <c r="AL37" s="330"/>
      <c r="AM37" s="330"/>
      <c r="AN37" s="330">
        <v>90</v>
      </c>
      <c r="AO37" s="330"/>
      <c r="AP37" s="330"/>
      <c r="AQ37" s="330"/>
      <c r="AR37" s="330"/>
      <c r="AS37" s="330"/>
      <c r="AT37" s="330">
        <v>1046</v>
      </c>
      <c r="AU37" s="330"/>
      <c r="AV37" s="330"/>
      <c r="AW37" s="330"/>
      <c r="AX37" s="330"/>
      <c r="AY37" s="330"/>
      <c r="AZ37" s="330">
        <v>0</v>
      </c>
      <c r="BA37" s="330"/>
      <c r="BB37" s="330"/>
      <c r="BC37" s="330"/>
      <c r="BD37" s="330"/>
      <c r="BE37" s="330"/>
      <c r="BF37" s="330">
        <v>477</v>
      </c>
      <c r="BG37" s="330"/>
      <c r="BH37" s="330"/>
      <c r="BI37" s="330"/>
      <c r="BJ37" s="330"/>
      <c r="BK37" s="330"/>
      <c r="BP37" s="330"/>
      <c r="BQ37" s="330"/>
      <c r="BR37" s="330"/>
      <c r="BS37" s="330"/>
      <c r="BT37" s="330"/>
      <c r="BU37" s="330"/>
      <c r="BV37" s="330"/>
      <c r="BW37" s="330"/>
      <c r="BX37" s="330"/>
      <c r="BY37" s="330"/>
    </row>
    <row r="38" spans="1:77" ht="19.5" customHeight="1" x14ac:dyDescent="0.15">
      <c r="A38" s="269" t="s">
        <v>43</v>
      </c>
      <c r="B38" s="269"/>
      <c r="C38" s="269"/>
      <c r="D38" s="269"/>
      <c r="E38" s="269"/>
      <c r="F38" s="269"/>
      <c r="G38" s="269"/>
      <c r="H38" s="270"/>
      <c r="I38" s="300">
        <f t="shared" si="0"/>
        <v>20657</v>
      </c>
      <c r="J38" s="301"/>
      <c r="K38" s="301"/>
      <c r="L38" s="301"/>
      <c r="M38" s="301"/>
      <c r="N38" s="301"/>
      <c r="O38" s="301"/>
      <c r="P38" s="330">
        <f t="shared" si="1"/>
        <v>9767</v>
      </c>
      <c r="Q38" s="330"/>
      <c r="R38" s="330"/>
      <c r="S38" s="330"/>
      <c r="T38" s="330"/>
      <c r="U38" s="330"/>
      <c r="V38" s="330">
        <v>7713</v>
      </c>
      <c r="W38" s="330"/>
      <c r="X38" s="330"/>
      <c r="Y38" s="330"/>
      <c r="Z38" s="330"/>
      <c r="AA38" s="330"/>
      <c r="AB38" s="330">
        <v>2054</v>
      </c>
      <c r="AC38" s="330"/>
      <c r="AD38" s="330"/>
      <c r="AE38" s="330"/>
      <c r="AF38" s="330"/>
      <c r="AG38" s="330"/>
      <c r="AH38" s="330">
        <v>1346</v>
      </c>
      <c r="AI38" s="330"/>
      <c r="AJ38" s="330"/>
      <c r="AK38" s="330"/>
      <c r="AL38" s="330"/>
      <c r="AM38" s="330"/>
      <c r="AN38" s="330">
        <v>724</v>
      </c>
      <c r="AO38" s="330"/>
      <c r="AP38" s="330"/>
      <c r="AQ38" s="330"/>
      <c r="AR38" s="330"/>
      <c r="AS38" s="330"/>
      <c r="AT38" s="330">
        <v>6918</v>
      </c>
      <c r="AU38" s="330"/>
      <c r="AV38" s="330"/>
      <c r="AW38" s="330"/>
      <c r="AX38" s="330"/>
      <c r="AY38" s="330"/>
      <c r="AZ38" s="330">
        <v>999</v>
      </c>
      <c r="BA38" s="330"/>
      <c r="BB38" s="330"/>
      <c r="BC38" s="330"/>
      <c r="BD38" s="330"/>
      <c r="BE38" s="330"/>
      <c r="BF38" s="330">
        <v>1902</v>
      </c>
      <c r="BG38" s="330"/>
      <c r="BH38" s="330"/>
      <c r="BI38" s="330"/>
      <c r="BJ38" s="330"/>
      <c r="BK38" s="330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</row>
    <row r="39" spans="1:77" ht="19.5" customHeight="1" x14ac:dyDescent="0.15">
      <c r="A39" s="269" t="s">
        <v>146</v>
      </c>
      <c r="B39" s="269"/>
      <c r="C39" s="269"/>
      <c r="D39" s="269"/>
      <c r="E39" s="269"/>
      <c r="F39" s="269"/>
      <c r="G39" s="269"/>
      <c r="H39" s="270"/>
      <c r="I39" s="300">
        <f t="shared" si="0"/>
        <v>21513</v>
      </c>
      <c r="J39" s="301"/>
      <c r="K39" s="301"/>
      <c r="L39" s="301"/>
      <c r="M39" s="301"/>
      <c r="N39" s="301"/>
      <c r="O39" s="301"/>
      <c r="P39" s="330">
        <f t="shared" si="1"/>
        <v>10694</v>
      </c>
      <c r="Q39" s="330"/>
      <c r="R39" s="330"/>
      <c r="S39" s="330"/>
      <c r="T39" s="330"/>
      <c r="U39" s="330"/>
      <c r="V39" s="330">
        <v>8934</v>
      </c>
      <c r="W39" s="330"/>
      <c r="X39" s="330"/>
      <c r="Y39" s="330"/>
      <c r="Z39" s="330"/>
      <c r="AA39" s="330"/>
      <c r="AB39" s="330">
        <v>1760</v>
      </c>
      <c r="AC39" s="330"/>
      <c r="AD39" s="330"/>
      <c r="AE39" s="330"/>
      <c r="AF39" s="330"/>
      <c r="AG39" s="330"/>
      <c r="AH39" s="330">
        <v>1136</v>
      </c>
      <c r="AI39" s="330"/>
      <c r="AJ39" s="330"/>
      <c r="AK39" s="330"/>
      <c r="AL39" s="330"/>
      <c r="AM39" s="330"/>
      <c r="AN39" s="330">
        <v>285</v>
      </c>
      <c r="AO39" s="330"/>
      <c r="AP39" s="330"/>
      <c r="AQ39" s="330"/>
      <c r="AR39" s="330"/>
      <c r="AS39" s="330"/>
      <c r="AT39" s="330">
        <v>7527</v>
      </c>
      <c r="AU39" s="330"/>
      <c r="AV39" s="330"/>
      <c r="AW39" s="330"/>
      <c r="AX39" s="330"/>
      <c r="AY39" s="330"/>
      <c r="AZ39" s="330">
        <v>1364</v>
      </c>
      <c r="BA39" s="330"/>
      <c r="BB39" s="330"/>
      <c r="BC39" s="330"/>
      <c r="BD39" s="330"/>
      <c r="BE39" s="330"/>
      <c r="BF39" s="330">
        <v>1871</v>
      </c>
      <c r="BG39" s="330"/>
      <c r="BH39" s="330"/>
      <c r="BI39" s="330"/>
      <c r="BJ39" s="330"/>
      <c r="BK39" s="330"/>
    </row>
    <row r="40" spans="1:77" ht="19.5" customHeight="1" x14ac:dyDescent="0.15">
      <c r="A40" s="269" t="s">
        <v>44</v>
      </c>
      <c r="B40" s="269"/>
      <c r="C40" s="269"/>
      <c r="D40" s="269"/>
      <c r="E40" s="269"/>
      <c r="F40" s="269"/>
      <c r="G40" s="269"/>
      <c r="H40" s="270"/>
      <c r="I40" s="300">
        <f t="shared" si="0"/>
        <v>16257</v>
      </c>
      <c r="J40" s="301"/>
      <c r="K40" s="301"/>
      <c r="L40" s="301"/>
      <c r="M40" s="301"/>
      <c r="N40" s="301"/>
      <c r="O40" s="301"/>
      <c r="P40" s="330">
        <f t="shared" si="1"/>
        <v>7803</v>
      </c>
      <c r="Q40" s="330"/>
      <c r="R40" s="330"/>
      <c r="S40" s="330"/>
      <c r="T40" s="330"/>
      <c r="U40" s="330"/>
      <c r="V40" s="330">
        <v>5007</v>
      </c>
      <c r="W40" s="330"/>
      <c r="X40" s="330"/>
      <c r="Y40" s="330"/>
      <c r="Z40" s="330"/>
      <c r="AA40" s="330"/>
      <c r="AB40" s="330">
        <v>2796</v>
      </c>
      <c r="AC40" s="330"/>
      <c r="AD40" s="330"/>
      <c r="AE40" s="330"/>
      <c r="AF40" s="330"/>
      <c r="AG40" s="330"/>
      <c r="AH40" s="330">
        <v>1390</v>
      </c>
      <c r="AI40" s="330"/>
      <c r="AJ40" s="330"/>
      <c r="AK40" s="330"/>
      <c r="AL40" s="330"/>
      <c r="AM40" s="330"/>
      <c r="AN40" s="330">
        <v>278</v>
      </c>
      <c r="AO40" s="330"/>
      <c r="AP40" s="330"/>
      <c r="AQ40" s="330"/>
      <c r="AR40" s="330"/>
      <c r="AS40" s="330"/>
      <c r="AT40" s="330">
        <v>4899</v>
      </c>
      <c r="AU40" s="330"/>
      <c r="AV40" s="330"/>
      <c r="AW40" s="330"/>
      <c r="AX40" s="330"/>
      <c r="AY40" s="330"/>
      <c r="AZ40" s="330">
        <v>1788</v>
      </c>
      <c r="BA40" s="330"/>
      <c r="BB40" s="330"/>
      <c r="BC40" s="330"/>
      <c r="BD40" s="330"/>
      <c r="BE40" s="330"/>
      <c r="BF40" s="330">
        <v>1887</v>
      </c>
      <c r="BG40" s="330"/>
      <c r="BH40" s="330"/>
      <c r="BI40" s="330"/>
      <c r="BJ40" s="330"/>
      <c r="BK40" s="330"/>
    </row>
    <row r="41" spans="1:77" ht="19.5" customHeight="1" x14ac:dyDescent="0.15">
      <c r="A41" s="269" t="s">
        <v>147</v>
      </c>
      <c r="B41" s="269"/>
      <c r="C41" s="269"/>
      <c r="D41" s="269"/>
      <c r="E41" s="269"/>
      <c r="F41" s="269"/>
      <c r="G41" s="269"/>
      <c r="H41" s="270"/>
      <c r="I41" s="300">
        <f t="shared" si="0"/>
        <v>19854</v>
      </c>
      <c r="J41" s="301"/>
      <c r="K41" s="301"/>
      <c r="L41" s="301"/>
      <c r="M41" s="301"/>
      <c r="N41" s="301"/>
      <c r="O41" s="301"/>
      <c r="P41" s="330">
        <f t="shared" si="1"/>
        <v>9393</v>
      </c>
      <c r="Q41" s="330"/>
      <c r="R41" s="330"/>
      <c r="S41" s="330"/>
      <c r="T41" s="330"/>
      <c r="U41" s="330"/>
      <c r="V41" s="330">
        <v>7432</v>
      </c>
      <c r="W41" s="330"/>
      <c r="X41" s="330"/>
      <c r="Y41" s="330"/>
      <c r="Z41" s="330"/>
      <c r="AA41" s="330"/>
      <c r="AB41" s="330">
        <v>1961</v>
      </c>
      <c r="AC41" s="330"/>
      <c r="AD41" s="330"/>
      <c r="AE41" s="330"/>
      <c r="AF41" s="330"/>
      <c r="AG41" s="330"/>
      <c r="AH41" s="330">
        <v>1560</v>
      </c>
      <c r="AI41" s="330"/>
      <c r="AJ41" s="330"/>
      <c r="AK41" s="330"/>
      <c r="AL41" s="330"/>
      <c r="AM41" s="330"/>
      <c r="AN41" s="330">
        <v>655</v>
      </c>
      <c r="AO41" s="330"/>
      <c r="AP41" s="330"/>
      <c r="AQ41" s="330"/>
      <c r="AR41" s="330"/>
      <c r="AS41" s="330"/>
      <c r="AT41" s="330">
        <v>6186</v>
      </c>
      <c r="AU41" s="330"/>
      <c r="AV41" s="330"/>
      <c r="AW41" s="330"/>
      <c r="AX41" s="330"/>
      <c r="AY41" s="330"/>
      <c r="AZ41" s="330">
        <v>2728</v>
      </c>
      <c r="BA41" s="330"/>
      <c r="BB41" s="330"/>
      <c r="BC41" s="330"/>
      <c r="BD41" s="330"/>
      <c r="BE41" s="330"/>
      <c r="BF41" s="330">
        <v>2060</v>
      </c>
      <c r="BG41" s="330"/>
      <c r="BH41" s="330"/>
      <c r="BI41" s="330"/>
      <c r="BJ41" s="330"/>
      <c r="BK41" s="330"/>
    </row>
    <row r="42" spans="1:77" ht="19.5" customHeight="1" x14ac:dyDescent="0.15">
      <c r="A42" s="269" t="s">
        <v>45</v>
      </c>
      <c r="B42" s="269"/>
      <c r="C42" s="269"/>
      <c r="D42" s="269"/>
      <c r="E42" s="269"/>
      <c r="F42" s="269"/>
      <c r="G42" s="269"/>
      <c r="H42" s="270"/>
      <c r="I42" s="300">
        <f t="shared" si="0"/>
        <v>23898</v>
      </c>
      <c r="J42" s="301"/>
      <c r="K42" s="301"/>
      <c r="L42" s="301"/>
      <c r="M42" s="301"/>
      <c r="N42" s="301"/>
      <c r="O42" s="301"/>
      <c r="P42" s="330">
        <f t="shared" si="1"/>
        <v>15860</v>
      </c>
      <c r="Q42" s="330"/>
      <c r="R42" s="330"/>
      <c r="S42" s="330"/>
      <c r="T42" s="330"/>
      <c r="U42" s="330"/>
      <c r="V42" s="330">
        <v>13877</v>
      </c>
      <c r="W42" s="330"/>
      <c r="X42" s="330"/>
      <c r="Y42" s="330"/>
      <c r="Z42" s="330"/>
      <c r="AA42" s="330"/>
      <c r="AB42" s="330">
        <v>1983</v>
      </c>
      <c r="AC42" s="330"/>
      <c r="AD42" s="330"/>
      <c r="AE42" s="330"/>
      <c r="AF42" s="330"/>
      <c r="AG42" s="330"/>
      <c r="AH42" s="330">
        <v>1322</v>
      </c>
      <c r="AI42" s="330"/>
      <c r="AJ42" s="330"/>
      <c r="AK42" s="330"/>
      <c r="AL42" s="330"/>
      <c r="AM42" s="330"/>
      <c r="AN42" s="330">
        <v>560</v>
      </c>
      <c r="AO42" s="330"/>
      <c r="AP42" s="330"/>
      <c r="AQ42" s="330"/>
      <c r="AR42" s="330"/>
      <c r="AS42" s="330"/>
      <c r="AT42" s="330">
        <v>4325</v>
      </c>
      <c r="AU42" s="330"/>
      <c r="AV42" s="330"/>
      <c r="AW42" s="330"/>
      <c r="AX42" s="330"/>
      <c r="AY42" s="330"/>
      <c r="AZ42" s="330">
        <v>893</v>
      </c>
      <c r="BA42" s="330"/>
      <c r="BB42" s="330"/>
      <c r="BC42" s="330"/>
      <c r="BD42" s="330"/>
      <c r="BE42" s="330"/>
      <c r="BF42" s="330">
        <v>1831</v>
      </c>
      <c r="BG42" s="330"/>
      <c r="BH42" s="330"/>
      <c r="BI42" s="330"/>
      <c r="BJ42" s="330"/>
      <c r="BK42" s="330"/>
    </row>
    <row r="43" spans="1:77" ht="19.5" customHeight="1" x14ac:dyDescent="0.15">
      <c r="A43" s="269" t="s">
        <v>46</v>
      </c>
      <c r="B43" s="269"/>
      <c r="C43" s="269"/>
      <c r="D43" s="269"/>
      <c r="E43" s="269"/>
      <c r="F43" s="269"/>
      <c r="G43" s="269"/>
      <c r="H43" s="270"/>
      <c r="I43" s="300">
        <f t="shared" si="0"/>
        <v>27777</v>
      </c>
      <c r="J43" s="301"/>
      <c r="K43" s="301"/>
      <c r="L43" s="301"/>
      <c r="M43" s="301"/>
      <c r="N43" s="301"/>
      <c r="O43" s="301"/>
      <c r="P43" s="330">
        <f t="shared" si="1"/>
        <v>18490</v>
      </c>
      <c r="Q43" s="330"/>
      <c r="R43" s="330"/>
      <c r="S43" s="330"/>
      <c r="T43" s="330"/>
      <c r="U43" s="330"/>
      <c r="V43" s="330">
        <v>15272</v>
      </c>
      <c r="W43" s="330"/>
      <c r="X43" s="330"/>
      <c r="Y43" s="330"/>
      <c r="Z43" s="330"/>
      <c r="AA43" s="330"/>
      <c r="AB43" s="330">
        <v>3218</v>
      </c>
      <c r="AC43" s="330"/>
      <c r="AD43" s="330"/>
      <c r="AE43" s="330"/>
      <c r="AF43" s="330"/>
      <c r="AG43" s="330"/>
      <c r="AH43" s="330">
        <v>1355</v>
      </c>
      <c r="AI43" s="330"/>
      <c r="AJ43" s="330"/>
      <c r="AK43" s="330"/>
      <c r="AL43" s="330"/>
      <c r="AM43" s="330"/>
      <c r="AN43" s="330">
        <v>954</v>
      </c>
      <c r="AO43" s="330"/>
      <c r="AP43" s="330"/>
      <c r="AQ43" s="330"/>
      <c r="AR43" s="330"/>
      <c r="AS43" s="330"/>
      <c r="AT43" s="330">
        <v>5360</v>
      </c>
      <c r="AU43" s="330"/>
      <c r="AV43" s="330"/>
      <c r="AW43" s="330"/>
      <c r="AX43" s="330"/>
      <c r="AY43" s="330"/>
      <c r="AZ43" s="330">
        <v>2501</v>
      </c>
      <c r="BA43" s="330"/>
      <c r="BB43" s="330"/>
      <c r="BC43" s="330"/>
      <c r="BD43" s="330"/>
      <c r="BE43" s="330"/>
      <c r="BF43" s="330">
        <v>1618</v>
      </c>
      <c r="BG43" s="330"/>
      <c r="BH43" s="330"/>
      <c r="BI43" s="330"/>
      <c r="BJ43" s="330"/>
      <c r="BK43" s="330"/>
    </row>
    <row r="44" spans="1:77" ht="19.5" customHeight="1" x14ac:dyDescent="0.15">
      <c r="A44" s="269" t="s">
        <v>610</v>
      </c>
      <c r="B44" s="269"/>
      <c r="C44" s="269"/>
      <c r="D44" s="269"/>
      <c r="E44" s="269"/>
      <c r="F44" s="269"/>
      <c r="G44" s="269"/>
      <c r="H44" s="270"/>
      <c r="I44" s="300">
        <f t="shared" si="0"/>
        <v>13617</v>
      </c>
      <c r="J44" s="301"/>
      <c r="K44" s="301"/>
      <c r="L44" s="301"/>
      <c r="M44" s="301"/>
      <c r="N44" s="301"/>
      <c r="O44" s="301"/>
      <c r="P44" s="330">
        <f t="shared" si="1"/>
        <v>5555</v>
      </c>
      <c r="Q44" s="330"/>
      <c r="R44" s="330"/>
      <c r="S44" s="330"/>
      <c r="T44" s="330"/>
      <c r="U44" s="330"/>
      <c r="V44" s="330">
        <v>4435</v>
      </c>
      <c r="W44" s="330"/>
      <c r="X44" s="330"/>
      <c r="Y44" s="330"/>
      <c r="Z44" s="330"/>
      <c r="AA44" s="330"/>
      <c r="AB44" s="330">
        <v>1120</v>
      </c>
      <c r="AC44" s="330"/>
      <c r="AD44" s="330"/>
      <c r="AE44" s="330"/>
      <c r="AF44" s="330"/>
      <c r="AG44" s="330"/>
      <c r="AH44" s="330">
        <v>1022</v>
      </c>
      <c r="AI44" s="330"/>
      <c r="AJ44" s="330"/>
      <c r="AK44" s="330"/>
      <c r="AL44" s="330"/>
      <c r="AM44" s="330"/>
      <c r="AN44" s="330">
        <v>402</v>
      </c>
      <c r="AO44" s="330"/>
      <c r="AP44" s="330"/>
      <c r="AQ44" s="330"/>
      <c r="AR44" s="330"/>
      <c r="AS44" s="330"/>
      <c r="AT44" s="330">
        <v>4990</v>
      </c>
      <c r="AU44" s="330"/>
      <c r="AV44" s="330"/>
      <c r="AW44" s="330"/>
      <c r="AX44" s="330"/>
      <c r="AY44" s="330"/>
      <c r="AZ44" s="330">
        <v>2341</v>
      </c>
      <c r="BA44" s="330"/>
      <c r="BB44" s="330"/>
      <c r="BC44" s="330"/>
      <c r="BD44" s="330"/>
      <c r="BE44" s="330"/>
      <c r="BF44" s="330">
        <v>1648</v>
      </c>
      <c r="BG44" s="330"/>
      <c r="BH44" s="330"/>
      <c r="BI44" s="330"/>
      <c r="BJ44" s="330"/>
      <c r="BK44" s="330"/>
    </row>
    <row r="45" spans="1:77" ht="19.5" customHeight="1" x14ac:dyDescent="0.15">
      <c r="A45" s="269" t="s">
        <v>90</v>
      </c>
      <c r="B45" s="269"/>
      <c r="C45" s="269"/>
      <c r="D45" s="269"/>
      <c r="E45" s="269"/>
      <c r="F45" s="269"/>
      <c r="G45" s="269"/>
      <c r="H45" s="270"/>
      <c r="I45" s="300">
        <f t="shared" si="0"/>
        <v>11525</v>
      </c>
      <c r="J45" s="301"/>
      <c r="K45" s="301"/>
      <c r="L45" s="301"/>
      <c r="M45" s="301"/>
      <c r="N45" s="301"/>
      <c r="O45" s="301"/>
      <c r="P45" s="330">
        <f t="shared" si="1"/>
        <v>5465</v>
      </c>
      <c r="Q45" s="330"/>
      <c r="R45" s="330"/>
      <c r="S45" s="330"/>
      <c r="T45" s="330"/>
      <c r="U45" s="330"/>
      <c r="V45" s="330">
        <v>4273</v>
      </c>
      <c r="W45" s="330"/>
      <c r="X45" s="330"/>
      <c r="Y45" s="330"/>
      <c r="Z45" s="330"/>
      <c r="AA45" s="330"/>
      <c r="AB45" s="330">
        <v>1192</v>
      </c>
      <c r="AC45" s="330"/>
      <c r="AD45" s="330"/>
      <c r="AE45" s="330"/>
      <c r="AF45" s="330"/>
      <c r="AG45" s="330"/>
      <c r="AH45" s="330">
        <v>853</v>
      </c>
      <c r="AI45" s="330"/>
      <c r="AJ45" s="330"/>
      <c r="AK45" s="330"/>
      <c r="AL45" s="330"/>
      <c r="AM45" s="330"/>
      <c r="AN45" s="330">
        <v>160</v>
      </c>
      <c r="AO45" s="330"/>
      <c r="AP45" s="330"/>
      <c r="AQ45" s="330"/>
      <c r="AR45" s="330"/>
      <c r="AS45" s="330"/>
      <c r="AT45" s="330">
        <v>3519</v>
      </c>
      <c r="AU45" s="330"/>
      <c r="AV45" s="330"/>
      <c r="AW45" s="330"/>
      <c r="AX45" s="330"/>
      <c r="AY45" s="330"/>
      <c r="AZ45" s="330">
        <v>895</v>
      </c>
      <c r="BA45" s="330"/>
      <c r="BB45" s="330"/>
      <c r="BC45" s="330"/>
      <c r="BD45" s="330"/>
      <c r="BE45" s="330"/>
      <c r="BF45" s="330">
        <v>1528</v>
      </c>
      <c r="BG45" s="330"/>
      <c r="BH45" s="330"/>
      <c r="BI45" s="330"/>
      <c r="BJ45" s="330"/>
      <c r="BK45" s="330"/>
    </row>
    <row r="46" spans="1:77" ht="19.5" customHeight="1" thickBot="1" x14ac:dyDescent="0.2">
      <c r="A46" s="243" t="s">
        <v>91</v>
      </c>
      <c r="B46" s="243"/>
      <c r="C46" s="243"/>
      <c r="D46" s="243"/>
      <c r="E46" s="243"/>
      <c r="F46" s="243"/>
      <c r="G46" s="243"/>
      <c r="H46" s="685"/>
      <c r="I46" s="300">
        <f t="shared" si="0"/>
        <v>23041</v>
      </c>
      <c r="J46" s="301"/>
      <c r="K46" s="301"/>
      <c r="L46" s="301"/>
      <c r="M46" s="301"/>
      <c r="N46" s="301"/>
      <c r="O46" s="301"/>
      <c r="P46" s="330">
        <f t="shared" si="1"/>
        <v>12125</v>
      </c>
      <c r="Q46" s="330"/>
      <c r="R46" s="330"/>
      <c r="S46" s="330"/>
      <c r="T46" s="330"/>
      <c r="U46" s="330"/>
      <c r="V46" s="684">
        <v>9460</v>
      </c>
      <c r="W46" s="684"/>
      <c r="X46" s="684"/>
      <c r="Y46" s="684"/>
      <c r="Z46" s="684"/>
      <c r="AA46" s="684"/>
      <c r="AB46" s="684">
        <v>2665</v>
      </c>
      <c r="AC46" s="684"/>
      <c r="AD46" s="684"/>
      <c r="AE46" s="684"/>
      <c r="AF46" s="684"/>
      <c r="AG46" s="684"/>
      <c r="AH46" s="684">
        <v>863</v>
      </c>
      <c r="AI46" s="684"/>
      <c r="AJ46" s="684"/>
      <c r="AK46" s="684"/>
      <c r="AL46" s="684"/>
      <c r="AM46" s="684"/>
      <c r="AN46" s="684">
        <v>301</v>
      </c>
      <c r="AO46" s="684"/>
      <c r="AP46" s="684"/>
      <c r="AQ46" s="684"/>
      <c r="AR46" s="684"/>
      <c r="AS46" s="684"/>
      <c r="AT46" s="684">
        <v>7954</v>
      </c>
      <c r="AU46" s="684"/>
      <c r="AV46" s="684"/>
      <c r="AW46" s="684"/>
      <c r="AX46" s="684"/>
      <c r="AY46" s="684"/>
      <c r="AZ46" s="684">
        <v>5040</v>
      </c>
      <c r="BA46" s="684"/>
      <c r="BB46" s="684"/>
      <c r="BC46" s="684"/>
      <c r="BD46" s="684"/>
      <c r="BE46" s="684"/>
      <c r="BF46" s="684">
        <v>1798</v>
      </c>
      <c r="BG46" s="684"/>
      <c r="BH46" s="684"/>
      <c r="BI46" s="684"/>
      <c r="BJ46" s="684"/>
      <c r="BK46" s="684"/>
    </row>
    <row r="47" spans="1:77" ht="15" customHeight="1" x14ac:dyDescent="0.15">
      <c r="A47" s="289" t="s">
        <v>500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89"/>
      <c r="BJ47" s="289"/>
      <c r="BK47" s="289"/>
    </row>
  </sheetData>
  <mergeCells count="371">
    <mergeCell ref="A1:BL1"/>
    <mergeCell ref="A3:H4"/>
    <mergeCell ref="I3:O4"/>
    <mergeCell ref="P3:V4"/>
    <mergeCell ref="W3:AC4"/>
    <mergeCell ref="AD3:AJ4"/>
    <mergeCell ref="AK3:AX3"/>
    <mergeCell ref="AY3:BL3"/>
    <mergeCell ref="AK4:AQ4"/>
    <mergeCell ref="AR4:AX4"/>
    <mergeCell ref="AY4:BE4"/>
    <mergeCell ref="BF4:BL4"/>
    <mergeCell ref="A5:H5"/>
    <mergeCell ref="I5:O5"/>
    <mergeCell ref="P5:V5"/>
    <mergeCell ref="W5:AC5"/>
    <mergeCell ref="AD5:AJ5"/>
    <mergeCell ref="AK5:AQ5"/>
    <mergeCell ref="AR5:AX5"/>
    <mergeCell ref="AY5:BE5"/>
    <mergeCell ref="BF5:BL5"/>
    <mergeCell ref="A6:H6"/>
    <mergeCell ref="I6:O6"/>
    <mergeCell ref="P6:V6"/>
    <mergeCell ref="W6:AC6"/>
    <mergeCell ref="AD6:AJ6"/>
    <mergeCell ref="AK6:AQ6"/>
    <mergeCell ref="AR6:AX6"/>
    <mergeCell ref="AY6:BE6"/>
    <mergeCell ref="BF6:BL6"/>
    <mergeCell ref="AR7:AX7"/>
    <mergeCell ref="AY7:BE7"/>
    <mergeCell ref="BF7:BL7"/>
    <mergeCell ref="A8:H8"/>
    <mergeCell ref="I8:O8"/>
    <mergeCell ref="P8:V8"/>
    <mergeCell ref="W8:AC8"/>
    <mergeCell ref="AD8:AJ8"/>
    <mergeCell ref="AK8:AQ8"/>
    <mergeCell ref="AR8:AX8"/>
    <mergeCell ref="A7:H7"/>
    <mergeCell ref="I7:O7"/>
    <mergeCell ref="P7:V7"/>
    <mergeCell ref="W7:AC7"/>
    <mergeCell ref="AD7:AJ7"/>
    <mergeCell ref="AK7:AQ7"/>
    <mergeCell ref="AY8:BE8"/>
    <mergeCell ref="BF8:BL8"/>
    <mergeCell ref="A9:H9"/>
    <mergeCell ref="I9:O9"/>
    <mergeCell ref="P9:V9"/>
    <mergeCell ref="W9:AC9"/>
    <mergeCell ref="AD9:AJ9"/>
    <mergeCell ref="AK9:AQ9"/>
    <mergeCell ref="AR9:AX9"/>
    <mergeCell ref="AY9:BE9"/>
    <mergeCell ref="BF9:BL9"/>
    <mergeCell ref="AX18:BB18"/>
    <mergeCell ref="BC18:BG18"/>
    <mergeCell ref="A10:BL10"/>
    <mergeCell ref="A13:BO13"/>
    <mergeCell ref="A15:F16"/>
    <mergeCell ref="G15:K16"/>
    <mergeCell ref="L15:AD15"/>
    <mergeCell ref="AE15:AW15"/>
    <mergeCell ref="AX15:BK15"/>
    <mergeCell ref="BL15:BO16"/>
    <mergeCell ref="L16:O16"/>
    <mergeCell ref="AM16:AO16"/>
    <mergeCell ref="AP16:AS16"/>
    <mergeCell ref="AT16:AW16"/>
    <mergeCell ref="AX16:BB16"/>
    <mergeCell ref="BC16:BG16"/>
    <mergeCell ref="BH16:BK16"/>
    <mergeCell ref="P16:S16"/>
    <mergeCell ref="T16:V16"/>
    <mergeCell ref="W16:Z16"/>
    <mergeCell ref="AA16:AD16"/>
    <mergeCell ref="AE16:AH16"/>
    <mergeCell ref="AI16:AL16"/>
    <mergeCell ref="A11:BL11"/>
    <mergeCell ref="AP19:AS19"/>
    <mergeCell ref="AT19:AW19"/>
    <mergeCell ref="AX17:BB17"/>
    <mergeCell ref="BC17:BG17"/>
    <mergeCell ref="BH17:BK17"/>
    <mergeCell ref="BL17:BO17"/>
    <mergeCell ref="A18:F18"/>
    <mergeCell ref="G18:K18"/>
    <mergeCell ref="L18:O18"/>
    <mergeCell ref="P18:S18"/>
    <mergeCell ref="T18:V18"/>
    <mergeCell ref="W18:Z18"/>
    <mergeCell ref="AA17:AD17"/>
    <mergeCell ref="AE17:AH17"/>
    <mergeCell ref="AI17:AL17"/>
    <mergeCell ref="AM17:AO17"/>
    <mergeCell ref="AP17:AS17"/>
    <mergeCell ref="AT17:AW17"/>
    <mergeCell ref="A17:F17"/>
    <mergeCell ref="G17:K17"/>
    <mergeCell ref="L17:O17"/>
    <mergeCell ref="P17:S17"/>
    <mergeCell ref="T17:V17"/>
    <mergeCell ref="W17:Z17"/>
    <mergeCell ref="T20:V20"/>
    <mergeCell ref="W20:Z20"/>
    <mergeCell ref="AA19:AD19"/>
    <mergeCell ref="AE19:AH19"/>
    <mergeCell ref="AI19:AL19"/>
    <mergeCell ref="BH18:BK18"/>
    <mergeCell ref="BL18:BO18"/>
    <mergeCell ref="A19:F19"/>
    <mergeCell ref="G19:K19"/>
    <mergeCell ref="L19:O19"/>
    <mergeCell ref="P19:S19"/>
    <mergeCell ref="T19:V19"/>
    <mergeCell ref="W19:Z19"/>
    <mergeCell ref="AA18:AD18"/>
    <mergeCell ref="AE18:AH18"/>
    <mergeCell ref="AI18:AL18"/>
    <mergeCell ref="AM18:AO18"/>
    <mergeCell ref="AP18:AS18"/>
    <mergeCell ref="AT18:AW18"/>
    <mergeCell ref="AX19:BB19"/>
    <mergeCell ref="BC19:BG19"/>
    <mergeCell ref="BH19:BK19"/>
    <mergeCell ref="BL19:BO19"/>
    <mergeCell ref="AM19:AO19"/>
    <mergeCell ref="AX20:BB20"/>
    <mergeCell ref="BC20:BG20"/>
    <mergeCell ref="BH20:BK20"/>
    <mergeCell ref="BL20:BO20"/>
    <mergeCell ref="A21:F21"/>
    <mergeCell ref="G21:K21"/>
    <mergeCell ref="L21:O21"/>
    <mergeCell ref="P21:S21"/>
    <mergeCell ref="T21:V21"/>
    <mergeCell ref="W21:Z21"/>
    <mergeCell ref="AA20:AD20"/>
    <mergeCell ref="AE20:AH20"/>
    <mergeCell ref="AI20:AL20"/>
    <mergeCell ref="AM20:AO20"/>
    <mergeCell ref="AP20:AS20"/>
    <mergeCell ref="AT20:AW20"/>
    <mergeCell ref="AX21:BB21"/>
    <mergeCell ref="BC21:BG21"/>
    <mergeCell ref="BH21:BK21"/>
    <mergeCell ref="BL21:BO21"/>
    <mergeCell ref="A20:F20"/>
    <mergeCell ref="G20:K20"/>
    <mergeCell ref="L20:O20"/>
    <mergeCell ref="P20:S20"/>
    <mergeCell ref="A22:BO22"/>
    <mergeCell ref="A23:BI23"/>
    <mergeCell ref="AA21:AD21"/>
    <mergeCell ref="AE21:AH21"/>
    <mergeCell ref="AI21:AL21"/>
    <mergeCell ref="AM21:AO21"/>
    <mergeCell ref="AP21:AS21"/>
    <mergeCell ref="AT21:AW21"/>
    <mergeCell ref="A25:BK25"/>
    <mergeCell ref="A27:H28"/>
    <mergeCell ref="I27:O28"/>
    <mergeCell ref="P27:AG27"/>
    <mergeCell ref="AH27:AM28"/>
    <mergeCell ref="AN27:AS28"/>
    <mergeCell ref="AT27:BE27"/>
    <mergeCell ref="BF27:BK28"/>
    <mergeCell ref="P28:U28"/>
    <mergeCell ref="V28:AA28"/>
    <mergeCell ref="AB28:AG28"/>
    <mergeCell ref="AT28:AY28"/>
    <mergeCell ref="AZ28:BE28"/>
    <mergeCell ref="BF29:BK29"/>
    <mergeCell ref="A30:H30"/>
    <mergeCell ref="I30:O30"/>
    <mergeCell ref="P30:U30"/>
    <mergeCell ref="V30:AA30"/>
    <mergeCell ref="AB30:AG30"/>
    <mergeCell ref="AH30:AM30"/>
    <mergeCell ref="AN30:AS30"/>
    <mergeCell ref="AT30:AY30"/>
    <mergeCell ref="AZ30:BE30"/>
    <mergeCell ref="BF30:BK30"/>
    <mergeCell ref="A29:H29"/>
    <mergeCell ref="I29:O29"/>
    <mergeCell ref="P29:U29"/>
    <mergeCell ref="V29:AA29"/>
    <mergeCell ref="AB29:AG29"/>
    <mergeCell ref="AH29:AM29"/>
    <mergeCell ref="AN29:AS29"/>
    <mergeCell ref="AT29:AY29"/>
    <mergeCell ref="AZ29:BE29"/>
    <mergeCell ref="BF31:BK31"/>
    <mergeCell ref="A32:H32"/>
    <mergeCell ref="I32:O32"/>
    <mergeCell ref="P32:U32"/>
    <mergeCell ref="V32:AA32"/>
    <mergeCell ref="AB32:AG32"/>
    <mergeCell ref="AH32:AM32"/>
    <mergeCell ref="AN32:AS32"/>
    <mergeCell ref="AT32:AY32"/>
    <mergeCell ref="AZ32:BE32"/>
    <mergeCell ref="BF32:BK32"/>
    <mergeCell ref="A31:H31"/>
    <mergeCell ref="I31:O31"/>
    <mergeCell ref="P31:U31"/>
    <mergeCell ref="V31:AA31"/>
    <mergeCell ref="AB31:AG31"/>
    <mergeCell ref="AH31:AM31"/>
    <mergeCell ref="AN31:AS31"/>
    <mergeCell ref="AT31:AY31"/>
    <mergeCell ref="AZ31:BE31"/>
    <mergeCell ref="BF33:BK33"/>
    <mergeCell ref="A34:H34"/>
    <mergeCell ref="I34:O34"/>
    <mergeCell ref="P34:U34"/>
    <mergeCell ref="V34:AA34"/>
    <mergeCell ref="AB34:AG34"/>
    <mergeCell ref="AH34:AM34"/>
    <mergeCell ref="AN34:AS34"/>
    <mergeCell ref="AT34:AY34"/>
    <mergeCell ref="AZ34:BE34"/>
    <mergeCell ref="BF34:BK34"/>
    <mergeCell ref="A33:H33"/>
    <mergeCell ref="I33:O33"/>
    <mergeCell ref="P33:U33"/>
    <mergeCell ref="V33:AA33"/>
    <mergeCell ref="AB33:AG33"/>
    <mergeCell ref="AH33:AM33"/>
    <mergeCell ref="AN33:AS33"/>
    <mergeCell ref="AT33:AY33"/>
    <mergeCell ref="AZ33:BE33"/>
    <mergeCell ref="BF35:BK35"/>
    <mergeCell ref="A36:H36"/>
    <mergeCell ref="I36:O36"/>
    <mergeCell ref="P36:U36"/>
    <mergeCell ref="V36:AA36"/>
    <mergeCell ref="AB36:AG36"/>
    <mergeCell ref="AH36:AM36"/>
    <mergeCell ref="AN36:AS36"/>
    <mergeCell ref="AT36:AY36"/>
    <mergeCell ref="AZ36:BE36"/>
    <mergeCell ref="BF36:BK36"/>
    <mergeCell ref="A35:H35"/>
    <mergeCell ref="I35:O35"/>
    <mergeCell ref="P35:U35"/>
    <mergeCell ref="V35:AA35"/>
    <mergeCell ref="AB35:AG35"/>
    <mergeCell ref="AH35:AM35"/>
    <mergeCell ref="AN35:AS35"/>
    <mergeCell ref="AT35:AY35"/>
    <mergeCell ref="AZ35:BE35"/>
    <mergeCell ref="BF37:BK37"/>
    <mergeCell ref="A38:H38"/>
    <mergeCell ref="I38:O38"/>
    <mergeCell ref="P38:U38"/>
    <mergeCell ref="V38:AA38"/>
    <mergeCell ref="AB38:AG38"/>
    <mergeCell ref="AH38:AM38"/>
    <mergeCell ref="AN38:AS38"/>
    <mergeCell ref="AT38:AY38"/>
    <mergeCell ref="AZ38:BE38"/>
    <mergeCell ref="BF38:BK38"/>
    <mergeCell ref="A37:H37"/>
    <mergeCell ref="I37:O37"/>
    <mergeCell ref="P37:U37"/>
    <mergeCell ref="V37:AA37"/>
    <mergeCell ref="AB37:AG37"/>
    <mergeCell ref="AH37:AM37"/>
    <mergeCell ref="AN37:AS37"/>
    <mergeCell ref="AT37:AY37"/>
    <mergeCell ref="AZ37:BE37"/>
    <mergeCell ref="BF39:BK39"/>
    <mergeCell ref="A40:H40"/>
    <mergeCell ref="I40:O40"/>
    <mergeCell ref="P40:U40"/>
    <mergeCell ref="V40:AA40"/>
    <mergeCell ref="AB40:AG40"/>
    <mergeCell ref="AH40:AM40"/>
    <mergeCell ref="AN40:AS40"/>
    <mergeCell ref="AT40:AY40"/>
    <mergeCell ref="AZ40:BE40"/>
    <mergeCell ref="BF40:BK40"/>
    <mergeCell ref="A39:H39"/>
    <mergeCell ref="I39:O39"/>
    <mergeCell ref="P39:U39"/>
    <mergeCell ref="V39:AA39"/>
    <mergeCell ref="AB39:AG39"/>
    <mergeCell ref="AH39:AM39"/>
    <mergeCell ref="AN39:AS39"/>
    <mergeCell ref="AT39:AY39"/>
    <mergeCell ref="AZ39:BE39"/>
    <mergeCell ref="BF41:BK41"/>
    <mergeCell ref="A42:H42"/>
    <mergeCell ref="I42:O42"/>
    <mergeCell ref="P42:U42"/>
    <mergeCell ref="V42:AA42"/>
    <mergeCell ref="AB42:AG42"/>
    <mergeCell ref="AH42:AM42"/>
    <mergeCell ref="AN42:AS42"/>
    <mergeCell ref="AT42:AY42"/>
    <mergeCell ref="AZ42:BE42"/>
    <mergeCell ref="BF42:BK42"/>
    <mergeCell ref="A41:H41"/>
    <mergeCell ref="I41:O41"/>
    <mergeCell ref="P41:U41"/>
    <mergeCell ref="V41:AA41"/>
    <mergeCell ref="AB41:AG41"/>
    <mergeCell ref="AH41:AM41"/>
    <mergeCell ref="AN41:AS41"/>
    <mergeCell ref="AT41:AY41"/>
    <mergeCell ref="AZ41:BE41"/>
    <mergeCell ref="AN45:AS45"/>
    <mergeCell ref="AT46:AY46"/>
    <mergeCell ref="AZ46:BE46"/>
    <mergeCell ref="BF43:BK43"/>
    <mergeCell ref="A44:H44"/>
    <mergeCell ref="I44:O44"/>
    <mergeCell ref="P44:U44"/>
    <mergeCell ref="V44:AA44"/>
    <mergeCell ref="AB44:AG44"/>
    <mergeCell ref="AH44:AM44"/>
    <mergeCell ref="AN44:AS44"/>
    <mergeCell ref="AT44:AY44"/>
    <mergeCell ref="AZ44:BE44"/>
    <mergeCell ref="BF44:BK44"/>
    <mergeCell ref="A43:H43"/>
    <mergeCell ref="I43:O43"/>
    <mergeCell ref="P43:U43"/>
    <mergeCell ref="V43:AA43"/>
    <mergeCell ref="AB43:AG43"/>
    <mergeCell ref="AH43:AM43"/>
    <mergeCell ref="AN43:AS43"/>
    <mergeCell ref="AT43:AY43"/>
    <mergeCell ref="AZ43:BE43"/>
    <mergeCell ref="BP32:BS32"/>
    <mergeCell ref="BT32:BY32"/>
    <mergeCell ref="BP31:BS31"/>
    <mergeCell ref="BT31:BY31"/>
    <mergeCell ref="BP30:BS30"/>
    <mergeCell ref="BT30:BY30"/>
    <mergeCell ref="BF46:BK46"/>
    <mergeCell ref="A47:BK47"/>
    <mergeCell ref="AT45:AY45"/>
    <mergeCell ref="AZ45:BE45"/>
    <mergeCell ref="BF45:BK45"/>
    <mergeCell ref="A46:H46"/>
    <mergeCell ref="I46:O46"/>
    <mergeCell ref="P46:U46"/>
    <mergeCell ref="V46:AA46"/>
    <mergeCell ref="AB46:AG46"/>
    <mergeCell ref="AH46:AM46"/>
    <mergeCell ref="AN46:AS46"/>
    <mergeCell ref="A45:H45"/>
    <mergeCell ref="I45:O45"/>
    <mergeCell ref="P45:U45"/>
    <mergeCell ref="V45:AA45"/>
    <mergeCell ref="AB45:AG45"/>
    <mergeCell ref="AH45:AM45"/>
    <mergeCell ref="BP38:BS38"/>
    <mergeCell ref="BT38:BY38"/>
    <mergeCell ref="BP37:BS37"/>
    <mergeCell ref="BT37:BY37"/>
    <mergeCell ref="BP36:BS36"/>
    <mergeCell ref="BT36:BY36"/>
    <mergeCell ref="BP35:BS35"/>
    <mergeCell ref="BT35:BY35"/>
    <mergeCell ref="BP33:BS33"/>
    <mergeCell ref="BT33:BY33"/>
  </mergeCells>
  <phoneticPr fontId="4"/>
  <printOptions horizontalCentered="1"/>
  <pageMargins left="0.39370078740157483" right="0.31496062992125984" top="0.78740157480314965" bottom="0.39370078740157483" header="0.51181102362204722" footer="0.11811023622047245"/>
  <pageSetup paperSize="9" scale="89" firstPageNumber="260" orientation="portrait" r:id="rId1"/>
  <headerFooter scaleWithDoc="0" alignWithMargins="0">
    <oddFooter>&amp;C&amp;"ＭＳ Ｐ明朝,標準"- &amp;P -</oddFooter>
  </headerFooter>
  <colBreaks count="1" manualBreakCount="1">
    <brk id="6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E43"/>
  <sheetViews>
    <sheetView view="pageBreakPreview" zoomScaleNormal="100" zoomScaleSheetLayoutView="100" workbookViewId="0">
      <selection sqref="A1:BD1"/>
    </sheetView>
  </sheetViews>
  <sheetFormatPr defaultRowHeight="11.25" x14ac:dyDescent="0.15"/>
  <cols>
    <col min="1" max="60" width="1.625" style="1" customWidth="1"/>
    <col min="61" max="16384" width="9" style="1"/>
  </cols>
  <sheetData>
    <row r="1" spans="1:57" ht="18.75" x14ac:dyDescent="0.15">
      <c r="A1" s="769" t="s">
        <v>418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69"/>
      <c r="AG1" s="769"/>
      <c r="AH1" s="769"/>
      <c r="AI1" s="769"/>
      <c r="AJ1" s="769"/>
      <c r="AK1" s="769"/>
      <c r="AL1" s="769"/>
      <c r="AM1" s="769"/>
      <c r="AN1" s="769"/>
      <c r="AO1" s="769"/>
      <c r="AP1" s="769"/>
      <c r="AQ1" s="769"/>
      <c r="AR1" s="769"/>
      <c r="AS1" s="769"/>
      <c r="AT1" s="769"/>
      <c r="AU1" s="769"/>
      <c r="AV1" s="769"/>
      <c r="AW1" s="769"/>
      <c r="AX1" s="769"/>
      <c r="AY1" s="769"/>
      <c r="AZ1" s="769"/>
      <c r="BA1" s="769"/>
      <c r="BB1" s="769"/>
      <c r="BC1" s="769"/>
      <c r="BD1" s="769"/>
    </row>
    <row r="2" spans="1:57" ht="13.5" customHeight="1" thickBo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</row>
    <row r="3" spans="1:57" ht="15" customHeight="1" x14ac:dyDescent="0.15">
      <c r="A3" s="718" t="s">
        <v>419</v>
      </c>
      <c r="B3" s="718"/>
      <c r="C3" s="718"/>
      <c r="D3" s="718"/>
      <c r="E3" s="718"/>
      <c r="F3" s="718"/>
      <c r="G3" s="719"/>
      <c r="H3" s="747" t="s">
        <v>307</v>
      </c>
      <c r="I3" s="744"/>
      <c r="J3" s="744"/>
      <c r="K3" s="744"/>
      <c r="L3" s="744"/>
      <c r="M3" s="744" t="s">
        <v>420</v>
      </c>
      <c r="N3" s="744"/>
      <c r="O3" s="744"/>
      <c r="P3" s="744"/>
      <c r="Q3" s="744"/>
      <c r="R3" s="748" t="s">
        <v>421</v>
      </c>
      <c r="S3" s="748"/>
      <c r="T3" s="748"/>
      <c r="U3" s="748"/>
      <c r="V3" s="748"/>
      <c r="W3" s="748" t="s">
        <v>422</v>
      </c>
      <c r="X3" s="748"/>
      <c r="Y3" s="748"/>
      <c r="Z3" s="748"/>
      <c r="AA3" s="748"/>
      <c r="AB3" s="748" t="s">
        <v>423</v>
      </c>
      <c r="AC3" s="748"/>
      <c r="AD3" s="748"/>
      <c r="AE3" s="748"/>
      <c r="AF3" s="748"/>
      <c r="AG3" s="744" t="s">
        <v>380</v>
      </c>
      <c r="AH3" s="744"/>
      <c r="AI3" s="744"/>
      <c r="AJ3" s="744"/>
      <c r="AK3" s="744"/>
      <c r="AL3" s="744" t="s">
        <v>379</v>
      </c>
      <c r="AM3" s="744"/>
      <c r="AN3" s="744"/>
      <c r="AO3" s="744"/>
      <c r="AP3" s="744"/>
      <c r="AQ3" s="744" t="s">
        <v>378</v>
      </c>
      <c r="AR3" s="744"/>
      <c r="AS3" s="744"/>
      <c r="AT3" s="744"/>
      <c r="AU3" s="744"/>
      <c r="AV3" s="744" t="s">
        <v>398</v>
      </c>
      <c r="AW3" s="744"/>
      <c r="AX3" s="744"/>
      <c r="AY3" s="744"/>
      <c r="AZ3" s="744"/>
      <c r="BA3" s="744" t="s">
        <v>424</v>
      </c>
      <c r="BB3" s="744"/>
      <c r="BC3" s="744"/>
      <c r="BD3" s="744"/>
      <c r="BE3" s="745"/>
    </row>
    <row r="4" spans="1:57" ht="15" customHeight="1" x14ac:dyDescent="0.15">
      <c r="A4" s="741" t="s">
        <v>611</v>
      </c>
      <c r="B4" s="741"/>
      <c r="C4" s="741"/>
      <c r="D4" s="741"/>
      <c r="E4" s="741"/>
      <c r="F4" s="741"/>
      <c r="G4" s="742"/>
      <c r="H4" s="746">
        <f>SUM(M4:BE4)</f>
        <v>74409</v>
      </c>
      <c r="I4" s="746"/>
      <c r="J4" s="746"/>
      <c r="K4" s="746"/>
      <c r="L4" s="746"/>
      <c r="M4" s="746">
        <v>45667</v>
      </c>
      <c r="N4" s="746"/>
      <c r="O4" s="746"/>
      <c r="P4" s="746"/>
      <c r="Q4" s="746"/>
      <c r="R4" s="746">
        <v>3535</v>
      </c>
      <c r="S4" s="746"/>
      <c r="T4" s="746"/>
      <c r="U4" s="746"/>
      <c r="V4" s="746"/>
      <c r="W4" s="746">
        <v>242</v>
      </c>
      <c r="X4" s="746"/>
      <c r="Y4" s="746"/>
      <c r="Z4" s="746"/>
      <c r="AA4" s="746"/>
      <c r="AB4" s="746">
        <v>3184</v>
      </c>
      <c r="AC4" s="746"/>
      <c r="AD4" s="746"/>
      <c r="AE4" s="746"/>
      <c r="AF4" s="746"/>
      <c r="AG4" s="746">
        <v>7500</v>
      </c>
      <c r="AH4" s="746"/>
      <c r="AI4" s="746"/>
      <c r="AJ4" s="746"/>
      <c r="AK4" s="746"/>
      <c r="AL4" s="746">
        <v>5973</v>
      </c>
      <c r="AM4" s="746"/>
      <c r="AN4" s="746"/>
      <c r="AO4" s="746"/>
      <c r="AP4" s="746"/>
      <c r="AQ4" s="746">
        <v>1745</v>
      </c>
      <c r="AR4" s="746"/>
      <c r="AS4" s="746"/>
      <c r="AT4" s="746"/>
      <c r="AU4" s="746"/>
      <c r="AV4" s="746">
        <v>4746</v>
      </c>
      <c r="AW4" s="746"/>
      <c r="AX4" s="746"/>
      <c r="AY4" s="746"/>
      <c r="AZ4" s="746"/>
      <c r="BA4" s="746">
        <v>1817</v>
      </c>
      <c r="BB4" s="746"/>
      <c r="BC4" s="746"/>
      <c r="BD4" s="746"/>
      <c r="BE4" s="746"/>
    </row>
    <row r="5" spans="1:57" ht="15" customHeight="1" x14ac:dyDescent="0.15">
      <c r="A5" s="739" t="s">
        <v>612</v>
      </c>
      <c r="B5" s="739"/>
      <c r="C5" s="739"/>
      <c r="D5" s="739"/>
      <c r="E5" s="739"/>
      <c r="F5" s="739"/>
      <c r="G5" s="740"/>
      <c r="H5" s="743">
        <f>SUM(M5:BE5)</f>
        <v>4985</v>
      </c>
      <c r="I5" s="743"/>
      <c r="J5" s="743"/>
      <c r="K5" s="743"/>
      <c r="L5" s="743"/>
      <c r="M5" s="743">
        <v>2556</v>
      </c>
      <c r="N5" s="743"/>
      <c r="O5" s="743"/>
      <c r="P5" s="743"/>
      <c r="Q5" s="743"/>
      <c r="R5" s="743">
        <v>343</v>
      </c>
      <c r="S5" s="743"/>
      <c r="T5" s="743"/>
      <c r="U5" s="743"/>
      <c r="V5" s="743"/>
      <c r="W5" s="743">
        <v>14</v>
      </c>
      <c r="X5" s="743"/>
      <c r="Y5" s="743"/>
      <c r="Z5" s="743"/>
      <c r="AA5" s="743"/>
      <c r="AB5" s="743">
        <v>263</v>
      </c>
      <c r="AC5" s="743"/>
      <c r="AD5" s="743"/>
      <c r="AE5" s="743"/>
      <c r="AF5" s="743"/>
      <c r="AG5" s="743">
        <v>641</v>
      </c>
      <c r="AH5" s="743"/>
      <c r="AI5" s="743"/>
      <c r="AJ5" s="743"/>
      <c r="AK5" s="743"/>
      <c r="AL5" s="743">
        <v>464</v>
      </c>
      <c r="AM5" s="743"/>
      <c r="AN5" s="743"/>
      <c r="AO5" s="743"/>
      <c r="AP5" s="743"/>
      <c r="AQ5" s="743">
        <v>174</v>
      </c>
      <c r="AR5" s="743"/>
      <c r="AS5" s="743"/>
      <c r="AT5" s="743"/>
      <c r="AU5" s="743"/>
      <c r="AV5" s="743">
        <v>414</v>
      </c>
      <c r="AW5" s="743"/>
      <c r="AX5" s="743"/>
      <c r="AY5" s="743"/>
      <c r="AZ5" s="743"/>
      <c r="BA5" s="743">
        <v>116</v>
      </c>
      <c r="BB5" s="743"/>
      <c r="BC5" s="743"/>
      <c r="BD5" s="743"/>
      <c r="BE5" s="743"/>
    </row>
    <row r="6" spans="1:57" ht="15" customHeight="1" x14ac:dyDescent="0.15">
      <c r="A6" s="739" t="s">
        <v>570</v>
      </c>
      <c r="B6" s="739"/>
      <c r="C6" s="739"/>
      <c r="D6" s="739"/>
      <c r="E6" s="739"/>
      <c r="F6" s="739"/>
      <c r="G6" s="740"/>
      <c r="H6" s="743">
        <f t="shared" ref="H6:H16" si="0">SUM(M6:BE6)</f>
        <v>340</v>
      </c>
      <c r="I6" s="743"/>
      <c r="J6" s="743"/>
      <c r="K6" s="743"/>
      <c r="L6" s="743"/>
      <c r="M6" s="743">
        <v>241</v>
      </c>
      <c r="N6" s="743"/>
      <c r="O6" s="743"/>
      <c r="P6" s="743"/>
      <c r="Q6" s="743"/>
      <c r="R6" s="743">
        <v>0</v>
      </c>
      <c r="S6" s="743"/>
      <c r="T6" s="743"/>
      <c r="U6" s="743"/>
      <c r="V6" s="743"/>
      <c r="W6" s="743">
        <v>0</v>
      </c>
      <c r="X6" s="743"/>
      <c r="Y6" s="743"/>
      <c r="Z6" s="743"/>
      <c r="AA6" s="743"/>
      <c r="AB6" s="743">
        <v>5</v>
      </c>
      <c r="AC6" s="743"/>
      <c r="AD6" s="743"/>
      <c r="AE6" s="743"/>
      <c r="AF6" s="743"/>
      <c r="AG6" s="743">
        <v>7</v>
      </c>
      <c r="AH6" s="743"/>
      <c r="AI6" s="743"/>
      <c r="AJ6" s="743"/>
      <c r="AK6" s="743"/>
      <c r="AL6" s="743">
        <v>30</v>
      </c>
      <c r="AM6" s="743"/>
      <c r="AN6" s="743"/>
      <c r="AO6" s="743"/>
      <c r="AP6" s="743"/>
      <c r="AQ6" s="743">
        <v>27</v>
      </c>
      <c r="AR6" s="743"/>
      <c r="AS6" s="743"/>
      <c r="AT6" s="743"/>
      <c r="AU6" s="743"/>
      <c r="AV6" s="743">
        <v>30</v>
      </c>
      <c r="AW6" s="743"/>
      <c r="AX6" s="743"/>
      <c r="AY6" s="743"/>
      <c r="AZ6" s="743"/>
      <c r="BA6" s="743">
        <v>0</v>
      </c>
      <c r="BB6" s="743"/>
      <c r="BC6" s="743"/>
      <c r="BD6" s="743"/>
      <c r="BE6" s="743"/>
    </row>
    <row r="7" spans="1:57" s="18" customFormat="1" ht="15" customHeight="1" x14ac:dyDescent="0.15">
      <c r="A7" s="739" t="s">
        <v>475</v>
      </c>
      <c r="B7" s="739"/>
      <c r="C7" s="739"/>
      <c r="D7" s="739"/>
      <c r="E7" s="739"/>
      <c r="F7" s="739"/>
      <c r="G7" s="740"/>
      <c r="H7" s="743">
        <f t="shared" si="0"/>
        <v>858</v>
      </c>
      <c r="I7" s="743"/>
      <c r="J7" s="743"/>
      <c r="K7" s="743"/>
      <c r="L7" s="743"/>
      <c r="M7" s="743">
        <v>424</v>
      </c>
      <c r="N7" s="743"/>
      <c r="O7" s="743"/>
      <c r="P7" s="743"/>
      <c r="Q7" s="743"/>
      <c r="R7" s="743">
        <v>84</v>
      </c>
      <c r="S7" s="743"/>
      <c r="T7" s="743"/>
      <c r="U7" s="743"/>
      <c r="V7" s="743"/>
      <c r="W7" s="743">
        <v>0</v>
      </c>
      <c r="X7" s="743"/>
      <c r="Y7" s="743"/>
      <c r="Z7" s="743"/>
      <c r="AA7" s="743"/>
      <c r="AB7" s="743">
        <v>48</v>
      </c>
      <c r="AC7" s="743"/>
      <c r="AD7" s="743"/>
      <c r="AE7" s="743"/>
      <c r="AF7" s="743"/>
      <c r="AG7" s="743">
        <v>118</v>
      </c>
      <c r="AH7" s="743"/>
      <c r="AI7" s="743"/>
      <c r="AJ7" s="743"/>
      <c r="AK7" s="743"/>
      <c r="AL7" s="743">
        <v>102</v>
      </c>
      <c r="AM7" s="743"/>
      <c r="AN7" s="743"/>
      <c r="AO7" s="743"/>
      <c r="AP7" s="743"/>
      <c r="AQ7" s="743">
        <v>36</v>
      </c>
      <c r="AR7" s="743"/>
      <c r="AS7" s="743"/>
      <c r="AT7" s="743"/>
      <c r="AU7" s="743"/>
      <c r="AV7" s="743">
        <v>21</v>
      </c>
      <c r="AW7" s="743"/>
      <c r="AX7" s="743"/>
      <c r="AY7" s="743"/>
      <c r="AZ7" s="743"/>
      <c r="BA7" s="743">
        <v>25</v>
      </c>
      <c r="BB7" s="743"/>
      <c r="BC7" s="743"/>
      <c r="BD7" s="743"/>
      <c r="BE7" s="743"/>
    </row>
    <row r="8" spans="1:57" ht="15" customHeight="1" x14ac:dyDescent="0.15">
      <c r="A8" s="739" t="s">
        <v>43</v>
      </c>
      <c r="B8" s="739"/>
      <c r="C8" s="739"/>
      <c r="D8" s="739"/>
      <c r="E8" s="739"/>
      <c r="F8" s="739"/>
      <c r="G8" s="740"/>
      <c r="H8" s="743">
        <f t="shared" si="0"/>
        <v>5553</v>
      </c>
      <c r="I8" s="743"/>
      <c r="J8" s="743"/>
      <c r="K8" s="743"/>
      <c r="L8" s="743"/>
      <c r="M8" s="743">
        <v>2625</v>
      </c>
      <c r="N8" s="743"/>
      <c r="O8" s="743"/>
      <c r="P8" s="743"/>
      <c r="Q8" s="743"/>
      <c r="R8" s="743">
        <v>358</v>
      </c>
      <c r="S8" s="743"/>
      <c r="T8" s="743"/>
      <c r="U8" s="743"/>
      <c r="V8" s="743"/>
      <c r="W8" s="743">
        <v>21</v>
      </c>
      <c r="X8" s="743"/>
      <c r="Y8" s="743"/>
      <c r="Z8" s="743"/>
      <c r="AA8" s="743"/>
      <c r="AB8" s="743">
        <v>305</v>
      </c>
      <c r="AC8" s="743"/>
      <c r="AD8" s="743"/>
      <c r="AE8" s="743"/>
      <c r="AF8" s="743"/>
      <c r="AG8" s="743">
        <v>738</v>
      </c>
      <c r="AH8" s="743"/>
      <c r="AI8" s="743"/>
      <c r="AJ8" s="743"/>
      <c r="AK8" s="743"/>
      <c r="AL8" s="743">
        <v>752</v>
      </c>
      <c r="AM8" s="743"/>
      <c r="AN8" s="743"/>
      <c r="AO8" s="743"/>
      <c r="AP8" s="743"/>
      <c r="AQ8" s="743">
        <v>177</v>
      </c>
      <c r="AR8" s="743"/>
      <c r="AS8" s="743"/>
      <c r="AT8" s="743"/>
      <c r="AU8" s="743"/>
      <c r="AV8" s="743">
        <v>470</v>
      </c>
      <c r="AW8" s="743"/>
      <c r="AX8" s="743"/>
      <c r="AY8" s="743"/>
      <c r="AZ8" s="743"/>
      <c r="BA8" s="743">
        <v>107</v>
      </c>
      <c r="BB8" s="743"/>
      <c r="BC8" s="743"/>
      <c r="BD8" s="743"/>
      <c r="BE8" s="743"/>
    </row>
    <row r="9" spans="1:57" ht="15" customHeight="1" x14ac:dyDescent="0.15">
      <c r="A9" s="739" t="s">
        <v>146</v>
      </c>
      <c r="B9" s="739"/>
      <c r="C9" s="739"/>
      <c r="D9" s="739"/>
      <c r="E9" s="739"/>
      <c r="F9" s="739"/>
      <c r="G9" s="740"/>
      <c r="H9" s="743">
        <f t="shared" si="0"/>
        <v>4177</v>
      </c>
      <c r="I9" s="743"/>
      <c r="J9" s="743"/>
      <c r="K9" s="743"/>
      <c r="L9" s="743"/>
      <c r="M9" s="743">
        <v>2390</v>
      </c>
      <c r="N9" s="743"/>
      <c r="O9" s="743"/>
      <c r="P9" s="743"/>
      <c r="Q9" s="743"/>
      <c r="R9" s="743">
        <v>217</v>
      </c>
      <c r="S9" s="743"/>
      <c r="T9" s="743"/>
      <c r="U9" s="743"/>
      <c r="V9" s="743"/>
      <c r="W9" s="743">
        <v>5</v>
      </c>
      <c r="X9" s="743"/>
      <c r="Y9" s="743"/>
      <c r="Z9" s="743"/>
      <c r="AA9" s="743"/>
      <c r="AB9" s="743">
        <v>251</v>
      </c>
      <c r="AC9" s="743"/>
      <c r="AD9" s="743"/>
      <c r="AE9" s="743"/>
      <c r="AF9" s="743"/>
      <c r="AG9" s="743">
        <v>454</v>
      </c>
      <c r="AH9" s="743"/>
      <c r="AI9" s="743"/>
      <c r="AJ9" s="743"/>
      <c r="AK9" s="743"/>
      <c r="AL9" s="743">
        <v>270</v>
      </c>
      <c r="AM9" s="743"/>
      <c r="AN9" s="743"/>
      <c r="AO9" s="743"/>
      <c r="AP9" s="743"/>
      <c r="AQ9" s="743">
        <v>124</v>
      </c>
      <c r="AR9" s="743"/>
      <c r="AS9" s="743"/>
      <c r="AT9" s="743"/>
      <c r="AU9" s="743"/>
      <c r="AV9" s="743">
        <v>385</v>
      </c>
      <c r="AW9" s="743"/>
      <c r="AX9" s="743"/>
      <c r="AY9" s="743"/>
      <c r="AZ9" s="743"/>
      <c r="BA9" s="743">
        <v>81</v>
      </c>
      <c r="BB9" s="743"/>
      <c r="BC9" s="743"/>
      <c r="BD9" s="743"/>
      <c r="BE9" s="743"/>
    </row>
    <row r="10" spans="1:57" ht="15" customHeight="1" x14ac:dyDescent="0.15">
      <c r="A10" s="739" t="s">
        <v>476</v>
      </c>
      <c r="B10" s="739"/>
      <c r="C10" s="739"/>
      <c r="D10" s="739"/>
      <c r="E10" s="739"/>
      <c r="F10" s="739"/>
      <c r="G10" s="740"/>
      <c r="H10" s="743">
        <f t="shared" si="0"/>
        <v>4413</v>
      </c>
      <c r="I10" s="743"/>
      <c r="J10" s="743"/>
      <c r="K10" s="743"/>
      <c r="L10" s="743"/>
      <c r="M10" s="743">
        <v>2247</v>
      </c>
      <c r="N10" s="743"/>
      <c r="O10" s="743"/>
      <c r="P10" s="743"/>
      <c r="Q10" s="743"/>
      <c r="R10" s="743">
        <v>213</v>
      </c>
      <c r="S10" s="743"/>
      <c r="T10" s="743"/>
      <c r="U10" s="743"/>
      <c r="V10" s="743"/>
      <c r="W10" s="743">
        <v>28</v>
      </c>
      <c r="X10" s="743"/>
      <c r="Y10" s="743"/>
      <c r="Z10" s="743"/>
      <c r="AA10" s="743"/>
      <c r="AB10" s="743">
        <v>262</v>
      </c>
      <c r="AC10" s="743"/>
      <c r="AD10" s="743"/>
      <c r="AE10" s="743"/>
      <c r="AF10" s="743"/>
      <c r="AG10" s="743">
        <v>528</v>
      </c>
      <c r="AH10" s="743"/>
      <c r="AI10" s="743"/>
      <c r="AJ10" s="743"/>
      <c r="AK10" s="743"/>
      <c r="AL10" s="743">
        <v>347</v>
      </c>
      <c r="AM10" s="743"/>
      <c r="AN10" s="743"/>
      <c r="AO10" s="743"/>
      <c r="AP10" s="743"/>
      <c r="AQ10" s="743">
        <v>156</v>
      </c>
      <c r="AR10" s="743"/>
      <c r="AS10" s="743"/>
      <c r="AT10" s="743"/>
      <c r="AU10" s="743"/>
      <c r="AV10" s="743">
        <v>522</v>
      </c>
      <c r="AW10" s="743"/>
      <c r="AX10" s="743"/>
      <c r="AY10" s="743"/>
      <c r="AZ10" s="743"/>
      <c r="BA10" s="743">
        <v>110</v>
      </c>
      <c r="BB10" s="743"/>
      <c r="BC10" s="743"/>
      <c r="BD10" s="743"/>
      <c r="BE10" s="743"/>
    </row>
    <row r="11" spans="1:57" s="18" customFormat="1" ht="15" customHeight="1" x14ac:dyDescent="0.15">
      <c r="A11" s="739" t="s">
        <v>477</v>
      </c>
      <c r="B11" s="739"/>
      <c r="C11" s="739"/>
      <c r="D11" s="739"/>
      <c r="E11" s="739"/>
      <c r="F11" s="739"/>
      <c r="G11" s="740"/>
      <c r="H11" s="743">
        <f t="shared" si="0"/>
        <v>20995</v>
      </c>
      <c r="I11" s="743"/>
      <c r="J11" s="743"/>
      <c r="K11" s="743"/>
      <c r="L11" s="743"/>
      <c r="M11" s="743">
        <v>17571</v>
      </c>
      <c r="N11" s="743"/>
      <c r="O11" s="743"/>
      <c r="P11" s="743"/>
      <c r="Q11" s="743"/>
      <c r="R11" s="743">
        <v>406</v>
      </c>
      <c r="S11" s="743"/>
      <c r="T11" s="743"/>
      <c r="U11" s="743"/>
      <c r="V11" s="743"/>
      <c r="W11" s="743">
        <v>35</v>
      </c>
      <c r="X11" s="743"/>
      <c r="Y11" s="743"/>
      <c r="Z11" s="743"/>
      <c r="AA11" s="743"/>
      <c r="AB11" s="743">
        <v>344</v>
      </c>
      <c r="AC11" s="743"/>
      <c r="AD11" s="743"/>
      <c r="AE11" s="743"/>
      <c r="AF11" s="743"/>
      <c r="AG11" s="743">
        <v>797</v>
      </c>
      <c r="AH11" s="743"/>
      <c r="AI11" s="743"/>
      <c r="AJ11" s="743"/>
      <c r="AK11" s="743"/>
      <c r="AL11" s="743">
        <v>648</v>
      </c>
      <c r="AM11" s="743"/>
      <c r="AN11" s="743"/>
      <c r="AO11" s="743"/>
      <c r="AP11" s="743"/>
      <c r="AQ11" s="743">
        <v>173</v>
      </c>
      <c r="AR11" s="743"/>
      <c r="AS11" s="743"/>
      <c r="AT11" s="743"/>
      <c r="AU11" s="743"/>
      <c r="AV11" s="743">
        <v>510</v>
      </c>
      <c r="AW11" s="743"/>
      <c r="AX11" s="743"/>
      <c r="AY11" s="743"/>
      <c r="AZ11" s="743"/>
      <c r="BA11" s="743">
        <v>511</v>
      </c>
      <c r="BB11" s="743"/>
      <c r="BC11" s="743"/>
      <c r="BD11" s="743"/>
      <c r="BE11" s="743"/>
    </row>
    <row r="12" spans="1:57" ht="15" customHeight="1" x14ac:dyDescent="0.15">
      <c r="A12" s="739" t="s">
        <v>478</v>
      </c>
      <c r="B12" s="739"/>
      <c r="C12" s="739"/>
      <c r="D12" s="739"/>
      <c r="E12" s="739"/>
      <c r="F12" s="739"/>
      <c r="G12" s="740"/>
      <c r="H12" s="743">
        <f t="shared" si="0"/>
        <v>7056</v>
      </c>
      <c r="I12" s="743"/>
      <c r="J12" s="743"/>
      <c r="K12" s="743"/>
      <c r="L12" s="743"/>
      <c r="M12" s="743">
        <v>3445</v>
      </c>
      <c r="N12" s="743"/>
      <c r="O12" s="743"/>
      <c r="P12" s="743"/>
      <c r="Q12" s="743"/>
      <c r="R12" s="743">
        <v>441</v>
      </c>
      <c r="S12" s="743"/>
      <c r="T12" s="743"/>
      <c r="U12" s="743"/>
      <c r="V12" s="743"/>
      <c r="W12" s="743">
        <v>25</v>
      </c>
      <c r="X12" s="743"/>
      <c r="Y12" s="743"/>
      <c r="Z12" s="743"/>
      <c r="AA12" s="743"/>
      <c r="AB12" s="743">
        <v>423</v>
      </c>
      <c r="AC12" s="743"/>
      <c r="AD12" s="743"/>
      <c r="AE12" s="743"/>
      <c r="AF12" s="743"/>
      <c r="AG12" s="743">
        <v>855</v>
      </c>
      <c r="AH12" s="743"/>
      <c r="AI12" s="743"/>
      <c r="AJ12" s="743"/>
      <c r="AK12" s="743"/>
      <c r="AL12" s="743">
        <v>744</v>
      </c>
      <c r="AM12" s="743"/>
      <c r="AN12" s="743"/>
      <c r="AO12" s="743"/>
      <c r="AP12" s="743"/>
      <c r="AQ12" s="743">
        <v>230</v>
      </c>
      <c r="AR12" s="743"/>
      <c r="AS12" s="743"/>
      <c r="AT12" s="743"/>
      <c r="AU12" s="743"/>
      <c r="AV12" s="743">
        <v>527</v>
      </c>
      <c r="AW12" s="743"/>
      <c r="AX12" s="743"/>
      <c r="AY12" s="743"/>
      <c r="AZ12" s="743"/>
      <c r="BA12" s="743">
        <v>366</v>
      </c>
      <c r="BB12" s="743"/>
      <c r="BC12" s="743"/>
      <c r="BD12" s="743"/>
      <c r="BE12" s="743"/>
    </row>
    <row r="13" spans="1:57" ht="15" customHeight="1" x14ac:dyDescent="0.15">
      <c r="A13" s="739" t="s">
        <v>479</v>
      </c>
      <c r="B13" s="739"/>
      <c r="C13" s="739"/>
      <c r="D13" s="739"/>
      <c r="E13" s="739"/>
      <c r="F13" s="739"/>
      <c r="G13" s="740"/>
      <c r="H13" s="743">
        <f t="shared" si="0"/>
        <v>5121</v>
      </c>
      <c r="I13" s="743"/>
      <c r="J13" s="743"/>
      <c r="K13" s="743"/>
      <c r="L13" s="743"/>
      <c r="M13" s="743">
        <v>2220</v>
      </c>
      <c r="N13" s="743"/>
      <c r="O13" s="743"/>
      <c r="P13" s="743"/>
      <c r="Q13" s="743"/>
      <c r="R13" s="743">
        <v>422</v>
      </c>
      <c r="S13" s="743"/>
      <c r="T13" s="743"/>
      <c r="U13" s="743"/>
      <c r="V13" s="743"/>
      <c r="W13" s="743">
        <v>12</v>
      </c>
      <c r="X13" s="743"/>
      <c r="Y13" s="743"/>
      <c r="Z13" s="743"/>
      <c r="AA13" s="743"/>
      <c r="AB13" s="743">
        <v>280</v>
      </c>
      <c r="AC13" s="743"/>
      <c r="AD13" s="743"/>
      <c r="AE13" s="743"/>
      <c r="AF13" s="743"/>
      <c r="AG13" s="743">
        <v>839</v>
      </c>
      <c r="AH13" s="743"/>
      <c r="AI13" s="743"/>
      <c r="AJ13" s="743"/>
      <c r="AK13" s="743"/>
      <c r="AL13" s="743">
        <v>656</v>
      </c>
      <c r="AM13" s="743"/>
      <c r="AN13" s="743"/>
      <c r="AO13" s="743"/>
      <c r="AP13" s="743"/>
      <c r="AQ13" s="743">
        <v>186</v>
      </c>
      <c r="AR13" s="743"/>
      <c r="AS13" s="743"/>
      <c r="AT13" s="743"/>
      <c r="AU13" s="743"/>
      <c r="AV13" s="743">
        <v>418</v>
      </c>
      <c r="AW13" s="743"/>
      <c r="AX13" s="743"/>
      <c r="AY13" s="743"/>
      <c r="AZ13" s="743"/>
      <c r="BA13" s="743">
        <v>88</v>
      </c>
      <c r="BB13" s="743"/>
      <c r="BC13" s="743"/>
      <c r="BD13" s="743"/>
      <c r="BE13" s="743"/>
    </row>
    <row r="14" spans="1:57" ht="15" customHeight="1" x14ac:dyDescent="0.15">
      <c r="A14" s="739" t="s">
        <v>613</v>
      </c>
      <c r="B14" s="739"/>
      <c r="C14" s="739"/>
      <c r="D14" s="739"/>
      <c r="E14" s="739"/>
      <c r="F14" s="739"/>
      <c r="G14" s="740"/>
      <c r="H14" s="743">
        <f t="shared" si="0"/>
        <v>5933</v>
      </c>
      <c r="I14" s="743"/>
      <c r="J14" s="743"/>
      <c r="K14" s="743"/>
      <c r="L14" s="743"/>
      <c r="M14" s="743">
        <v>3284</v>
      </c>
      <c r="N14" s="743"/>
      <c r="O14" s="743"/>
      <c r="P14" s="743"/>
      <c r="Q14" s="743"/>
      <c r="R14" s="743">
        <v>344</v>
      </c>
      <c r="S14" s="743"/>
      <c r="T14" s="743"/>
      <c r="U14" s="743"/>
      <c r="V14" s="743"/>
      <c r="W14" s="743">
        <v>35</v>
      </c>
      <c r="X14" s="743"/>
      <c r="Y14" s="743"/>
      <c r="Z14" s="743"/>
      <c r="AA14" s="743"/>
      <c r="AB14" s="743">
        <v>310</v>
      </c>
      <c r="AC14" s="743"/>
      <c r="AD14" s="743"/>
      <c r="AE14" s="743"/>
      <c r="AF14" s="743"/>
      <c r="AG14" s="743">
        <v>610</v>
      </c>
      <c r="AH14" s="743"/>
      <c r="AI14" s="743"/>
      <c r="AJ14" s="743"/>
      <c r="AK14" s="743"/>
      <c r="AL14" s="743">
        <v>547</v>
      </c>
      <c r="AM14" s="743"/>
      <c r="AN14" s="743"/>
      <c r="AO14" s="743"/>
      <c r="AP14" s="743"/>
      <c r="AQ14" s="743">
        <v>157</v>
      </c>
      <c r="AR14" s="743"/>
      <c r="AS14" s="743"/>
      <c r="AT14" s="743"/>
      <c r="AU14" s="743"/>
      <c r="AV14" s="743">
        <v>450</v>
      </c>
      <c r="AW14" s="743"/>
      <c r="AX14" s="743"/>
      <c r="AY14" s="743"/>
      <c r="AZ14" s="743"/>
      <c r="BA14" s="743">
        <v>196</v>
      </c>
      <c r="BB14" s="743"/>
      <c r="BC14" s="743"/>
      <c r="BD14" s="743"/>
      <c r="BE14" s="743"/>
    </row>
    <row r="15" spans="1:57" ht="15" customHeight="1" x14ac:dyDescent="0.15">
      <c r="A15" s="739" t="s">
        <v>90</v>
      </c>
      <c r="B15" s="739"/>
      <c r="C15" s="739"/>
      <c r="D15" s="739"/>
      <c r="E15" s="739"/>
      <c r="F15" s="739"/>
      <c r="G15" s="740"/>
      <c r="H15" s="743">
        <f t="shared" si="0"/>
        <v>4906</v>
      </c>
      <c r="I15" s="743"/>
      <c r="J15" s="743"/>
      <c r="K15" s="743"/>
      <c r="L15" s="743"/>
      <c r="M15" s="743">
        <v>1982</v>
      </c>
      <c r="N15" s="743"/>
      <c r="O15" s="743"/>
      <c r="P15" s="743"/>
      <c r="Q15" s="743"/>
      <c r="R15" s="743">
        <v>284</v>
      </c>
      <c r="S15" s="743"/>
      <c r="T15" s="743"/>
      <c r="U15" s="743"/>
      <c r="V15" s="743"/>
      <c r="W15" s="743">
        <v>32</v>
      </c>
      <c r="X15" s="743"/>
      <c r="Y15" s="743"/>
      <c r="Z15" s="743"/>
      <c r="AA15" s="743"/>
      <c r="AB15" s="743">
        <v>314</v>
      </c>
      <c r="AC15" s="743"/>
      <c r="AD15" s="743"/>
      <c r="AE15" s="743"/>
      <c r="AF15" s="743"/>
      <c r="AG15" s="743">
        <v>790</v>
      </c>
      <c r="AH15" s="743"/>
      <c r="AI15" s="743"/>
      <c r="AJ15" s="743"/>
      <c r="AK15" s="743"/>
      <c r="AL15" s="743">
        <v>817</v>
      </c>
      <c r="AM15" s="743"/>
      <c r="AN15" s="743"/>
      <c r="AO15" s="743"/>
      <c r="AP15" s="743"/>
      <c r="AQ15" s="743">
        <v>157</v>
      </c>
      <c r="AR15" s="743"/>
      <c r="AS15" s="743"/>
      <c r="AT15" s="743"/>
      <c r="AU15" s="743"/>
      <c r="AV15" s="743">
        <v>470</v>
      </c>
      <c r="AW15" s="743"/>
      <c r="AX15" s="743"/>
      <c r="AY15" s="743"/>
      <c r="AZ15" s="743"/>
      <c r="BA15" s="743">
        <v>60</v>
      </c>
      <c r="BB15" s="743"/>
      <c r="BC15" s="743"/>
      <c r="BD15" s="743"/>
      <c r="BE15" s="743"/>
    </row>
    <row r="16" spans="1:57" ht="15" customHeight="1" thickBot="1" x14ac:dyDescent="0.2">
      <c r="A16" s="776" t="s">
        <v>91</v>
      </c>
      <c r="B16" s="776"/>
      <c r="C16" s="776"/>
      <c r="D16" s="776"/>
      <c r="E16" s="776"/>
      <c r="F16" s="776"/>
      <c r="G16" s="777"/>
      <c r="H16" s="743">
        <f t="shared" si="0"/>
        <v>10072</v>
      </c>
      <c r="I16" s="743"/>
      <c r="J16" s="743"/>
      <c r="K16" s="743"/>
      <c r="L16" s="743"/>
      <c r="M16" s="778">
        <v>6682</v>
      </c>
      <c r="N16" s="778"/>
      <c r="O16" s="778"/>
      <c r="P16" s="778"/>
      <c r="Q16" s="778"/>
      <c r="R16" s="778">
        <v>423</v>
      </c>
      <c r="S16" s="778"/>
      <c r="T16" s="778"/>
      <c r="U16" s="778"/>
      <c r="V16" s="778"/>
      <c r="W16" s="778">
        <v>35</v>
      </c>
      <c r="X16" s="778"/>
      <c r="Y16" s="778"/>
      <c r="Z16" s="778"/>
      <c r="AA16" s="778"/>
      <c r="AB16" s="778">
        <v>379</v>
      </c>
      <c r="AC16" s="778"/>
      <c r="AD16" s="778"/>
      <c r="AE16" s="778"/>
      <c r="AF16" s="778"/>
      <c r="AG16" s="778">
        <v>1123</v>
      </c>
      <c r="AH16" s="778"/>
      <c r="AI16" s="778"/>
      <c r="AJ16" s="778"/>
      <c r="AK16" s="778"/>
      <c r="AL16" s="778">
        <v>596</v>
      </c>
      <c r="AM16" s="778"/>
      <c r="AN16" s="778"/>
      <c r="AO16" s="778"/>
      <c r="AP16" s="778"/>
      <c r="AQ16" s="778">
        <v>148</v>
      </c>
      <c r="AR16" s="778"/>
      <c r="AS16" s="778"/>
      <c r="AT16" s="778"/>
      <c r="AU16" s="778"/>
      <c r="AV16" s="778">
        <v>529</v>
      </c>
      <c r="AW16" s="778"/>
      <c r="AX16" s="778"/>
      <c r="AY16" s="778"/>
      <c r="AZ16" s="778"/>
      <c r="BA16" s="778">
        <v>157</v>
      </c>
      <c r="BB16" s="778"/>
      <c r="BC16" s="778"/>
      <c r="BD16" s="778"/>
      <c r="BE16" s="778"/>
    </row>
    <row r="17" spans="1:57" ht="15" customHeight="1" x14ac:dyDescent="0.15">
      <c r="A17" s="53" t="s">
        <v>501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52"/>
      <c r="W17" s="720"/>
      <c r="X17" s="720"/>
      <c r="Y17" s="720"/>
      <c r="Z17" s="720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720"/>
      <c r="AL17" s="720"/>
      <c r="AM17" s="720"/>
      <c r="AN17" s="720"/>
      <c r="AO17" s="720"/>
      <c r="AP17" s="720"/>
      <c r="AQ17" s="720"/>
      <c r="AR17" s="720"/>
      <c r="AS17" s="720"/>
      <c r="AT17" s="720"/>
      <c r="AU17" s="720"/>
      <c r="AV17" s="720"/>
      <c r="AW17" s="720"/>
      <c r="AX17" s="720"/>
      <c r="AY17" s="720"/>
      <c r="AZ17" s="720"/>
      <c r="BA17" s="720"/>
      <c r="BB17" s="720"/>
      <c r="BC17" s="720"/>
      <c r="BD17" s="720"/>
      <c r="BE17" s="720"/>
    </row>
    <row r="18" spans="1:57" ht="15" customHeight="1" x14ac:dyDescent="0.15"/>
    <row r="19" spans="1:57" ht="18.75" customHeight="1" x14ac:dyDescent="0.15">
      <c r="A19" s="750" t="s">
        <v>425</v>
      </c>
      <c r="B19" s="750"/>
      <c r="C19" s="750"/>
      <c r="D19" s="750"/>
      <c r="E19" s="750"/>
      <c r="F19" s="750"/>
      <c r="G19" s="750"/>
      <c r="H19" s="750"/>
      <c r="I19" s="750"/>
      <c r="J19" s="750"/>
      <c r="K19" s="750"/>
      <c r="L19" s="750"/>
      <c r="M19" s="750"/>
      <c r="N19" s="750"/>
      <c r="O19" s="750"/>
      <c r="P19" s="750"/>
      <c r="Q19" s="750"/>
      <c r="R19" s="750"/>
      <c r="S19" s="750"/>
      <c r="T19" s="750"/>
      <c r="U19" s="750"/>
      <c r="V19" s="750"/>
      <c r="W19" s="750"/>
      <c r="X19" s="750"/>
      <c r="Y19" s="750"/>
      <c r="Z19" s="750"/>
      <c r="AA19" s="750"/>
      <c r="AB19" s="750"/>
      <c r="AC19" s="750"/>
      <c r="AD19" s="750"/>
      <c r="AE19" s="750"/>
      <c r="AF19" s="750"/>
      <c r="AG19" s="750"/>
      <c r="AH19" s="750"/>
      <c r="AI19" s="750"/>
      <c r="AJ19" s="750"/>
      <c r="AK19" s="750"/>
      <c r="AL19" s="750"/>
      <c r="AM19" s="750"/>
      <c r="AN19" s="750"/>
      <c r="AO19" s="750"/>
      <c r="AP19" s="750"/>
      <c r="AQ19" s="750"/>
      <c r="AR19" s="750"/>
      <c r="AS19" s="750"/>
      <c r="AT19" s="750"/>
      <c r="AU19" s="750"/>
      <c r="AV19" s="750"/>
      <c r="AW19" s="750"/>
      <c r="AX19" s="750"/>
      <c r="AY19" s="750"/>
      <c r="AZ19" s="750"/>
      <c r="BA19" s="750"/>
      <c r="BB19" s="750"/>
      <c r="BC19" s="750"/>
      <c r="BD19" s="750"/>
    </row>
    <row r="20" spans="1:57" ht="13.5" customHeight="1" thickBot="1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</row>
    <row r="21" spans="1:57" s="18" customFormat="1" ht="15" customHeight="1" x14ac:dyDescent="0.15">
      <c r="A21" s="725" t="s">
        <v>590</v>
      </c>
      <c r="B21" s="725"/>
      <c r="C21" s="725"/>
      <c r="D21" s="725"/>
      <c r="E21" s="725"/>
      <c r="F21" s="725"/>
      <c r="G21" s="726"/>
      <c r="H21" s="770" t="s">
        <v>426</v>
      </c>
      <c r="I21" s="771"/>
      <c r="J21" s="771"/>
      <c r="K21" s="771"/>
      <c r="L21" s="771"/>
      <c r="M21" s="771"/>
      <c r="N21" s="771"/>
      <c r="O21" s="771"/>
      <c r="P21" s="771"/>
      <c r="Q21" s="771"/>
      <c r="R21" s="771"/>
      <c r="S21" s="771"/>
      <c r="T21" s="771"/>
      <c r="U21" s="771"/>
      <c r="V21" s="771"/>
      <c r="W21" s="771"/>
      <c r="X21" s="771"/>
      <c r="Y21" s="771"/>
      <c r="Z21" s="771"/>
      <c r="AA21" s="771"/>
      <c r="AB21" s="771"/>
      <c r="AC21" s="771"/>
      <c r="AD21" s="771"/>
      <c r="AE21" s="771"/>
      <c r="AF21" s="771"/>
      <c r="AG21" s="771"/>
      <c r="AH21" s="771"/>
      <c r="AI21" s="771"/>
      <c r="AJ21" s="771"/>
      <c r="AK21" s="771"/>
      <c r="AL21" s="771"/>
      <c r="AM21" s="771"/>
      <c r="AN21" s="771"/>
      <c r="AO21" s="771"/>
      <c r="AP21" s="771"/>
      <c r="AQ21" s="771"/>
      <c r="AR21" s="771"/>
      <c r="AS21" s="771"/>
      <c r="AT21" s="771"/>
      <c r="AU21" s="771"/>
      <c r="AV21" s="771"/>
      <c r="AW21" s="772"/>
      <c r="AX21" s="735" t="s">
        <v>427</v>
      </c>
      <c r="AY21" s="736"/>
      <c r="AZ21" s="736"/>
      <c r="BA21" s="736"/>
      <c r="BB21" s="736"/>
      <c r="BC21" s="736"/>
      <c r="BD21" s="736"/>
      <c r="BE21" s="1"/>
    </row>
    <row r="22" spans="1:57" ht="15" customHeight="1" x14ac:dyDescent="0.15">
      <c r="A22" s="727"/>
      <c r="B22" s="727"/>
      <c r="C22" s="727"/>
      <c r="D22" s="727"/>
      <c r="E22" s="727"/>
      <c r="F22" s="727"/>
      <c r="G22" s="728"/>
      <c r="H22" s="763" t="s">
        <v>307</v>
      </c>
      <c r="I22" s="764"/>
      <c r="J22" s="764"/>
      <c r="K22" s="764"/>
      <c r="L22" s="764"/>
      <c r="M22" s="765"/>
      <c r="N22" s="763" t="s">
        <v>428</v>
      </c>
      <c r="O22" s="764"/>
      <c r="P22" s="764"/>
      <c r="Q22" s="764"/>
      <c r="R22" s="764"/>
      <c r="S22" s="765"/>
      <c r="T22" s="763" t="s">
        <v>429</v>
      </c>
      <c r="U22" s="764"/>
      <c r="V22" s="764"/>
      <c r="W22" s="764"/>
      <c r="X22" s="764"/>
      <c r="Y22" s="765"/>
      <c r="Z22" s="763" t="s">
        <v>430</v>
      </c>
      <c r="AA22" s="764"/>
      <c r="AB22" s="764"/>
      <c r="AC22" s="764"/>
      <c r="AD22" s="764"/>
      <c r="AE22" s="765"/>
      <c r="AF22" s="773" t="s">
        <v>431</v>
      </c>
      <c r="AG22" s="774"/>
      <c r="AH22" s="774"/>
      <c r="AI22" s="774"/>
      <c r="AJ22" s="774"/>
      <c r="AK22" s="774"/>
      <c r="AL22" s="774"/>
      <c r="AM22" s="774"/>
      <c r="AN22" s="774"/>
      <c r="AO22" s="774"/>
      <c r="AP22" s="774"/>
      <c r="AQ22" s="775"/>
      <c r="AR22" s="763" t="s">
        <v>432</v>
      </c>
      <c r="AS22" s="764"/>
      <c r="AT22" s="764"/>
      <c r="AU22" s="764"/>
      <c r="AV22" s="764"/>
      <c r="AW22" s="765"/>
      <c r="AX22" s="737"/>
      <c r="AY22" s="738"/>
      <c r="AZ22" s="738"/>
      <c r="BA22" s="738"/>
      <c r="BB22" s="738"/>
      <c r="BC22" s="738"/>
      <c r="BD22" s="738"/>
    </row>
    <row r="23" spans="1:57" s="18" customFormat="1" ht="15" customHeight="1" x14ac:dyDescent="0.15">
      <c r="A23" s="727"/>
      <c r="B23" s="727"/>
      <c r="C23" s="727"/>
      <c r="D23" s="727"/>
      <c r="E23" s="727"/>
      <c r="F23" s="727"/>
      <c r="G23" s="728"/>
      <c r="H23" s="766"/>
      <c r="I23" s="767"/>
      <c r="J23" s="767"/>
      <c r="K23" s="767"/>
      <c r="L23" s="767"/>
      <c r="M23" s="768"/>
      <c r="N23" s="766"/>
      <c r="O23" s="767"/>
      <c r="P23" s="767"/>
      <c r="Q23" s="767"/>
      <c r="R23" s="767"/>
      <c r="S23" s="768"/>
      <c r="T23" s="766"/>
      <c r="U23" s="767"/>
      <c r="V23" s="767"/>
      <c r="W23" s="767"/>
      <c r="X23" s="767"/>
      <c r="Y23" s="768"/>
      <c r="Z23" s="766"/>
      <c r="AA23" s="767"/>
      <c r="AB23" s="767"/>
      <c r="AC23" s="767"/>
      <c r="AD23" s="767"/>
      <c r="AE23" s="768"/>
      <c r="AF23" s="763" t="s">
        <v>433</v>
      </c>
      <c r="AG23" s="764"/>
      <c r="AH23" s="764"/>
      <c r="AI23" s="764"/>
      <c r="AJ23" s="764"/>
      <c r="AK23" s="765"/>
      <c r="AL23" s="763" t="s">
        <v>434</v>
      </c>
      <c r="AM23" s="764"/>
      <c r="AN23" s="764"/>
      <c r="AO23" s="764"/>
      <c r="AP23" s="764"/>
      <c r="AQ23" s="765"/>
      <c r="AR23" s="766" t="s">
        <v>435</v>
      </c>
      <c r="AS23" s="767"/>
      <c r="AT23" s="767"/>
      <c r="AU23" s="767"/>
      <c r="AV23" s="767"/>
      <c r="AW23" s="768"/>
      <c r="AX23" s="737"/>
      <c r="AY23" s="738"/>
      <c r="AZ23" s="738"/>
      <c r="BA23" s="738"/>
      <c r="BB23" s="738"/>
      <c r="BC23" s="738"/>
      <c r="BD23" s="738"/>
      <c r="BE23" s="1"/>
    </row>
    <row r="24" spans="1:57" ht="15" customHeight="1" x14ac:dyDescent="0.15">
      <c r="A24" s="729"/>
      <c r="B24" s="729"/>
      <c r="C24" s="729"/>
      <c r="D24" s="729"/>
      <c r="E24" s="729"/>
      <c r="F24" s="729"/>
      <c r="G24" s="730"/>
      <c r="H24" s="760"/>
      <c r="I24" s="761"/>
      <c r="J24" s="761"/>
      <c r="K24" s="761"/>
      <c r="L24" s="761"/>
      <c r="M24" s="762"/>
      <c r="N24" s="760"/>
      <c r="O24" s="761"/>
      <c r="P24" s="761"/>
      <c r="Q24" s="761"/>
      <c r="R24" s="761"/>
      <c r="S24" s="762"/>
      <c r="T24" s="760"/>
      <c r="U24" s="761"/>
      <c r="V24" s="761"/>
      <c r="W24" s="761"/>
      <c r="X24" s="761"/>
      <c r="Y24" s="762"/>
      <c r="Z24" s="760"/>
      <c r="AA24" s="761"/>
      <c r="AB24" s="761"/>
      <c r="AC24" s="761"/>
      <c r="AD24" s="761"/>
      <c r="AE24" s="762"/>
      <c r="AF24" s="760"/>
      <c r="AG24" s="761"/>
      <c r="AH24" s="761"/>
      <c r="AI24" s="761"/>
      <c r="AJ24" s="761"/>
      <c r="AK24" s="762"/>
      <c r="AL24" s="760" t="s">
        <v>436</v>
      </c>
      <c r="AM24" s="761"/>
      <c r="AN24" s="761"/>
      <c r="AO24" s="761"/>
      <c r="AP24" s="761"/>
      <c r="AQ24" s="762"/>
      <c r="AR24" s="760" t="s">
        <v>437</v>
      </c>
      <c r="AS24" s="761"/>
      <c r="AT24" s="761"/>
      <c r="AU24" s="761"/>
      <c r="AV24" s="761"/>
      <c r="AW24" s="762"/>
      <c r="AX24" s="733" t="s">
        <v>438</v>
      </c>
      <c r="AY24" s="734"/>
      <c r="AZ24" s="734"/>
      <c r="BA24" s="734"/>
      <c r="BB24" s="734"/>
      <c r="BC24" s="734"/>
      <c r="BD24" s="734"/>
    </row>
    <row r="25" spans="1:57" s="18" customFormat="1" ht="15" customHeight="1" x14ac:dyDescent="0.15">
      <c r="A25" s="723" t="s">
        <v>607</v>
      </c>
      <c r="B25" s="723"/>
      <c r="C25" s="723"/>
      <c r="D25" s="723"/>
      <c r="E25" s="723"/>
      <c r="F25" s="723"/>
      <c r="G25" s="724"/>
      <c r="H25" s="759">
        <v>5212</v>
      </c>
      <c r="I25" s="749"/>
      <c r="J25" s="749"/>
      <c r="K25" s="749"/>
      <c r="L25" s="749"/>
      <c r="M25" s="749"/>
      <c r="N25" s="749">
        <v>2470</v>
      </c>
      <c r="O25" s="749"/>
      <c r="P25" s="749"/>
      <c r="Q25" s="749"/>
      <c r="R25" s="749"/>
      <c r="S25" s="749"/>
      <c r="T25" s="749">
        <v>292</v>
      </c>
      <c r="U25" s="749"/>
      <c r="V25" s="749"/>
      <c r="W25" s="749"/>
      <c r="X25" s="749"/>
      <c r="Y25" s="749"/>
      <c r="Z25" s="749">
        <v>2450</v>
      </c>
      <c r="AA25" s="749"/>
      <c r="AB25" s="749"/>
      <c r="AC25" s="749"/>
      <c r="AD25" s="749"/>
      <c r="AE25" s="749"/>
      <c r="AF25" s="749">
        <v>1855</v>
      </c>
      <c r="AG25" s="749"/>
      <c r="AH25" s="749"/>
      <c r="AI25" s="749"/>
      <c r="AJ25" s="749"/>
      <c r="AK25" s="749"/>
      <c r="AL25" s="749">
        <v>367</v>
      </c>
      <c r="AM25" s="749"/>
      <c r="AN25" s="749"/>
      <c r="AO25" s="749"/>
      <c r="AP25" s="749"/>
      <c r="AQ25" s="749"/>
      <c r="AR25" s="749">
        <v>2990</v>
      </c>
      <c r="AS25" s="749"/>
      <c r="AT25" s="749"/>
      <c r="AU25" s="749"/>
      <c r="AV25" s="749"/>
      <c r="AW25" s="749"/>
      <c r="AX25" s="732">
        <v>99160</v>
      </c>
      <c r="AY25" s="732"/>
      <c r="AZ25" s="732"/>
      <c r="BA25" s="732"/>
      <c r="BB25" s="732"/>
      <c r="BC25" s="732"/>
      <c r="BD25" s="732"/>
    </row>
    <row r="26" spans="1:57" ht="15" customHeight="1" x14ac:dyDescent="0.15">
      <c r="A26" s="723" t="s">
        <v>439</v>
      </c>
      <c r="B26" s="723"/>
      <c r="C26" s="723"/>
      <c r="D26" s="723"/>
      <c r="E26" s="723"/>
      <c r="F26" s="723"/>
      <c r="G26" s="724"/>
      <c r="H26" s="759">
        <v>5334</v>
      </c>
      <c r="I26" s="749"/>
      <c r="J26" s="749"/>
      <c r="K26" s="749"/>
      <c r="L26" s="749"/>
      <c r="M26" s="749"/>
      <c r="N26" s="749">
        <v>2452</v>
      </c>
      <c r="O26" s="749"/>
      <c r="P26" s="749"/>
      <c r="Q26" s="749"/>
      <c r="R26" s="749"/>
      <c r="S26" s="749"/>
      <c r="T26" s="749">
        <v>327</v>
      </c>
      <c r="U26" s="749"/>
      <c r="V26" s="749"/>
      <c r="W26" s="749"/>
      <c r="X26" s="749"/>
      <c r="Y26" s="749"/>
      <c r="Z26" s="749">
        <v>2555</v>
      </c>
      <c r="AA26" s="749"/>
      <c r="AB26" s="749"/>
      <c r="AC26" s="749"/>
      <c r="AD26" s="749"/>
      <c r="AE26" s="749"/>
      <c r="AF26" s="749">
        <v>1701</v>
      </c>
      <c r="AG26" s="749"/>
      <c r="AH26" s="749"/>
      <c r="AI26" s="749"/>
      <c r="AJ26" s="749"/>
      <c r="AK26" s="749"/>
      <c r="AL26" s="749">
        <v>269</v>
      </c>
      <c r="AM26" s="749"/>
      <c r="AN26" s="749"/>
      <c r="AO26" s="749"/>
      <c r="AP26" s="749"/>
      <c r="AQ26" s="749"/>
      <c r="AR26" s="749">
        <v>3364</v>
      </c>
      <c r="AS26" s="749"/>
      <c r="AT26" s="749"/>
      <c r="AU26" s="749"/>
      <c r="AV26" s="749"/>
      <c r="AW26" s="749"/>
      <c r="AX26" s="732">
        <v>101980</v>
      </c>
      <c r="AY26" s="732"/>
      <c r="AZ26" s="732"/>
      <c r="BA26" s="732"/>
      <c r="BB26" s="732"/>
      <c r="BC26" s="732"/>
      <c r="BD26" s="732"/>
    </row>
    <row r="27" spans="1:57" ht="13.5" customHeight="1" x14ac:dyDescent="0.15">
      <c r="A27" s="723" t="s">
        <v>480</v>
      </c>
      <c r="B27" s="723"/>
      <c r="C27" s="723"/>
      <c r="D27" s="723"/>
      <c r="E27" s="723"/>
      <c r="F27" s="723"/>
      <c r="G27" s="724"/>
      <c r="H27" s="759">
        <v>4741</v>
      </c>
      <c r="I27" s="749"/>
      <c r="J27" s="749"/>
      <c r="K27" s="749"/>
      <c r="L27" s="749"/>
      <c r="M27" s="749"/>
      <c r="N27" s="749">
        <v>2302</v>
      </c>
      <c r="O27" s="749"/>
      <c r="P27" s="749"/>
      <c r="Q27" s="749"/>
      <c r="R27" s="749"/>
      <c r="S27" s="749"/>
      <c r="T27" s="749">
        <v>324</v>
      </c>
      <c r="U27" s="749"/>
      <c r="V27" s="749"/>
      <c r="W27" s="749"/>
      <c r="X27" s="749"/>
      <c r="Y27" s="749"/>
      <c r="Z27" s="749">
        <v>2115</v>
      </c>
      <c r="AA27" s="749"/>
      <c r="AB27" s="749"/>
      <c r="AC27" s="749"/>
      <c r="AD27" s="749"/>
      <c r="AE27" s="749"/>
      <c r="AF27" s="749">
        <v>1488</v>
      </c>
      <c r="AG27" s="749"/>
      <c r="AH27" s="749"/>
      <c r="AI27" s="749"/>
      <c r="AJ27" s="749"/>
      <c r="AK27" s="749"/>
      <c r="AL27" s="749">
        <v>220</v>
      </c>
      <c r="AM27" s="749"/>
      <c r="AN27" s="749"/>
      <c r="AO27" s="749"/>
      <c r="AP27" s="749"/>
      <c r="AQ27" s="749"/>
      <c r="AR27" s="749">
        <v>3033</v>
      </c>
      <c r="AS27" s="749"/>
      <c r="AT27" s="749"/>
      <c r="AU27" s="749"/>
      <c r="AV27" s="749"/>
      <c r="AW27" s="749"/>
      <c r="AX27" s="732">
        <v>86090</v>
      </c>
      <c r="AY27" s="732"/>
      <c r="AZ27" s="732"/>
      <c r="BA27" s="732"/>
      <c r="BB27" s="732"/>
      <c r="BC27" s="732"/>
      <c r="BD27" s="732"/>
      <c r="BE27" s="18"/>
    </row>
    <row r="28" spans="1:57" ht="13.5" customHeight="1" x14ac:dyDescent="0.15">
      <c r="A28" s="723" t="s">
        <v>571</v>
      </c>
      <c r="B28" s="723"/>
      <c r="C28" s="723"/>
      <c r="D28" s="723"/>
      <c r="E28" s="723"/>
      <c r="F28" s="723"/>
      <c r="G28" s="724"/>
      <c r="H28" s="759">
        <v>2332</v>
      </c>
      <c r="I28" s="749"/>
      <c r="J28" s="749"/>
      <c r="K28" s="749"/>
      <c r="L28" s="749"/>
      <c r="M28" s="749"/>
      <c r="N28" s="749">
        <v>1466</v>
      </c>
      <c r="O28" s="749"/>
      <c r="P28" s="749"/>
      <c r="Q28" s="749"/>
      <c r="R28" s="749"/>
      <c r="S28" s="749"/>
      <c r="T28" s="749">
        <v>36</v>
      </c>
      <c r="U28" s="749"/>
      <c r="V28" s="749"/>
      <c r="W28" s="749"/>
      <c r="X28" s="749"/>
      <c r="Y28" s="749"/>
      <c r="Z28" s="749">
        <v>830</v>
      </c>
      <c r="AA28" s="749"/>
      <c r="AB28" s="749"/>
      <c r="AC28" s="749"/>
      <c r="AD28" s="749"/>
      <c r="AE28" s="749"/>
      <c r="AF28" s="749">
        <v>1105</v>
      </c>
      <c r="AG28" s="749"/>
      <c r="AH28" s="749"/>
      <c r="AI28" s="749"/>
      <c r="AJ28" s="749"/>
      <c r="AK28" s="749"/>
      <c r="AL28" s="749">
        <v>37</v>
      </c>
      <c r="AM28" s="749"/>
      <c r="AN28" s="749"/>
      <c r="AO28" s="749"/>
      <c r="AP28" s="749"/>
      <c r="AQ28" s="749"/>
      <c r="AR28" s="749">
        <v>1190</v>
      </c>
      <c r="AS28" s="749"/>
      <c r="AT28" s="749"/>
      <c r="AU28" s="749"/>
      <c r="AV28" s="749"/>
      <c r="AW28" s="749"/>
      <c r="AX28" s="732">
        <v>68450</v>
      </c>
      <c r="AY28" s="732"/>
      <c r="AZ28" s="732"/>
      <c r="BA28" s="732"/>
      <c r="BB28" s="732"/>
      <c r="BC28" s="732"/>
      <c r="BD28" s="732"/>
    </row>
    <row r="29" spans="1:57" ht="13.5" customHeight="1" thickBot="1" x14ac:dyDescent="0.2">
      <c r="A29" s="721" t="s">
        <v>614</v>
      </c>
      <c r="B29" s="721"/>
      <c r="C29" s="721"/>
      <c r="D29" s="721"/>
      <c r="E29" s="721"/>
      <c r="F29" s="721"/>
      <c r="G29" s="722"/>
      <c r="H29" s="754">
        <v>1958</v>
      </c>
      <c r="I29" s="755"/>
      <c r="J29" s="755"/>
      <c r="K29" s="755"/>
      <c r="L29" s="755"/>
      <c r="M29" s="755"/>
      <c r="N29" s="755">
        <v>1228</v>
      </c>
      <c r="O29" s="755"/>
      <c r="P29" s="755"/>
      <c r="Q29" s="755"/>
      <c r="R29" s="755"/>
      <c r="S29" s="755"/>
      <c r="T29" s="755">
        <v>105</v>
      </c>
      <c r="U29" s="755"/>
      <c r="V29" s="755"/>
      <c r="W29" s="755"/>
      <c r="X29" s="755"/>
      <c r="Y29" s="755"/>
      <c r="Z29" s="755">
        <v>625</v>
      </c>
      <c r="AA29" s="755"/>
      <c r="AB29" s="755"/>
      <c r="AC29" s="755"/>
      <c r="AD29" s="755"/>
      <c r="AE29" s="755"/>
      <c r="AF29" s="755">
        <v>1056</v>
      </c>
      <c r="AG29" s="755"/>
      <c r="AH29" s="755"/>
      <c r="AI29" s="755"/>
      <c r="AJ29" s="755"/>
      <c r="AK29" s="755"/>
      <c r="AL29" s="755">
        <v>71</v>
      </c>
      <c r="AM29" s="755"/>
      <c r="AN29" s="755"/>
      <c r="AO29" s="755"/>
      <c r="AP29" s="755"/>
      <c r="AQ29" s="755"/>
      <c r="AR29" s="755">
        <v>831</v>
      </c>
      <c r="AS29" s="755"/>
      <c r="AT29" s="755"/>
      <c r="AU29" s="755"/>
      <c r="AV29" s="755"/>
      <c r="AW29" s="755"/>
      <c r="AX29" s="731">
        <v>63620</v>
      </c>
      <c r="AY29" s="731"/>
      <c r="AZ29" s="731"/>
      <c r="BA29" s="731"/>
      <c r="BB29" s="731"/>
      <c r="BC29" s="731"/>
      <c r="BD29" s="731"/>
      <c r="BE29" s="18"/>
    </row>
    <row r="30" spans="1:57" ht="13.5" customHeight="1" x14ac:dyDescent="0.15">
      <c r="A30" s="289" t="s">
        <v>487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</row>
    <row r="31" spans="1:57" ht="15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</row>
    <row r="32" spans="1:57" ht="15" customHeight="1" x14ac:dyDescent="0.15"/>
    <row r="33" spans="1:57" s="18" customFormat="1" ht="18.75" customHeight="1" x14ac:dyDescent="0.15">
      <c r="A33" s="750" t="s">
        <v>391</v>
      </c>
      <c r="B33" s="750"/>
      <c r="C33" s="750"/>
      <c r="D33" s="750"/>
      <c r="E33" s="750"/>
      <c r="F33" s="750"/>
      <c r="G33" s="750"/>
      <c r="H33" s="750"/>
      <c r="I33" s="750"/>
      <c r="J33" s="750"/>
      <c r="K33" s="750"/>
      <c r="L33" s="750"/>
      <c r="M33" s="750"/>
      <c r="N33" s="750"/>
      <c r="O33" s="750"/>
      <c r="P33" s="750"/>
      <c r="Q33" s="750"/>
      <c r="R33" s="750"/>
      <c r="S33" s="750"/>
      <c r="T33" s="750"/>
      <c r="U33" s="750"/>
      <c r="V33" s="750"/>
      <c r="W33" s="750"/>
      <c r="X33" s="750"/>
      <c r="Y33" s="750"/>
      <c r="Z33" s="750"/>
      <c r="AA33" s="750"/>
      <c r="AB33" s="750"/>
      <c r="AC33" s="750"/>
      <c r="AD33" s="750"/>
      <c r="AE33" s="750"/>
      <c r="AF33" s="750"/>
      <c r="AG33" s="750"/>
      <c r="AH33" s="750"/>
      <c r="AI33" s="750"/>
      <c r="AJ33" s="750"/>
      <c r="AK33" s="750"/>
      <c r="AL33" s="750"/>
      <c r="AM33" s="750"/>
      <c r="AN33" s="750"/>
      <c r="AO33" s="750"/>
      <c r="AP33" s="750"/>
      <c r="AQ33" s="750"/>
      <c r="AR33" s="750"/>
      <c r="AS33" s="750"/>
      <c r="AT33" s="750"/>
      <c r="AU33" s="750"/>
      <c r="AV33" s="750"/>
      <c r="AW33" s="750"/>
      <c r="AX33" s="750"/>
      <c r="AY33" s="750"/>
      <c r="AZ33" s="750"/>
      <c r="BA33" s="750"/>
      <c r="BB33" s="750"/>
      <c r="BC33" s="750"/>
      <c r="BD33" s="750"/>
      <c r="BE33" s="1"/>
    </row>
    <row r="34" spans="1:57" ht="13.5" customHeight="1" thickBot="1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</row>
    <row r="35" spans="1:57" ht="15" customHeight="1" x14ac:dyDescent="0.15">
      <c r="A35" s="398" t="s">
        <v>299</v>
      </c>
      <c r="B35" s="398"/>
      <c r="C35" s="398"/>
      <c r="D35" s="398"/>
      <c r="E35" s="398"/>
      <c r="F35" s="398"/>
      <c r="G35" s="453"/>
      <c r="H35" s="770" t="s">
        <v>392</v>
      </c>
      <c r="I35" s="771"/>
      <c r="J35" s="771"/>
      <c r="K35" s="771"/>
      <c r="L35" s="771"/>
      <c r="M35" s="771"/>
      <c r="N35" s="771"/>
      <c r="O35" s="771"/>
      <c r="P35" s="771"/>
      <c r="Q35" s="771"/>
      <c r="R35" s="771"/>
      <c r="S35" s="771"/>
      <c r="T35" s="771"/>
      <c r="U35" s="771"/>
      <c r="V35" s="771"/>
      <c r="W35" s="771"/>
      <c r="X35" s="771"/>
      <c r="Y35" s="771"/>
      <c r="Z35" s="771"/>
      <c r="AA35" s="771"/>
      <c r="AB35" s="771"/>
      <c r="AC35" s="771"/>
      <c r="AD35" s="771"/>
      <c r="AE35" s="771"/>
      <c r="AF35" s="771"/>
      <c r="AG35" s="771"/>
      <c r="AH35" s="771"/>
      <c r="AI35" s="771"/>
      <c r="AJ35" s="771"/>
      <c r="AK35" s="771"/>
      <c r="AL35" s="771"/>
      <c r="AM35" s="771"/>
      <c r="AN35" s="771"/>
      <c r="AO35" s="771"/>
      <c r="AP35" s="771"/>
      <c r="AQ35" s="771"/>
      <c r="AR35" s="771"/>
      <c r="AS35" s="771"/>
      <c r="AT35" s="771"/>
      <c r="AU35" s="771"/>
      <c r="AV35" s="771"/>
      <c r="AW35" s="772"/>
      <c r="AX35" s="751" t="s">
        <v>393</v>
      </c>
      <c r="AY35" s="751"/>
      <c r="AZ35" s="751"/>
      <c r="BA35" s="751"/>
      <c r="BB35" s="751"/>
      <c r="BC35" s="751"/>
      <c r="BD35" s="752"/>
    </row>
    <row r="36" spans="1:57" ht="15" customHeight="1" x14ac:dyDescent="0.15">
      <c r="A36" s="447"/>
      <c r="B36" s="447"/>
      <c r="C36" s="447"/>
      <c r="D36" s="447"/>
      <c r="E36" s="447"/>
      <c r="F36" s="447"/>
      <c r="G36" s="448"/>
      <c r="H36" s="418" t="s">
        <v>394</v>
      </c>
      <c r="I36" s="419"/>
      <c r="J36" s="419"/>
      <c r="K36" s="419"/>
      <c r="L36" s="419"/>
      <c r="M36" s="419"/>
      <c r="N36" s="418" t="s">
        <v>395</v>
      </c>
      <c r="O36" s="419"/>
      <c r="P36" s="419"/>
      <c r="Q36" s="419"/>
      <c r="R36" s="419"/>
      <c r="S36" s="419"/>
      <c r="T36" s="418" t="s">
        <v>396</v>
      </c>
      <c r="U36" s="419"/>
      <c r="V36" s="419"/>
      <c r="W36" s="419"/>
      <c r="X36" s="419"/>
      <c r="Y36" s="419"/>
      <c r="Z36" s="418" t="s">
        <v>397</v>
      </c>
      <c r="AA36" s="419"/>
      <c r="AB36" s="419"/>
      <c r="AC36" s="419"/>
      <c r="AD36" s="419"/>
      <c r="AE36" s="419"/>
      <c r="AF36" s="418" t="s">
        <v>398</v>
      </c>
      <c r="AG36" s="419"/>
      <c r="AH36" s="419"/>
      <c r="AI36" s="419"/>
      <c r="AJ36" s="419"/>
      <c r="AK36" s="419"/>
      <c r="AL36" s="418" t="s">
        <v>399</v>
      </c>
      <c r="AM36" s="419"/>
      <c r="AN36" s="419"/>
      <c r="AO36" s="419"/>
      <c r="AP36" s="419"/>
      <c r="AQ36" s="419"/>
      <c r="AR36" s="783" t="s">
        <v>587</v>
      </c>
      <c r="AS36" s="783"/>
      <c r="AT36" s="783"/>
      <c r="AU36" s="783"/>
      <c r="AV36" s="783"/>
      <c r="AW36" s="783"/>
      <c r="AX36" s="753"/>
      <c r="AY36" s="753"/>
      <c r="AZ36" s="753"/>
      <c r="BA36" s="753"/>
      <c r="BB36" s="753"/>
      <c r="BC36" s="753"/>
      <c r="BD36" s="601"/>
    </row>
    <row r="37" spans="1:57" s="18" customFormat="1" ht="15" customHeight="1" x14ac:dyDescent="0.15">
      <c r="A37" s="269" t="s">
        <v>607</v>
      </c>
      <c r="B37" s="269"/>
      <c r="C37" s="269"/>
      <c r="D37" s="269"/>
      <c r="E37" s="269"/>
      <c r="F37" s="269"/>
      <c r="G37" s="270"/>
      <c r="H37" s="756">
        <v>234</v>
      </c>
      <c r="I37" s="757"/>
      <c r="J37" s="757"/>
      <c r="K37" s="757"/>
      <c r="L37" s="757"/>
      <c r="M37" s="757"/>
      <c r="N37" s="780">
        <v>228</v>
      </c>
      <c r="O37" s="780"/>
      <c r="P37" s="780"/>
      <c r="Q37" s="780"/>
      <c r="R37" s="780"/>
      <c r="S37" s="780"/>
      <c r="T37" s="757">
        <v>217</v>
      </c>
      <c r="U37" s="757"/>
      <c r="V37" s="757"/>
      <c r="W37" s="757"/>
      <c r="X37" s="757"/>
      <c r="Y37" s="757"/>
      <c r="Z37" s="757">
        <v>67</v>
      </c>
      <c r="AA37" s="757"/>
      <c r="AB37" s="757"/>
      <c r="AC37" s="757"/>
      <c r="AD37" s="757"/>
      <c r="AE37" s="757"/>
      <c r="AF37" s="757">
        <v>55</v>
      </c>
      <c r="AG37" s="757"/>
      <c r="AH37" s="757"/>
      <c r="AI37" s="757"/>
      <c r="AJ37" s="757"/>
      <c r="AK37" s="757"/>
      <c r="AL37" s="757">
        <v>10</v>
      </c>
      <c r="AM37" s="757"/>
      <c r="AN37" s="757"/>
      <c r="AO37" s="757"/>
      <c r="AP37" s="757"/>
      <c r="AQ37" s="757"/>
      <c r="AR37" s="784" t="s">
        <v>154</v>
      </c>
      <c r="AS37" s="784"/>
      <c r="AT37" s="784"/>
      <c r="AU37" s="784"/>
      <c r="AV37" s="784"/>
      <c r="AW37" s="784"/>
      <c r="AX37" s="675">
        <v>39438</v>
      </c>
      <c r="AY37" s="675"/>
      <c r="AZ37" s="675"/>
      <c r="BA37" s="675"/>
      <c r="BB37" s="675"/>
      <c r="BC37" s="675"/>
      <c r="BD37" s="675"/>
    </row>
    <row r="38" spans="1:57" s="82" customFormat="1" ht="15" customHeight="1" x14ac:dyDescent="0.15">
      <c r="A38" s="269" t="s">
        <v>439</v>
      </c>
      <c r="B38" s="269"/>
      <c r="C38" s="269"/>
      <c r="D38" s="269"/>
      <c r="E38" s="269"/>
      <c r="F38" s="269"/>
      <c r="G38" s="270"/>
      <c r="H38" s="758">
        <v>232</v>
      </c>
      <c r="I38" s="675"/>
      <c r="J38" s="675"/>
      <c r="K38" s="675"/>
      <c r="L38" s="675"/>
      <c r="M38" s="675"/>
      <c r="N38" s="781">
        <v>234</v>
      </c>
      <c r="O38" s="781"/>
      <c r="P38" s="781"/>
      <c r="Q38" s="781"/>
      <c r="R38" s="781"/>
      <c r="S38" s="781"/>
      <c r="T38" s="675">
        <v>221</v>
      </c>
      <c r="U38" s="675"/>
      <c r="V38" s="675"/>
      <c r="W38" s="675"/>
      <c r="X38" s="675"/>
      <c r="Y38" s="675"/>
      <c r="Z38" s="675">
        <v>74</v>
      </c>
      <c r="AA38" s="675"/>
      <c r="AB38" s="675"/>
      <c r="AC38" s="675"/>
      <c r="AD38" s="675"/>
      <c r="AE38" s="675"/>
      <c r="AF38" s="675">
        <v>41</v>
      </c>
      <c r="AG38" s="675"/>
      <c r="AH38" s="675"/>
      <c r="AI38" s="675"/>
      <c r="AJ38" s="675"/>
      <c r="AK38" s="675"/>
      <c r="AL38" s="675">
        <v>7</v>
      </c>
      <c r="AM38" s="675"/>
      <c r="AN38" s="675"/>
      <c r="AO38" s="675"/>
      <c r="AP38" s="675"/>
      <c r="AQ38" s="675"/>
      <c r="AR38" s="785" t="s">
        <v>154</v>
      </c>
      <c r="AS38" s="785"/>
      <c r="AT38" s="785"/>
      <c r="AU38" s="785"/>
      <c r="AV38" s="785"/>
      <c r="AW38" s="785"/>
      <c r="AX38" s="675">
        <v>43005</v>
      </c>
      <c r="AY38" s="675"/>
      <c r="AZ38" s="675"/>
      <c r="BA38" s="675"/>
      <c r="BB38" s="675"/>
      <c r="BC38" s="675"/>
      <c r="BD38" s="675"/>
    </row>
    <row r="39" spans="1:57" ht="15" customHeight="1" x14ac:dyDescent="0.15">
      <c r="A39" s="269" t="s">
        <v>480</v>
      </c>
      <c r="B39" s="269"/>
      <c r="C39" s="269"/>
      <c r="D39" s="269"/>
      <c r="E39" s="269"/>
      <c r="F39" s="269"/>
      <c r="G39" s="270"/>
      <c r="H39" s="758">
        <v>233</v>
      </c>
      <c r="I39" s="675"/>
      <c r="J39" s="675"/>
      <c r="K39" s="675"/>
      <c r="L39" s="675"/>
      <c r="M39" s="675"/>
      <c r="N39" s="781">
        <v>240</v>
      </c>
      <c r="O39" s="781"/>
      <c r="P39" s="781"/>
      <c r="Q39" s="781"/>
      <c r="R39" s="781"/>
      <c r="S39" s="781"/>
      <c r="T39" s="675">
        <v>227</v>
      </c>
      <c r="U39" s="675"/>
      <c r="V39" s="675"/>
      <c r="W39" s="675"/>
      <c r="X39" s="675"/>
      <c r="Y39" s="675"/>
      <c r="Z39" s="675">
        <v>87</v>
      </c>
      <c r="AA39" s="675"/>
      <c r="AB39" s="675"/>
      <c r="AC39" s="675"/>
      <c r="AD39" s="675"/>
      <c r="AE39" s="675"/>
      <c r="AF39" s="675">
        <v>46</v>
      </c>
      <c r="AG39" s="675"/>
      <c r="AH39" s="675"/>
      <c r="AI39" s="675"/>
      <c r="AJ39" s="675"/>
      <c r="AK39" s="675"/>
      <c r="AL39" s="675">
        <v>16</v>
      </c>
      <c r="AM39" s="675"/>
      <c r="AN39" s="675"/>
      <c r="AO39" s="675"/>
      <c r="AP39" s="675"/>
      <c r="AQ39" s="675"/>
      <c r="AR39" s="785" t="s">
        <v>154</v>
      </c>
      <c r="AS39" s="785"/>
      <c r="AT39" s="785"/>
      <c r="AU39" s="785"/>
      <c r="AV39" s="785"/>
      <c r="AW39" s="785"/>
      <c r="AX39" s="675">
        <v>75027</v>
      </c>
      <c r="AY39" s="675"/>
      <c r="AZ39" s="675"/>
      <c r="BA39" s="675"/>
      <c r="BB39" s="675"/>
      <c r="BC39" s="675"/>
      <c r="BD39" s="675"/>
    </row>
    <row r="40" spans="1:57" ht="15" customHeight="1" x14ac:dyDescent="0.15">
      <c r="A40" s="269" t="s">
        <v>571</v>
      </c>
      <c r="B40" s="269"/>
      <c r="C40" s="269"/>
      <c r="D40" s="269"/>
      <c r="E40" s="269"/>
      <c r="F40" s="269"/>
      <c r="G40" s="270"/>
      <c r="H40" s="758">
        <v>180</v>
      </c>
      <c r="I40" s="675"/>
      <c r="J40" s="675"/>
      <c r="K40" s="675"/>
      <c r="L40" s="675"/>
      <c r="M40" s="675"/>
      <c r="N40" s="781">
        <v>198</v>
      </c>
      <c r="O40" s="781"/>
      <c r="P40" s="781"/>
      <c r="Q40" s="781"/>
      <c r="R40" s="781"/>
      <c r="S40" s="781"/>
      <c r="T40" s="675">
        <v>178</v>
      </c>
      <c r="U40" s="675"/>
      <c r="V40" s="675"/>
      <c r="W40" s="675"/>
      <c r="X40" s="675"/>
      <c r="Y40" s="675"/>
      <c r="Z40" s="675">
        <v>38</v>
      </c>
      <c r="AA40" s="675"/>
      <c r="AB40" s="675"/>
      <c r="AC40" s="675"/>
      <c r="AD40" s="675"/>
      <c r="AE40" s="675"/>
      <c r="AF40" s="675">
        <v>38</v>
      </c>
      <c r="AG40" s="675"/>
      <c r="AH40" s="675"/>
      <c r="AI40" s="675"/>
      <c r="AJ40" s="675"/>
      <c r="AK40" s="675"/>
      <c r="AL40" s="675">
        <v>0</v>
      </c>
      <c r="AM40" s="675"/>
      <c r="AN40" s="675"/>
      <c r="AO40" s="675"/>
      <c r="AP40" s="675"/>
      <c r="AQ40" s="675"/>
      <c r="AR40" s="785">
        <v>6</v>
      </c>
      <c r="AS40" s="785"/>
      <c r="AT40" s="785"/>
      <c r="AU40" s="785"/>
      <c r="AV40" s="785"/>
      <c r="AW40" s="785"/>
      <c r="AX40" s="675">
        <v>17585</v>
      </c>
      <c r="AY40" s="675"/>
      <c r="AZ40" s="675"/>
      <c r="BA40" s="675"/>
      <c r="BB40" s="675"/>
      <c r="BC40" s="675"/>
      <c r="BD40" s="675"/>
    </row>
    <row r="41" spans="1:57" ht="15" customHeight="1" thickBot="1" x14ac:dyDescent="0.2">
      <c r="A41" s="357" t="s">
        <v>614</v>
      </c>
      <c r="B41" s="357"/>
      <c r="C41" s="357"/>
      <c r="D41" s="357"/>
      <c r="E41" s="357"/>
      <c r="F41" s="357"/>
      <c r="G41" s="358"/>
      <c r="H41" s="779">
        <v>216</v>
      </c>
      <c r="I41" s="674"/>
      <c r="J41" s="674"/>
      <c r="K41" s="674"/>
      <c r="L41" s="674"/>
      <c r="M41" s="674"/>
      <c r="N41" s="782">
        <v>240</v>
      </c>
      <c r="O41" s="782"/>
      <c r="P41" s="782"/>
      <c r="Q41" s="782"/>
      <c r="R41" s="782"/>
      <c r="S41" s="782"/>
      <c r="T41" s="674">
        <v>193</v>
      </c>
      <c r="U41" s="674"/>
      <c r="V41" s="674"/>
      <c r="W41" s="674"/>
      <c r="X41" s="674"/>
      <c r="Y41" s="674"/>
      <c r="Z41" s="674">
        <v>129</v>
      </c>
      <c r="AA41" s="674"/>
      <c r="AB41" s="674"/>
      <c r="AC41" s="674"/>
      <c r="AD41" s="674"/>
      <c r="AE41" s="674"/>
      <c r="AF41" s="674">
        <v>29</v>
      </c>
      <c r="AG41" s="674"/>
      <c r="AH41" s="674"/>
      <c r="AI41" s="674"/>
      <c r="AJ41" s="674"/>
      <c r="AK41" s="674"/>
      <c r="AL41" s="674">
        <v>24</v>
      </c>
      <c r="AM41" s="674"/>
      <c r="AN41" s="674"/>
      <c r="AO41" s="674"/>
      <c r="AP41" s="674"/>
      <c r="AQ41" s="674"/>
      <c r="AR41" s="674">
        <v>64</v>
      </c>
      <c r="AS41" s="674"/>
      <c r="AT41" s="674"/>
      <c r="AU41" s="674"/>
      <c r="AV41" s="674"/>
      <c r="AW41" s="674"/>
      <c r="AX41" s="674">
        <v>26076</v>
      </c>
      <c r="AY41" s="674"/>
      <c r="AZ41" s="674"/>
      <c r="BA41" s="674"/>
      <c r="BB41" s="674"/>
      <c r="BC41" s="674"/>
      <c r="BD41" s="674"/>
    </row>
    <row r="42" spans="1:57" ht="13.5" customHeight="1" x14ac:dyDescent="0.15">
      <c r="A42" s="289" t="s">
        <v>488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82"/>
    </row>
    <row r="43" spans="1:57" ht="12" x14ac:dyDescent="0.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</row>
  </sheetData>
  <mergeCells count="275">
    <mergeCell ref="H35:AW35"/>
    <mergeCell ref="AL36:AQ36"/>
    <mergeCell ref="AL37:AQ37"/>
    <mergeCell ref="AL38:AQ38"/>
    <mergeCell ref="AL39:AQ39"/>
    <mergeCell ref="AL40:AQ40"/>
    <mergeCell ref="AL41:AQ41"/>
    <mergeCell ref="AX37:BD37"/>
    <mergeCell ref="AX38:BD38"/>
    <mergeCell ref="AX39:BD39"/>
    <mergeCell ref="AX40:BD40"/>
    <mergeCell ref="AX41:BD41"/>
    <mergeCell ref="AR36:AW36"/>
    <mergeCell ref="AR37:AW37"/>
    <mergeCell ref="AR38:AW38"/>
    <mergeCell ref="AR39:AW39"/>
    <mergeCell ref="AR40:AW40"/>
    <mergeCell ref="AR41:AW41"/>
    <mergeCell ref="Z37:AE37"/>
    <mergeCell ref="Z38:AE38"/>
    <mergeCell ref="Z39:AE39"/>
    <mergeCell ref="Z40:AE40"/>
    <mergeCell ref="Z41:AE41"/>
    <mergeCell ref="AF36:AK36"/>
    <mergeCell ref="AF37:AK37"/>
    <mergeCell ref="AF38:AK38"/>
    <mergeCell ref="AF39:AK39"/>
    <mergeCell ref="AF40:AK40"/>
    <mergeCell ref="AF41:AK41"/>
    <mergeCell ref="H40:M40"/>
    <mergeCell ref="H41:M41"/>
    <mergeCell ref="N36:S36"/>
    <mergeCell ref="N37:S37"/>
    <mergeCell ref="N38:S38"/>
    <mergeCell ref="N39:S39"/>
    <mergeCell ref="N40:S40"/>
    <mergeCell ref="N41:S41"/>
    <mergeCell ref="T36:Y36"/>
    <mergeCell ref="T37:Y37"/>
    <mergeCell ref="T38:Y38"/>
    <mergeCell ref="T39:Y39"/>
    <mergeCell ref="T40:Y40"/>
    <mergeCell ref="T41:Y41"/>
    <mergeCell ref="H39:M39"/>
    <mergeCell ref="AV7:AZ7"/>
    <mergeCell ref="BA7:BE7"/>
    <mergeCell ref="A8:G8"/>
    <mergeCell ref="H8:L8"/>
    <mergeCell ref="M8:Q8"/>
    <mergeCell ref="R8:V8"/>
    <mergeCell ref="W8:AA8"/>
    <mergeCell ref="AB8:AF8"/>
    <mergeCell ref="AG8:AK8"/>
    <mergeCell ref="AL8:AP8"/>
    <mergeCell ref="AQ8:AU8"/>
    <mergeCell ref="AV8:AZ8"/>
    <mergeCell ref="BA8:BE8"/>
    <mergeCell ref="A7:G7"/>
    <mergeCell ref="H7:L7"/>
    <mergeCell ref="M7:Q7"/>
    <mergeCell ref="R7:V7"/>
    <mergeCell ref="W7:AA7"/>
    <mergeCell ref="AB7:AF7"/>
    <mergeCell ref="AG7:AK7"/>
    <mergeCell ref="AL7:AP7"/>
    <mergeCell ref="AQ7:AU7"/>
    <mergeCell ref="AV5:AZ5"/>
    <mergeCell ref="BA5:BE5"/>
    <mergeCell ref="A6:G6"/>
    <mergeCell ref="H6:L6"/>
    <mergeCell ref="M6:Q6"/>
    <mergeCell ref="R6:V6"/>
    <mergeCell ref="W6:AA6"/>
    <mergeCell ref="AB6:AF6"/>
    <mergeCell ref="AG6:AK6"/>
    <mergeCell ref="AL6:AP6"/>
    <mergeCell ref="AQ6:AU6"/>
    <mergeCell ref="AV6:AZ6"/>
    <mergeCell ref="BA6:BE6"/>
    <mergeCell ref="A5:G5"/>
    <mergeCell ref="H5:L5"/>
    <mergeCell ref="M5:Q5"/>
    <mergeCell ref="R5:V5"/>
    <mergeCell ref="W5:AA5"/>
    <mergeCell ref="AB5:AF5"/>
    <mergeCell ref="AG5:AK5"/>
    <mergeCell ref="AL5:AP5"/>
    <mergeCell ref="AQ5:AU5"/>
    <mergeCell ref="AV15:AZ15"/>
    <mergeCell ref="BA15:BE15"/>
    <mergeCell ref="A16:G16"/>
    <mergeCell ref="H16:L16"/>
    <mergeCell ref="M16:Q16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A15:G15"/>
    <mergeCell ref="H15:L15"/>
    <mergeCell ref="M15:Q15"/>
    <mergeCell ref="R15:V15"/>
    <mergeCell ref="W15:AA15"/>
    <mergeCell ref="AB15:AF15"/>
    <mergeCell ref="AG15:AK15"/>
    <mergeCell ref="AL15:AP15"/>
    <mergeCell ref="AQ15:AU15"/>
    <mergeCell ref="AV13:AZ13"/>
    <mergeCell ref="BA13:BE13"/>
    <mergeCell ref="A14:G14"/>
    <mergeCell ref="H14:L14"/>
    <mergeCell ref="M14:Q14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A13:G13"/>
    <mergeCell ref="H13:L13"/>
    <mergeCell ref="M13:Q13"/>
    <mergeCell ref="R13:V13"/>
    <mergeCell ref="W13:AA13"/>
    <mergeCell ref="AB13:AF13"/>
    <mergeCell ref="AG13:AK13"/>
    <mergeCell ref="AL13:AP13"/>
    <mergeCell ref="AQ13:AU13"/>
    <mergeCell ref="A1:BD1"/>
    <mergeCell ref="A19:BD19"/>
    <mergeCell ref="A42:BD42"/>
    <mergeCell ref="A37:G37"/>
    <mergeCell ref="N25:S25"/>
    <mergeCell ref="A35:G36"/>
    <mergeCell ref="AL25:AQ25"/>
    <mergeCell ref="H25:M25"/>
    <mergeCell ref="AR25:AW25"/>
    <mergeCell ref="Z25:AE25"/>
    <mergeCell ref="A30:BD30"/>
    <mergeCell ref="T26:Y26"/>
    <mergeCell ref="Z26:AE26"/>
    <mergeCell ref="AR29:AW29"/>
    <mergeCell ref="AL28:AQ28"/>
    <mergeCell ref="AR28:AW28"/>
    <mergeCell ref="H28:M28"/>
    <mergeCell ref="H21:AW21"/>
    <mergeCell ref="AR22:AW22"/>
    <mergeCell ref="AR23:AW23"/>
    <mergeCell ref="AL23:AQ23"/>
    <mergeCell ref="Z22:AE24"/>
    <mergeCell ref="AF22:AQ22"/>
    <mergeCell ref="AF23:AK24"/>
    <mergeCell ref="AR24:AW24"/>
    <mergeCell ref="AL24:AQ24"/>
    <mergeCell ref="H22:M24"/>
    <mergeCell ref="AF25:AK25"/>
    <mergeCell ref="T25:Y25"/>
    <mergeCell ref="H26:M26"/>
    <mergeCell ref="T22:Y24"/>
    <mergeCell ref="AL26:AQ26"/>
    <mergeCell ref="AR26:AW26"/>
    <mergeCell ref="AF26:AK26"/>
    <mergeCell ref="N26:S26"/>
    <mergeCell ref="N22:S24"/>
    <mergeCell ref="AL27:AQ27"/>
    <mergeCell ref="AR27:AW27"/>
    <mergeCell ref="A33:BD33"/>
    <mergeCell ref="A38:G38"/>
    <mergeCell ref="AX35:BD36"/>
    <mergeCell ref="H29:M29"/>
    <mergeCell ref="N29:S29"/>
    <mergeCell ref="T29:Y29"/>
    <mergeCell ref="Z29:AE29"/>
    <mergeCell ref="AF29:AK29"/>
    <mergeCell ref="AL29:AQ29"/>
    <mergeCell ref="H36:M36"/>
    <mergeCell ref="H37:M37"/>
    <mergeCell ref="H38:M38"/>
    <mergeCell ref="N28:S28"/>
    <mergeCell ref="T28:Y28"/>
    <mergeCell ref="Z28:AE28"/>
    <mergeCell ref="AF28:AK28"/>
    <mergeCell ref="H27:M27"/>
    <mergeCell ref="N27:S27"/>
    <mergeCell ref="T27:Y27"/>
    <mergeCell ref="Z27:AE27"/>
    <mergeCell ref="AF27:AK27"/>
    <mergeCell ref="Z36:AE36"/>
    <mergeCell ref="A41:G41"/>
    <mergeCell ref="A39:G39"/>
    <mergeCell ref="A40:G40"/>
    <mergeCell ref="AV3:AZ3"/>
    <mergeCell ref="BA3:BE3"/>
    <mergeCell ref="H4:L4"/>
    <mergeCell ref="M4:Q4"/>
    <mergeCell ref="R4:V4"/>
    <mergeCell ref="W4:AA4"/>
    <mergeCell ref="AB4:AF4"/>
    <mergeCell ref="AG4:AK4"/>
    <mergeCell ref="AL4:AP4"/>
    <mergeCell ref="AQ4:AU4"/>
    <mergeCell ref="AV4:AZ4"/>
    <mergeCell ref="BA4:BE4"/>
    <mergeCell ref="H3:L3"/>
    <mergeCell ref="M3:Q3"/>
    <mergeCell ref="R3:V3"/>
    <mergeCell ref="W3:AA3"/>
    <mergeCell ref="AB3:AF3"/>
    <mergeCell ref="AG3:AK3"/>
    <mergeCell ref="AL3:AP3"/>
    <mergeCell ref="AQ3:AU3"/>
    <mergeCell ref="AV9:AZ9"/>
    <mergeCell ref="BA9:BE9"/>
    <mergeCell ref="H10:L10"/>
    <mergeCell ref="M10:Q10"/>
    <mergeCell ref="R10:V10"/>
    <mergeCell ref="W10:AA10"/>
    <mergeCell ref="AB10:AF10"/>
    <mergeCell ref="AG10:AK10"/>
    <mergeCell ref="AL10:AP10"/>
    <mergeCell ref="AQ10:AU10"/>
    <mergeCell ref="AV10:AZ10"/>
    <mergeCell ref="BA10:BE10"/>
    <mergeCell ref="H9:L9"/>
    <mergeCell ref="M9:Q9"/>
    <mergeCell ref="R9:V9"/>
    <mergeCell ref="W9:AA9"/>
    <mergeCell ref="AB9:AF9"/>
    <mergeCell ref="AG9:AK9"/>
    <mergeCell ref="AL9:AP9"/>
    <mergeCell ref="AQ9:AU9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H11:L11"/>
    <mergeCell ref="M11:Q11"/>
    <mergeCell ref="R11:V11"/>
    <mergeCell ref="W11:AA11"/>
    <mergeCell ref="AB11:AF11"/>
    <mergeCell ref="AG11:AK11"/>
    <mergeCell ref="AL11:AP11"/>
    <mergeCell ref="AQ11:AU11"/>
    <mergeCell ref="A3:G3"/>
    <mergeCell ref="W17:BE17"/>
    <mergeCell ref="A29:G29"/>
    <mergeCell ref="A28:G28"/>
    <mergeCell ref="A27:G27"/>
    <mergeCell ref="A26:G26"/>
    <mergeCell ref="A25:G25"/>
    <mergeCell ref="A21:G24"/>
    <mergeCell ref="AX29:BD29"/>
    <mergeCell ref="AX28:BD28"/>
    <mergeCell ref="AX27:BD27"/>
    <mergeCell ref="AX26:BD26"/>
    <mergeCell ref="AX25:BD25"/>
    <mergeCell ref="AX24:BD24"/>
    <mergeCell ref="AX21:BD23"/>
    <mergeCell ref="A12:G12"/>
    <mergeCell ref="A11:G11"/>
    <mergeCell ref="A10:G10"/>
    <mergeCell ref="A9:G9"/>
    <mergeCell ref="A4:G4"/>
    <mergeCell ref="AV11:AZ11"/>
    <mergeCell ref="BA11:BE11"/>
    <mergeCell ref="H12:L12"/>
    <mergeCell ref="M12:Q12"/>
  </mergeCells>
  <phoneticPr fontId="4"/>
  <printOptions horizontalCentered="1"/>
  <pageMargins left="0.59055118110236227" right="0.51181102362204722" top="0.78740157480314965" bottom="0.78740157480314965" header="0.51181102362204722" footer="0.11811023622047245"/>
  <pageSetup paperSize="9" firstPageNumber="261" orientation="portrait" r:id="rId1"/>
  <headerFooter scaleWithDoc="0" alignWithMargins="0">
    <oddFooter>&amp;C&amp;"ＭＳ Ｐ明朝,標準"- &amp;P 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8"/>
  <sheetViews>
    <sheetView view="pageBreakPreview" zoomScaleNormal="100" zoomScaleSheetLayoutView="100" workbookViewId="0">
      <selection sqref="A1:BO1"/>
    </sheetView>
  </sheetViews>
  <sheetFormatPr defaultRowHeight="13.5" x14ac:dyDescent="0.15"/>
  <cols>
    <col min="1" max="64" width="1.5" style="218" customWidth="1"/>
    <col min="65" max="68" width="1.5" style="27" customWidth="1"/>
    <col min="69" max="16384" width="9" style="218"/>
  </cols>
  <sheetData>
    <row r="1" spans="1:68" ht="18.75" x14ac:dyDescent="0.15">
      <c r="A1" s="769" t="s">
        <v>577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69"/>
      <c r="AG1" s="769"/>
      <c r="AH1" s="769"/>
      <c r="AI1" s="769"/>
      <c r="AJ1" s="769"/>
      <c r="AK1" s="769"/>
      <c r="AL1" s="769"/>
      <c r="AM1" s="769"/>
      <c r="AN1" s="769"/>
      <c r="AO1" s="769"/>
      <c r="AP1" s="769"/>
      <c r="AQ1" s="769"/>
      <c r="AR1" s="769"/>
      <c r="AS1" s="769"/>
      <c r="AT1" s="769"/>
      <c r="AU1" s="769"/>
      <c r="AV1" s="769"/>
      <c r="AW1" s="769"/>
      <c r="AX1" s="769"/>
      <c r="AY1" s="769"/>
      <c r="AZ1" s="769"/>
      <c r="BA1" s="769"/>
      <c r="BB1" s="769"/>
      <c r="BC1" s="769"/>
      <c r="BD1" s="769"/>
      <c r="BE1" s="769"/>
      <c r="BF1" s="769"/>
      <c r="BG1" s="769"/>
      <c r="BH1" s="769"/>
      <c r="BI1" s="769"/>
      <c r="BJ1" s="769"/>
      <c r="BK1" s="769"/>
      <c r="BL1" s="769"/>
      <c r="BM1" s="769"/>
      <c r="BN1" s="769"/>
      <c r="BO1" s="769"/>
    </row>
    <row r="2" spans="1:68" ht="13.5" customHeight="1" x14ac:dyDescent="0.1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</row>
    <row r="3" spans="1:68" ht="13.5" customHeight="1" thickBot="1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224"/>
      <c r="BN3" s="224"/>
      <c r="BO3" s="224"/>
      <c r="BP3" s="224"/>
    </row>
    <row r="4" spans="1:68" s="34" customFormat="1" ht="15" customHeight="1" x14ac:dyDescent="0.15">
      <c r="A4" s="244" t="s">
        <v>94</v>
      </c>
      <c r="B4" s="244"/>
      <c r="C4" s="244"/>
      <c r="D4" s="244"/>
      <c r="E4" s="244"/>
      <c r="F4" s="244"/>
      <c r="G4" s="245"/>
      <c r="H4" s="800" t="s">
        <v>626</v>
      </c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  <c r="AA4" s="801"/>
      <c r="AB4" s="801"/>
      <c r="AC4" s="801"/>
      <c r="AD4" s="801"/>
      <c r="AE4" s="801"/>
      <c r="AF4" s="801"/>
      <c r="AG4" s="801"/>
      <c r="AH4" s="801"/>
      <c r="AI4" s="802"/>
      <c r="AJ4" s="803" t="s">
        <v>627</v>
      </c>
      <c r="AK4" s="804"/>
      <c r="AL4" s="804"/>
      <c r="AM4" s="804"/>
      <c r="AN4" s="804"/>
      <c r="AO4" s="804"/>
      <c r="AP4" s="804"/>
      <c r="AQ4" s="804"/>
      <c r="AR4" s="804"/>
      <c r="AS4" s="804"/>
      <c r="AT4" s="804"/>
      <c r="AU4" s="804"/>
      <c r="AV4" s="804"/>
      <c r="AW4" s="804"/>
      <c r="AX4" s="804"/>
      <c r="AY4" s="804"/>
      <c r="AZ4" s="804"/>
      <c r="BA4" s="804"/>
      <c r="BB4" s="804"/>
      <c r="BC4" s="804"/>
      <c r="BD4" s="804"/>
      <c r="BE4" s="804"/>
      <c r="BF4" s="804"/>
      <c r="BG4" s="804"/>
      <c r="BH4" s="804"/>
      <c r="BI4" s="804"/>
      <c r="BJ4" s="804"/>
      <c r="BK4" s="804"/>
      <c r="BL4" s="804"/>
      <c r="BM4" s="804"/>
      <c r="BN4" s="804"/>
      <c r="BO4" s="804"/>
      <c r="BP4" s="215"/>
    </row>
    <row r="5" spans="1:68" s="34" customFormat="1" ht="15" customHeight="1" x14ac:dyDescent="0.15">
      <c r="A5" s="248"/>
      <c r="B5" s="248"/>
      <c r="C5" s="248"/>
      <c r="D5" s="248"/>
      <c r="E5" s="248"/>
      <c r="F5" s="248"/>
      <c r="G5" s="249"/>
      <c r="H5" s="704" t="s">
        <v>483</v>
      </c>
      <c r="I5" s="704"/>
      <c r="J5" s="704"/>
      <c r="K5" s="704"/>
      <c r="L5" s="704"/>
      <c r="M5" s="704"/>
      <c r="N5" s="704"/>
      <c r="O5" s="704" t="s">
        <v>484</v>
      </c>
      <c r="P5" s="704"/>
      <c r="Q5" s="704"/>
      <c r="R5" s="704"/>
      <c r="S5" s="704"/>
      <c r="T5" s="704"/>
      <c r="U5" s="704"/>
      <c r="V5" s="704" t="s">
        <v>628</v>
      </c>
      <c r="W5" s="704"/>
      <c r="X5" s="704"/>
      <c r="Y5" s="704"/>
      <c r="Z5" s="704"/>
      <c r="AA5" s="704"/>
      <c r="AB5" s="704"/>
      <c r="AC5" s="704" t="s">
        <v>629</v>
      </c>
      <c r="AD5" s="704"/>
      <c r="AE5" s="704"/>
      <c r="AF5" s="704"/>
      <c r="AG5" s="704"/>
      <c r="AH5" s="704"/>
      <c r="AI5" s="704"/>
      <c r="AJ5" s="704" t="s">
        <v>483</v>
      </c>
      <c r="AK5" s="704"/>
      <c r="AL5" s="704"/>
      <c r="AM5" s="704"/>
      <c r="AN5" s="704"/>
      <c r="AO5" s="704"/>
      <c r="AP5" s="704"/>
      <c r="AQ5" s="704"/>
      <c r="AR5" s="704" t="s">
        <v>484</v>
      </c>
      <c r="AS5" s="704"/>
      <c r="AT5" s="704"/>
      <c r="AU5" s="704"/>
      <c r="AV5" s="704"/>
      <c r="AW5" s="704"/>
      <c r="AX5" s="704"/>
      <c r="AY5" s="704"/>
      <c r="AZ5" s="704" t="s">
        <v>628</v>
      </c>
      <c r="BA5" s="704"/>
      <c r="BB5" s="704"/>
      <c r="BC5" s="704"/>
      <c r="BD5" s="704"/>
      <c r="BE5" s="704"/>
      <c r="BF5" s="704"/>
      <c r="BG5" s="704"/>
      <c r="BH5" s="704" t="s">
        <v>629</v>
      </c>
      <c r="BI5" s="704"/>
      <c r="BJ5" s="704"/>
      <c r="BK5" s="704"/>
      <c r="BL5" s="704"/>
      <c r="BM5" s="704"/>
      <c r="BN5" s="704"/>
      <c r="BO5" s="805"/>
      <c r="BP5" s="215"/>
    </row>
    <row r="6" spans="1:68" s="39" customFormat="1" ht="15" customHeight="1" x14ac:dyDescent="0.15">
      <c r="A6" s="269" t="s">
        <v>607</v>
      </c>
      <c r="B6" s="269"/>
      <c r="C6" s="269"/>
      <c r="D6" s="269"/>
      <c r="E6" s="269"/>
      <c r="F6" s="269"/>
      <c r="G6" s="270"/>
      <c r="H6" s="796" t="s">
        <v>154</v>
      </c>
      <c r="I6" s="329"/>
      <c r="J6" s="329"/>
      <c r="K6" s="329"/>
      <c r="L6" s="329"/>
      <c r="M6" s="329"/>
      <c r="N6" s="329"/>
      <c r="O6" s="329" t="s">
        <v>154</v>
      </c>
      <c r="P6" s="329"/>
      <c r="Q6" s="329"/>
      <c r="R6" s="329"/>
      <c r="S6" s="329"/>
      <c r="T6" s="329"/>
      <c r="U6" s="329"/>
      <c r="V6" s="329" t="s">
        <v>154</v>
      </c>
      <c r="W6" s="329"/>
      <c r="X6" s="329"/>
      <c r="Y6" s="329"/>
      <c r="Z6" s="329"/>
      <c r="AA6" s="329"/>
      <c r="AB6" s="329"/>
      <c r="AC6" s="329" t="s">
        <v>154</v>
      </c>
      <c r="AD6" s="329"/>
      <c r="AE6" s="329"/>
      <c r="AF6" s="329"/>
      <c r="AG6" s="329"/>
      <c r="AH6" s="329"/>
      <c r="AI6" s="797"/>
      <c r="AJ6" s="796" t="s">
        <v>154</v>
      </c>
      <c r="AK6" s="329"/>
      <c r="AL6" s="329"/>
      <c r="AM6" s="329"/>
      <c r="AN6" s="329"/>
      <c r="AO6" s="329"/>
      <c r="AP6" s="329"/>
      <c r="AQ6" s="329"/>
      <c r="AR6" s="329" t="s">
        <v>154</v>
      </c>
      <c r="AS6" s="329"/>
      <c r="AT6" s="329"/>
      <c r="AU6" s="329"/>
      <c r="AV6" s="329"/>
      <c r="AW6" s="329"/>
      <c r="AX6" s="329"/>
      <c r="AY6" s="329"/>
      <c r="AZ6" s="329" t="s">
        <v>154</v>
      </c>
      <c r="BA6" s="329"/>
      <c r="BB6" s="329"/>
      <c r="BC6" s="329"/>
      <c r="BD6" s="329"/>
      <c r="BE6" s="329"/>
      <c r="BF6" s="329"/>
      <c r="BG6" s="329"/>
      <c r="BH6" s="329" t="s">
        <v>154</v>
      </c>
      <c r="BI6" s="329"/>
      <c r="BJ6" s="329"/>
      <c r="BK6" s="329"/>
      <c r="BL6" s="329"/>
      <c r="BM6" s="329"/>
      <c r="BN6" s="329"/>
      <c r="BO6" s="329"/>
      <c r="BP6" s="216"/>
    </row>
    <row r="7" spans="1:68" s="37" customFormat="1" ht="15" customHeight="1" x14ac:dyDescent="0.15">
      <c r="A7" s="269" t="s">
        <v>439</v>
      </c>
      <c r="B7" s="269"/>
      <c r="C7" s="269"/>
      <c r="D7" s="269"/>
      <c r="E7" s="269"/>
      <c r="F7" s="269"/>
      <c r="G7" s="270"/>
      <c r="H7" s="353" t="s">
        <v>154</v>
      </c>
      <c r="I7" s="330"/>
      <c r="J7" s="330"/>
      <c r="K7" s="330"/>
      <c r="L7" s="330"/>
      <c r="M7" s="330"/>
      <c r="N7" s="330"/>
      <c r="O7" s="330" t="s">
        <v>154</v>
      </c>
      <c r="P7" s="330"/>
      <c r="Q7" s="330"/>
      <c r="R7" s="330"/>
      <c r="S7" s="330"/>
      <c r="T7" s="330"/>
      <c r="U7" s="330"/>
      <c r="V7" s="330" t="s">
        <v>154</v>
      </c>
      <c r="W7" s="330"/>
      <c r="X7" s="330"/>
      <c r="Y7" s="330"/>
      <c r="Z7" s="330"/>
      <c r="AA7" s="330"/>
      <c r="AB7" s="330"/>
      <c r="AC7" s="330" t="s">
        <v>154</v>
      </c>
      <c r="AD7" s="330"/>
      <c r="AE7" s="330"/>
      <c r="AF7" s="330"/>
      <c r="AG7" s="330"/>
      <c r="AH7" s="330"/>
      <c r="AI7" s="798"/>
      <c r="AJ7" s="353" t="s">
        <v>154</v>
      </c>
      <c r="AK7" s="330"/>
      <c r="AL7" s="330"/>
      <c r="AM7" s="330"/>
      <c r="AN7" s="330"/>
      <c r="AO7" s="330"/>
      <c r="AP7" s="330"/>
      <c r="AQ7" s="330"/>
      <c r="AR7" s="330" t="s">
        <v>154</v>
      </c>
      <c r="AS7" s="330"/>
      <c r="AT7" s="330"/>
      <c r="AU7" s="330"/>
      <c r="AV7" s="330"/>
      <c r="AW7" s="330"/>
      <c r="AX7" s="330"/>
      <c r="AY7" s="330"/>
      <c r="AZ7" s="330" t="s">
        <v>154</v>
      </c>
      <c r="BA7" s="330"/>
      <c r="BB7" s="330"/>
      <c r="BC7" s="330"/>
      <c r="BD7" s="330"/>
      <c r="BE7" s="330"/>
      <c r="BF7" s="330"/>
      <c r="BG7" s="330"/>
      <c r="BH7" s="330" t="s">
        <v>154</v>
      </c>
      <c r="BI7" s="330"/>
      <c r="BJ7" s="330"/>
      <c r="BK7" s="330"/>
      <c r="BL7" s="330"/>
      <c r="BM7" s="330"/>
      <c r="BN7" s="330"/>
      <c r="BO7" s="330"/>
      <c r="BP7" s="216"/>
    </row>
    <row r="8" spans="1:68" s="37" customFormat="1" ht="15" customHeight="1" x14ac:dyDescent="0.15">
      <c r="A8" s="269" t="s">
        <v>499</v>
      </c>
      <c r="B8" s="269"/>
      <c r="C8" s="269"/>
      <c r="D8" s="269"/>
      <c r="E8" s="269"/>
      <c r="F8" s="269"/>
      <c r="G8" s="270"/>
      <c r="H8" s="300">
        <v>113</v>
      </c>
      <c r="I8" s="301"/>
      <c r="J8" s="301"/>
      <c r="K8" s="301"/>
      <c r="L8" s="301"/>
      <c r="M8" s="301"/>
      <c r="N8" s="301"/>
      <c r="O8" s="301">
        <v>114</v>
      </c>
      <c r="P8" s="301"/>
      <c r="Q8" s="301"/>
      <c r="R8" s="301"/>
      <c r="S8" s="301"/>
      <c r="T8" s="301"/>
      <c r="U8" s="301"/>
      <c r="V8" s="301">
        <v>113</v>
      </c>
      <c r="W8" s="301"/>
      <c r="X8" s="301"/>
      <c r="Y8" s="301"/>
      <c r="Z8" s="301"/>
      <c r="AA8" s="301"/>
      <c r="AB8" s="301"/>
      <c r="AC8" s="301">
        <v>198</v>
      </c>
      <c r="AD8" s="301"/>
      <c r="AE8" s="301"/>
      <c r="AF8" s="301"/>
      <c r="AG8" s="301"/>
      <c r="AH8" s="301"/>
      <c r="AI8" s="795"/>
      <c r="AJ8" s="300">
        <v>78078</v>
      </c>
      <c r="AK8" s="301"/>
      <c r="AL8" s="301"/>
      <c r="AM8" s="301"/>
      <c r="AN8" s="301"/>
      <c r="AO8" s="301"/>
      <c r="AP8" s="301"/>
      <c r="AQ8" s="301"/>
      <c r="AR8" s="301">
        <v>22559</v>
      </c>
      <c r="AS8" s="301"/>
      <c r="AT8" s="301"/>
      <c r="AU8" s="301"/>
      <c r="AV8" s="301"/>
      <c r="AW8" s="301"/>
      <c r="AX8" s="301"/>
      <c r="AY8" s="301"/>
      <c r="AZ8" s="301">
        <v>5956</v>
      </c>
      <c r="BA8" s="301"/>
      <c r="BB8" s="301"/>
      <c r="BC8" s="301"/>
      <c r="BD8" s="301"/>
      <c r="BE8" s="301"/>
      <c r="BF8" s="301"/>
      <c r="BG8" s="301"/>
      <c r="BH8" s="301">
        <v>41298</v>
      </c>
      <c r="BI8" s="301"/>
      <c r="BJ8" s="301"/>
      <c r="BK8" s="301"/>
      <c r="BL8" s="301"/>
      <c r="BM8" s="301"/>
      <c r="BN8" s="301"/>
      <c r="BO8" s="301"/>
      <c r="BP8" s="216"/>
    </row>
    <row r="9" spans="1:68" s="34" customFormat="1" ht="15" customHeight="1" x14ac:dyDescent="0.15">
      <c r="A9" s="269" t="s">
        <v>567</v>
      </c>
      <c r="B9" s="269"/>
      <c r="C9" s="269"/>
      <c r="D9" s="269"/>
      <c r="E9" s="269"/>
      <c r="F9" s="269"/>
      <c r="G9" s="270"/>
      <c r="H9" s="300">
        <v>81</v>
      </c>
      <c r="I9" s="301"/>
      <c r="J9" s="301"/>
      <c r="K9" s="301"/>
      <c r="L9" s="301"/>
      <c r="M9" s="301"/>
      <c r="N9" s="301"/>
      <c r="O9" s="301">
        <v>136</v>
      </c>
      <c r="P9" s="301"/>
      <c r="Q9" s="301"/>
      <c r="R9" s="301"/>
      <c r="S9" s="301"/>
      <c r="T9" s="301"/>
      <c r="U9" s="301"/>
      <c r="V9" s="301">
        <v>129</v>
      </c>
      <c r="W9" s="301"/>
      <c r="X9" s="301"/>
      <c r="Y9" s="301"/>
      <c r="Z9" s="301"/>
      <c r="AA9" s="301"/>
      <c r="AB9" s="301"/>
      <c r="AC9" s="301">
        <v>286</v>
      </c>
      <c r="AD9" s="301"/>
      <c r="AE9" s="301"/>
      <c r="AF9" s="301"/>
      <c r="AG9" s="301"/>
      <c r="AH9" s="301"/>
      <c r="AI9" s="795"/>
      <c r="AJ9" s="300">
        <v>28653</v>
      </c>
      <c r="AK9" s="301"/>
      <c r="AL9" s="301"/>
      <c r="AM9" s="301"/>
      <c r="AN9" s="301"/>
      <c r="AO9" s="301"/>
      <c r="AP9" s="301"/>
      <c r="AQ9" s="301"/>
      <c r="AR9" s="301">
        <v>12604</v>
      </c>
      <c r="AS9" s="301"/>
      <c r="AT9" s="301"/>
      <c r="AU9" s="301"/>
      <c r="AV9" s="301"/>
      <c r="AW9" s="301"/>
      <c r="AX9" s="301"/>
      <c r="AY9" s="301"/>
      <c r="AZ9" s="301">
        <v>6695</v>
      </c>
      <c r="BA9" s="301"/>
      <c r="BB9" s="301"/>
      <c r="BC9" s="301"/>
      <c r="BD9" s="301"/>
      <c r="BE9" s="301"/>
      <c r="BF9" s="301"/>
      <c r="BG9" s="301"/>
      <c r="BH9" s="301">
        <v>34690</v>
      </c>
      <c r="BI9" s="301"/>
      <c r="BJ9" s="301"/>
      <c r="BK9" s="301"/>
      <c r="BL9" s="301"/>
      <c r="BM9" s="301"/>
      <c r="BN9" s="301"/>
      <c r="BO9" s="301"/>
      <c r="BP9" s="216"/>
    </row>
    <row r="10" spans="1:68" s="39" customFormat="1" ht="15" customHeight="1" thickBot="1" x14ac:dyDescent="0.2">
      <c r="A10" s="276" t="s">
        <v>615</v>
      </c>
      <c r="B10" s="276"/>
      <c r="C10" s="276"/>
      <c r="D10" s="276"/>
      <c r="E10" s="276"/>
      <c r="F10" s="276"/>
      <c r="G10" s="277"/>
      <c r="H10" s="793">
        <v>169</v>
      </c>
      <c r="I10" s="792"/>
      <c r="J10" s="792"/>
      <c r="K10" s="792"/>
      <c r="L10" s="792"/>
      <c r="M10" s="792"/>
      <c r="N10" s="792"/>
      <c r="O10" s="792">
        <v>180</v>
      </c>
      <c r="P10" s="792"/>
      <c r="Q10" s="792"/>
      <c r="R10" s="792"/>
      <c r="S10" s="792"/>
      <c r="T10" s="792"/>
      <c r="U10" s="792"/>
      <c r="V10" s="792">
        <v>218</v>
      </c>
      <c r="W10" s="792"/>
      <c r="X10" s="792"/>
      <c r="Y10" s="792"/>
      <c r="Z10" s="792"/>
      <c r="AA10" s="792"/>
      <c r="AB10" s="792"/>
      <c r="AC10" s="792">
        <v>282</v>
      </c>
      <c r="AD10" s="792"/>
      <c r="AE10" s="792"/>
      <c r="AF10" s="792"/>
      <c r="AG10" s="792"/>
      <c r="AH10" s="792"/>
      <c r="AI10" s="794"/>
      <c r="AJ10" s="793">
        <v>79561</v>
      </c>
      <c r="AK10" s="792"/>
      <c r="AL10" s="792"/>
      <c r="AM10" s="792"/>
      <c r="AN10" s="792"/>
      <c r="AO10" s="792"/>
      <c r="AP10" s="792"/>
      <c r="AQ10" s="792"/>
      <c r="AR10" s="792">
        <v>13338</v>
      </c>
      <c r="AS10" s="792"/>
      <c r="AT10" s="792"/>
      <c r="AU10" s="792"/>
      <c r="AV10" s="792"/>
      <c r="AW10" s="792"/>
      <c r="AX10" s="792"/>
      <c r="AY10" s="792"/>
      <c r="AZ10" s="792">
        <v>12376</v>
      </c>
      <c r="BA10" s="792"/>
      <c r="BB10" s="792"/>
      <c r="BC10" s="792"/>
      <c r="BD10" s="792"/>
      <c r="BE10" s="792"/>
      <c r="BF10" s="792"/>
      <c r="BG10" s="792"/>
      <c r="BH10" s="792">
        <v>42036</v>
      </c>
      <c r="BI10" s="792"/>
      <c r="BJ10" s="792"/>
      <c r="BK10" s="792"/>
      <c r="BL10" s="792"/>
      <c r="BM10" s="792"/>
      <c r="BN10" s="792"/>
      <c r="BO10" s="792"/>
      <c r="BP10" s="221"/>
    </row>
    <row r="11" spans="1:68" s="34" customFormat="1" ht="15" customHeight="1" x14ac:dyDescent="0.15">
      <c r="A11" s="289" t="s">
        <v>485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26"/>
    </row>
    <row r="12" spans="1:68" s="34" customFormat="1" ht="13.5" customHeight="1" x14ac:dyDescent="0.15">
      <c r="A12" s="158" t="s">
        <v>486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6"/>
      <c r="BH12" s="226"/>
      <c r="BI12" s="226"/>
      <c r="BJ12" s="226"/>
      <c r="BK12" s="226"/>
      <c r="BL12" s="227"/>
      <c r="BM12" s="227"/>
      <c r="BN12" s="226"/>
      <c r="BO12" s="226"/>
      <c r="BP12" s="226"/>
    </row>
    <row r="13" spans="1:68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8" s="217" customFormat="1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7"/>
      <c r="BN14" s="27"/>
      <c r="BO14" s="27"/>
      <c r="BP14" s="27"/>
    </row>
    <row r="15" spans="1:68" s="217" customFormat="1" x14ac:dyDescent="0.15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7"/>
      <c r="BN15" s="27"/>
      <c r="BO15" s="27"/>
      <c r="BP15" s="27"/>
    </row>
    <row r="16" spans="1:68" ht="18.75" x14ac:dyDescent="0.15">
      <c r="A16" s="750" t="s">
        <v>578</v>
      </c>
      <c r="B16" s="750"/>
      <c r="C16" s="750"/>
      <c r="D16" s="750"/>
      <c r="E16" s="750"/>
      <c r="F16" s="750"/>
      <c r="G16" s="750"/>
      <c r="H16" s="750"/>
      <c r="I16" s="750"/>
      <c r="J16" s="750"/>
      <c r="K16" s="750"/>
      <c r="L16" s="750"/>
      <c r="M16" s="750"/>
      <c r="N16" s="750"/>
      <c r="O16" s="750"/>
      <c r="P16" s="750"/>
      <c r="Q16" s="750"/>
      <c r="R16" s="750"/>
      <c r="S16" s="750"/>
      <c r="T16" s="750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50"/>
      <c r="AM16" s="750"/>
      <c r="AN16" s="750"/>
      <c r="AO16" s="750"/>
      <c r="AP16" s="750"/>
      <c r="AQ16" s="750"/>
      <c r="AR16" s="750"/>
      <c r="AS16" s="750"/>
      <c r="AT16" s="750"/>
      <c r="AU16" s="750"/>
      <c r="AV16" s="750"/>
      <c r="AW16" s="750"/>
      <c r="AX16" s="750"/>
      <c r="AY16" s="750"/>
      <c r="AZ16" s="750"/>
      <c r="BA16" s="750"/>
      <c r="BB16" s="750"/>
      <c r="BC16" s="750"/>
      <c r="BD16" s="750"/>
      <c r="BE16" s="750"/>
      <c r="BF16" s="750"/>
      <c r="BG16" s="750"/>
      <c r="BH16" s="750"/>
      <c r="BI16" s="750"/>
      <c r="BJ16" s="750"/>
      <c r="BK16" s="750"/>
      <c r="BL16" s="750"/>
      <c r="BM16" s="750"/>
      <c r="BN16" s="750"/>
      <c r="BO16" s="750"/>
    </row>
    <row r="17" spans="1:69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9" ht="17.25" x14ac:dyDescent="0.15">
      <c r="A18" s="799" t="s">
        <v>376</v>
      </c>
      <c r="B18" s="799"/>
      <c r="C18" s="799"/>
      <c r="D18" s="799"/>
      <c r="E18" s="799"/>
      <c r="F18" s="799"/>
      <c r="G18" s="799"/>
      <c r="H18" s="799"/>
      <c r="I18" s="799"/>
      <c r="J18" s="799"/>
      <c r="K18" s="799"/>
      <c r="L18" s="799"/>
      <c r="M18" s="799"/>
      <c r="N18" s="799"/>
      <c r="O18" s="799"/>
      <c r="P18" s="799"/>
      <c r="Q18" s="799"/>
      <c r="R18" s="799"/>
      <c r="S18" s="799"/>
      <c r="T18" s="799"/>
      <c r="U18" s="799"/>
      <c r="V18" s="799"/>
      <c r="W18" s="799"/>
      <c r="X18" s="799"/>
      <c r="Y18" s="799"/>
      <c r="Z18" s="799"/>
      <c r="AA18" s="799"/>
      <c r="AB18" s="799"/>
      <c r="AC18" s="799"/>
      <c r="AD18" s="799"/>
      <c r="AE18" s="799"/>
      <c r="AF18" s="799"/>
      <c r="AG18" s="799"/>
      <c r="AH18" s="799"/>
      <c r="AI18" s="799"/>
      <c r="AJ18" s="799"/>
      <c r="AK18" s="799"/>
      <c r="AL18" s="799"/>
      <c r="AM18" s="799"/>
      <c r="AN18" s="799"/>
      <c r="AO18" s="799"/>
      <c r="AP18" s="799"/>
      <c r="AQ18" s="799"/>
      <c r="AR18" s="799"/>
      <c r="AS18" s="799"/>
      <c r="AT18" s="799"/>
      <c r="AU18" s="799"/>
      <c r="AV18" s="799"/>
      <c r="AW18" s="799"/>
      <c r="AX18" s="799"/>
      <c r="AY18" s="799"/>
      <c r="AZ18" s="799"/>
      <c r="BA18" s="799"/>
      <c r="BB18" s="799"/>
      <c r="BC18" s="799"/>
      <c r="BD18" s="799"/>
      <c r="BE18" s="799"/>
      <c r="BF18" s="799"/>
      <c r="BG18" s="799"/>
      <c r="BH18" s="799"/>
      <c r="BI18" s="799"/>
      <c r="BJ18" s="799"/>
      <c r="BK18" s="799"/>
      <c r="BL18" s="799"/>
      <c r="BM18" s="799"/>
      <c r="BN18" s="799"/>
      <c r="BO18" s="799"/>
    </row>
    <row r="19" spans="1:69" ht="13.5" customHeight="1" thickBot="1" x14ac:dyDescent="0.2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</row>
    <row r="20" spans="1:69" ht="15" customHeight="1" x14ac:dyDescent="0.15">
      <c r="A20" s="398" t="s">
        <v>299</v>
      </c>
      <c r="B20" s="398"/>
      <c r="C20" s="398"/>
      <c r="D20" s="398"/>
      <c r="E20" s="398"/>
      <c r="F20" s="398"/>
      <c r="G20" s="398"/>
      <c r="H20" s="397" t="s">
        <v>307</v>
      </c>
      <c r="I20" s="398"/>
      <c r="J20" s="398"/>
      <c r="K20" s="398"/>
      <c r="L20" s="398"/>
      <c r="M20" s="453"/>
      <c r="N20" s="397" t="s">
        <v>377</v>
      </c>
      <c r="O20" s="398"/>
      <c r="P20" s="398"/>
      <c r="Q20" s="398"/>
      <c r="R20" s="398"/>
      <c r="S20" s="453"/>
      <c r="T20" s="397" t="s">
        <v>378</v>
      </c>
      <c r="U20" s="398"/>
      <c r="V20" s="398"/>
      <c r="W20" s="398"/>
      <c r="X20" s="398"/>
      <c r="Y20" s="453"/>
      <c r="Z20" s="397" t="s">
        <v>378</v>
      </c>
      <c r="AA20" s="398"/>
      <c r="AB20" s="398"/>
      <c r="AC20" s="398"/>
      <c r="AD20" s="398"/>
      <c r="AE20" s="453"/>
      <c r="AF20" s="397" t="s">
        <v>378</v>
      </c>
      <c r="AG20" s="398"/>
      <c r="AH20" s="398"/>
      <c r="AI20" s="398"/>
      <c r="AJ20" s="398"/>
      <c r="AK20" s="453"/>
      <c r="AL20" s="397" t="s">
        <v>379</v>
      </c>
      <c r="AM20" s="398"/>
      <c r="AN20" s="398"/>
      <c r="AO20" s="398"/>
      <c r="AP20" s="398"/>
      <c r="AQ20" s="453"/>
      <c r="AR20" s="397" t="s">
        <v>380</v>
      </c>
      <c r="AS20" s="398"/>
      <c r="AT20" s="398"/>
      <c r="AU20" s="398"/>
      <c r="AV20" s="398"/>
      <c r="AW20" s="453"/>
      <c r="AX20" s="397" t="s">
        <v>381</v>
      </c>
      <c r="AY20" s="398"/>
      <c r="AZ20" s="398"/>
      <c r="BA20" s="398"/>
      <c r="BB20" s="398"/>
      <c r="BC20" s="453"/>
      <c r="BD20" s="397" t="s">
        <v>382</v>
      </c>
      <c r="BE20" s="398"/>
      <c r="BF20" s="398"/>
      <c r="BG20" s="398"/>
      <c r="BH20" s="398"/>
      <c r="BI20" s="453"/>
      <c r="BJ20" s="790" t="s">
        <v>383</v>
      </c>
      <c r="BK20" s="398"/>
      <c r="BL20" s="398"/>
      <c r="BM20" s="398"/>
      <c r="BN20" s="398"/>
      <c r="BO20" s="398"/>
    </row>
    <row r="21" spans="1:69" ht="15" customHeight="1" x14ac:dyDescent="0.15">
      <c r="A21" s="447"/>
      <c r="B21" s="447"/>
      <c r="C21" s="447"/>
      <c r="D21" s="447"/>
      <c r="E21" s="447"/>
      <c r="F21" s="447"/>
      <c r="G21" s="447"/>
      <c r="H21" s="446"/>
      <c r="I21" s="447"/>
      <c r="J21" s="447"/>
      <c r="K21" s="447"/>
      <c r="L21" s="447"/>
      <c r="M21" s="448"/>
      <c r="N21" s="446"/>
      <c r="O21" s="447"/>
      <c r="P21" s="447"/>
      <c r="Q21" s="447"/>
      <c r="R21" s="447"/>
      <c r="S21" s="448"/>
      <c r="T21" s="787">
        <v>-1</v>
      </c>
      <c r="U21" s="788"/>
      <c r="V21" s="788"/>
      <c r="W21" s="788"/>
      <c r="X21" s="788"/>
      <c r="Y21" s="789"/>
      <c r="Z21" s="787">
        <v>-2</v>
      </c>
      <c r="AA21" s="788"/>
      <c r="AB21" s="788"/>
      <c r="AC21" s="788"/>
      <c r="AD21" s="788"/>
      <c r="AE21" s="789"/>
      <c r="AF21" s="787">
        <v>-3</v>
      </c>
      <c r="AG21" s="788"/>
      <c r="AH21" s="788"/>
      <c r="AI21" s="788"/>
      <c r="AJ21" s="788"/>
      <c r="AK21" s="789"/>
      <c r="AL21" s="446"/>
      <c r="AM21" s="447"/>
      <c r="AN21" s="447"/>
      <c r="AO21" s="447"/>
      <c r="AP21" s="447"/>
      <c r="AQ21" s="448"/>
      <c r="AR21" s="446"/>
      <c r="AS21" s="447"/>
      <c r="AT21" s="447"/>
      <c r="AU21" s="447"/>
      <c r="AV21" s="447"/>
      <c r="AW21" s="448"/>
      <c r="AX21" s="446"/>
      <c r="AY21" s="447"/>
      <c r="AZ21" s="447"/>
      <c r="BA21" s="447"/>
      <c r="BB21" s="447"/>
      <c r="BC21" s="448"/>
      <c r="BD21" s="446"/>
      <c r="BE21" s="447"/>
      <c r="BF21" s="447"/>
      <c r="BG21" s="447"/>
      <c r="BH21" s="447"/>
      <c r="BI21" s="448"/>
      <c r="BJ21" s="446"/>
      <c r="BK21" s="447"/>
      <c r="BL21" s="447"/>
      <c r="BM21" s="447"/>
      <c r="BN21" s="447"/>
      <c r="BO21" s="447"/>
    </row>
    <row r="22" spans="1:69" s="16" customFormat="1" ht="15" customHeight="1" x14ac:dyDescent="0.15">
      <c r="A22" s="269" t="s">
        <v>607</v>
      </c>
      <c r="B22" s="269"/>
      <c r="C22" s="269"/>
      <c r="D22" s="269"/>
      <c r="E22" s="269"/>
      <c r="F22" s="269"/>
      <c r="G22" s="270"/>
      <c r="H22" s="353">
        <v>3851</v>
      </c>
      <c r="I22" s="330"/>
      <c r="J22" s="330"/>
      <c r="K22" s="330"/>
      <c r="L22" s="330"/>
      <c r="M22" s="330"/>
      <c r="N22" s="330">
        <v>441</v>
      </c>
      <c r="O22" s="330"/>
      <c r="P22" s="330"/>
      <c r="Q22" s="330"/>
      <c r="R22" s="330"/>
      <c r="S22" s="330"/>
      <c r="T22" s="330">
        <v>510</v>
      </c>
      <c r="U22" s="330"/>
      <c r="V22" s="330"/>
      <c r="W22" s="330"/>
      <c r="X22" s="330"/>
      <c r="Y22" s="330"/>
      <c r="Z22" s="330">
        <v>487</v>
      </c>
      <c r="AA22" s="330"/>
      <c r="AB22" s="330"/>
      <c r="AC22" s="330"/>
      <c r="AD22" s="330"/>
      <c r="AE22" s="330"/>
      <c r="AF22" s="330">
        <v>361</v>
      </c>
      <c r="AG22" s="330"/>
      <c r="AH22" s="330"/>
      <c r="AI22" s="330"/>
      <c r="AJ22" s="330"/>
      <c r="AK22" s="330"/>
      <c r="AL22" s="330">
        <v>448</v>
      </c>
      <c r="AM22" s="330"/>
      <c r="AN22" s="330"/>
      <c r="AO22" s="330"/>
      <c r="AP22" s="330"/>
      <c r="AQ22" s="330"/>
      <c r="AR22" s="330">
        <v>477</v>
      </c>
      <c r="AS22" s="330"/>
      <c r="AT22" s="330"/>
      <c r="AU22" s="330"/>
      <c r="AV22" s="330"/>
      <c r="AW22" s="330"/>
      <c r="AX22" s="330">
        <v>294</v>
      </c>
      <c r="AY22" s="330"/>
      <c r="AZ22" s="330"/>
      <c r="BA22" s="330"/>
      <c r="BB22" s="330"/>
      <c r="BC22" s="330"/>
      <c r="BD22" s="330">
        <v>467</v>
      </c>
      <c r="BE22" s="330"/>
      <c r="BF22" s="330"/>
      <c r="BG22" s="330"/>
      <c r="BH22" s="330"/>
      <c r="BI22" s="330"/>
      <c r="BJ22" s="330">
        <v>366</v>
      </c>
      <c r="BK22" s="330"/>
      <c r="BL22" s="330"/>
      <c r="BM22" s="330"/>
      <c r="BN22" s="330"/>
      <c r="BO22" s="330"/>
      <c r="BP22" s="27"/>
      <c r="BQ22" s="164"/>
    </row>
    <row r="23" spans="1:69" s="1" customFormat="1" ht="15" customHeight="1" x14ac:dyDescent="0.15">
      <c r="A23" s="269" t="s">
        <v>439</v>
      </c>
      <c r="B23" s="269"/>
      <c r="C23" s="269"/>
      <c r="D23" s="269"/>
      <c r="E23" s="269"/>
      <c r="F23" s="269"/>
      <c r="G23" s="270"/>
      <c r="H23" s="353">
        <v>3332</v>
      </c>
      <c r="I23" s="330"/>
      <c r="J23" s="330"/>
      <c r="K23" s="330"/>
      <c r="L23" s="330"/>
      <c r="M23" s="330"/>
      <c r="N23" s="330">
        <v>327</v>
      </c>
      <c r="O23" s="330"/>
      <c r="P23" s="330"/>
      <c r="Q23" s="330"/>
      <c r="R23" s="330"/>
      <c r="S23" s="330"/>
      <c r="T23" s="330">
        <v>484</v>
      </c>
      <c r="U23" s="330"/>
      <c r="V23" s="330"/>
      <c r="W23" s="330"/>
      <c r="X23" s="330"/>
      <c r="Y23" s="330"/>
      <c r="Z23" s="330">
        <v>502</v>
      </c>
      <c r="AA23" s="330"/>
      <c r="AB23" s="330"/>
      <c r="AC23" s="330"/>
      <c r="AD23" s="330"/>
      <c r="AE23" s="330"/>
      <c r="AF23" s="330">
        <v>306</v>
      </c>
      <c r="AG23" s="330"/>
      <c r="AH23" s="330"/>
      <c r="AI23" s="330"/>
      <c r="AJ23" s="330"/>
      <c r="AK23" s="330"/>
      <c r="AL23" s="330">
        <v>368</v>
      </c>
      <c r="AM23" s="330"/>
      <c r="AN23" s="330"/>
      <c r="AO23" s="330"/>
      <c r="AP23" s="330"/>
      <c r="AQ23" s="330"/>
      <c r="AR23" s="330">
        <v>365</v>
      </c>
      <c r="AS23" s="330"/>
      <c r="AT23" s="330"/>
      <c r="AU23" s="330"/>
      <c r="AV23" s="330"/>
      <c r="AW23" s="330"/>
      <c r="AX23" s="330">
        <v>255</v>
      </c>
      <c r="AY23" s="330"/>
      <c r="AZ23" s="330"/>
      <c r="BA23" s="330"/>
      <c r="BB23" s="330"/>
      <c r="BC23" s="330"/>
      <c r="BD23" s="330">
        <v>448</v>
      </c>
      <c r="BE23" s="330"/>
      <c r="BF23" s="330"/>
      <c r="BG23" s="330"/>
      <c r="BH23" s="330"/>
      <c r="BI23" s="330"/>
      <c r="BJ23" s="330">
        <v>277</v>
      </c>
      <c r="BK23" s="330"/>
      <c r="BL23" s="330"/>
      <c r="BM23" s="330"/>
      <c r="BN23" s="330"/>
      <c r="BO23" s="330"/>
      <c r="BP23" s="27"/>
    </row>
    <row r="24" spans="1:69" s="1" customFormat="1" ht="15" customHeight="1" x14ac:dyDescent="0.15">
      <c r="A24" s="269" t="s">
        <v>499</v>
      </c>
      <c r="B24" s="269"/>
      <c r="C24" s="269"/>
      <c r="D24" s="269"/>
      <c r="E24" s="269"/>
      <c r="F24" s="269"/>
      <c r="G24" s="270"/>
      <c r="H24" s="353">
        <v>2977</v>
      </c>
      <c r="I24" s="330"/>
      <c r="J24" s="330"/>
      <c r="K24" s="330"/>
      <c r="L24" s="330"/>
      <c r="M24" s="330"/>
      <c r="N24" s="330">
        <v>248</v>
      </c>
      <c r="O24" s="330"/>
      <c r="P24" s="330"/>
      <c r="Q24" s="330"/>
      <c r="R24" s="330"/>
      <c r="S24" s="330"/>
      <c r="T24" s="330">
        <v>482</v>
      </c>
      <c r="U24" s="330"/>
      <c r="V24" s="330"/>
      <c r="W24" s="330"/>
      <c r="X24" s="330"/>
      <c r="Y24" s="330"/>
      <c r="Z24" s="330">
        <v>471</v>
      </c>
      <c r="AA24" s="330"/>
      <c r="AB24" s="330"/>
      <c r="AC24" s="330"/>
      <c r="AD24" s="330"/>
      <c r="AE24" s="330"/>
      <c r="AF24" s="330">
        <v>268</v>
      </c>
      <c r="AG24" s="330"/>
      <c r="AH24" s="330"/>
      <c r="AI24" s="330"/>
      <c r="AJ24" s="330"/>
      <c r="AK24" s="330"/>
      <c r="AL24" s="330">
        <v>308</v>
      </c>
      <c r="AM24" s="330"/>
      <c r="AN24" s="330"/>
      <c r="AO24" s="330"/>
      <c r="AP24" s="330"/>
      <c r="AQ24" s="330"/>
      <c r="AR24" s="330">
        <v>343</v>
      </c>
      <c r="AS24" s="330"/>
      <c r="AT24" s="330"/>
      <c r="AU24" s="330"/>
      <c r="AV24" s="330"/>
      <c r="AW24" s="330"/>
      <c r="AX24" s="330">
        <v>222</v>
      </c>
      <c r="AY24" s="330"/>
      <c r="AZ24" s="330"/>
      <c r="BA24" s="330"/>
      <c r="BB24" s="330"/>
      <c r="BC24" s="330"/>
      <c r="BD24" s="330">
        <v>408</v>
      </c>
      <c r="BE24" s="330"/>
      <c r="BF24" s="330"/>
      <c r="BG24" s="330"/>
      <c r="BH24" s="330"/>
      <c r="BI24" s="330"/>
      <c r="BJ24" s="330">
        <v>227</v>
      </c>
      <c r="BK24" s="330"/>
      <c r="BL24" s="330"/>
      <c r="BM24" s="330"/>
      <c r="BN24" s="330"/>
      <c r="BO24" s="330"/>
      <c r="BP24" s="27"/>
    </row>
    <row r="25" spans="1:69" ht="15" customHeight="1" x14ac:dyDescent="0.15">
      <c r="A25" s="269" t="s">
        <v>567</v>
      </c>
      <c r="B25" s="269"/>
      <c r="C25" s="269"/>
      <c r="D25" s="269"/>
      <c r="E25" s="269"/>
      <c r="F25" s="269"/>
      <c r="G25" s="270"/>
      <c r="H25" s="353">
        <v>1371</v>
      </c>
      <c r="I25" s="330"/>
      <c r="J25" s="330"/>
      <c r="K25" s="330"/>
      <c r="L25" s="330"/>
      <c r="M25" s="330"/>
      <c r="N25" s="330">
        <v>110</v>
      </c>
      <c r="O25" s="330"/>
      <c r="P25" s="330"/>
      <c r="Q25" s="330"/>
      <c r="R25" s="330"/>
      <c r="S25" s="330"/>
      <c r="T25" s="330">
        <v>207</v>
      </c>
      <c r="U25" s="330"/>
      <c r="V25" s="330"/>
      <c r="W25" s="330"/>
      <c r="X25" s="330"/>
      <c r="Y25" s="330"/>
      <c r="Z25" s="330">
        <v>96</v>
      </c>
      <c r="AA25" s="330"/>
      <c r="AB25" s="330"/>
      <c r="AC25" s="330"/>
      <c r="AD25" s="330"/>
      <c r="AE25" s="330"/>
      <c r="AF25" s="330">
        <v>206</v>
      </c>
      <c r="AG25" s="330"/>
      <c r="AH25" s="330"/>
      <c r="AI25" s="330"/>
      <c r="AJ25" s="330"/>
      <c r="AK25" s="330"/>
      <c r="AL25" s="330">
        <v>397</v>
      </c>
      <c r="AM25" s="330"/>
      <c r="AN25" s="330"/>
      <c r="AO25" s="330"/>
      <c r="AP25" s="330"/>
      <c r="AQ25" s="330"/>
      <c r="AR25" s="330">
        <v>183</v>
      </c>
      <c r="AS25" s="330"/>
      <c r="AT25" s="330"/>
      <c r="AU25" s="330"/>
      <c r="AV25" s="330"/>
      <c r="AW25" s="330"/>
      <c r="AX25" s="330">
        <v>38</v>
      </c>
      <c r="AY25" s="330"/>
      <c r="AZ25" s="330"/>
      <c r="BA25" s="330"/>
      <c r="BB25" s="330"/>
      <c r="BC25" s="330"/>
      <c r="BD25" s="330">
        <v>71</v>
      </c>
      <c r="BE25" s="330"/>
      <c r="BF25" s="330"/>
      <c r="BG25" s="330"/>
      <c r="BH25" s="330"/>
      <c r="BI25" s="330"/>
      <c r="BJ25" s="330">
        <v>63</v>
      </c>
      <c r="BK25" s="330"/>
      <c r="BL25" s="330"/>
      <c r="BM25" s="330"/>
      <c r="BN25" s="330"/>
      <c r="BO25" s="330"/>
    </row>
    <row r="26" spans="1:69" s="16" customFormat="1" ht="15" customHeight="1" thickBot="1" x14ac:dyDescent="0.2">
      <c r="A26" s="276" t="s">
        <v>615</v>
      </c>
      <c r="B26" s="276"/>
      <c r="C26" s="276"/>
      <c r="D26" s="276"/>
      <c r="E26" s="276"/>
      <c r="F26" s="276"/>
      <c r="G26" s="277"/>
      <c r="H26" s="779">
        <v>1450</v>
      </c>
      <c r="I26" s="791"/>
      <c r="J26" s="791"/>
      <c r="K26" s="791"/>
      <c r="L26" s="791"/>
      <c r="M26" s="791"/>
      <c r="N26" s="674">
        <v>130</v>
      </c>
      <c r="O26" s="674"/>
      <c r="P26" s="674"/>
      <c r="Q26" s="674"/>
      <c r="R26" s="674"/>
      <c r="S26" s="674"/>
      <c r="T26" s="674">
        <v>217</v>
      </c>
      <c r="U26" s="674"/>
      <c r="V26" s="674"/>
      <c r="W26" s="674"/>
      <c r="X26" s="674"/>
      <c r="Y26" s="674"/>
      <c r="Z26" s="674">
        <v>150</v>
      </c>
      <c r="AA26" s="674"/>
      <c r="AB26" s="674"/>
      <c r="AC26" s="674"/>
      <c r="AD26" s="674"/>
      <c r="AE26" s="674"/>
      <c r="AF26" s="674">
        <v>224</v>
      </c>
      <c r="AG26" s="674"/>
      <c r="AH26" s="674"/>
      <c r="AI26" s="674"/>
      <c r="AJ26" s="674"/>
      <c r="AK26" s="674"/>
      <c r="AL26" s="674">
        <v>332</v>
      </c>
      <c r="AM26" s="674"/>
      <c r="AN26" s="674"/>
      <c r="AO26" s="674"/>
      <c r="AP26" s="674"/>
      <c r="AQ26" s="674"/>
      <c r="AR26" s="674">
        <v>164</v>
      </c>
      <c r="AS26" s="674"/>
      <c r="AT26" s="674"/>
      <c r="AU26" s="674"/>
      <c r="AV26" s="674"/>
      <c r="AW26" s="674"/>
      <c r="AX26" s="674">
        <v>50</v>
      </c>
      <c r="AY26" s="674"/>
      <c r="AZ26" s="674"/>
      <c r="BA26" s="674"/>
      <c r="BB26" s="674"/>
      <c r="BC26" s="674"/>
      <c r="BD26" s="674">
        <v>90</v>
      </c>
      <c r="BE26" s="674"/>
      <c r="BF26" s="674"/>
      <c r="BG26" s="674"/>
      <c r="BH26" s="674"/>
      <c r="BI26" s="674"/>
      <c r="BJ26" s="674">
        <v>93</v>
      </c>
      <c r="BK26" s="674"/>
      <c r="BL26" s="674"/>
      <c r="BM26" s="674"/>
      <c r="BN26" s="674"/>
      <c r="BO26" s="674"/>
      <c r="BP26" s="27"/>
    </row>
    <row r="27" spans="1:69" ht="15" customHeight="1" x14ac:dyDescent="0.15">
      <c r="A27" s="289" t="s">
        <v>481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58"/>
      <c r="BN27" s="58"/>
      <c r="BO27" s="58"/>
    </row>
    <row r="28" spans="1:69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9" ht="17.25" x14ac:dyDescent="0.15">
      <c r="A29" s="799" t="s">
        <v>384</v>
      </c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799"/>
      <c r="AI29" s="799"/>
      <c r="AJ29" s="799"/>
      <c r="AK29" s="799"/>
      <c r="AL29" s="799"/>
      <c r="AM29" s="799"/>
      <c r="AN29" s="799"/>
      <c r="AO29" s="799"/>
      <c r="AP29" s="799"/>
      <c r="AQ29" s="799"/>
      <c r="AR29" s="799"/>
      <c r="AS29" s="799"/>
      <c r="AT29" s="799"/>
      <c r="AU29" s="799"/>
      <c r="AV29" s="799"/>
      <c r="AW29" s="799"/>
      <c r="AX29" s="799"/>
      <c r="AY29" s="799"/>
      <c r="AZ29" s="799"/>
      <c r="BA29" s="799"/>
      <c r="BB29" s="799"/>
      <c r="BC29" s="799"/>
      <c r="BD29" s="799"/>
      <c r="BE29" s="799"/>
      <c r="BF29" s="799"/>
      <c r="BG29" s="799"/>
      <c r="BH29" s="799"/>
      <c r="BI29" s="799"/>
      <c r="BJ29" s="799"/>
      <c r="BK29" s="799"/>
      <c r="BL29" s="799"/>
      <c r="BM29" s="799"/>
      <c r="BN29" s="799"/>
      <c r="BO29" s="799"/>
    </row>
    <row r="30" spans="1:69" ht="13.5" customHeight="1" thickBot="1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69" ht="15" customHeight="1" x14ac:dyDescent="0.15">
      <c r="A31" s="398" t="s">
        <v>299</v>
      </c>
      <c r="B31" s="398"/>
      <c r="C31" s="398"/>
      <c r="D31" s="398"/>
      <c r="E31" s="398"/>
      <c r="F31" s="398"/>
      <c r="G31" s="398"/>
      <c r="H31" s="397" t="s">
        <v>307</v>
      </c>
      <c r="I31" s="398"/>
      <c r="J31" s="398"/>
      <c r="K31" s="398"/>
      <c r="L31" s="398"/>
      <c r="M31" s="453"/>
      <c r="N31" s="397" t="s">
        <v>377</v>
      </c>
      <c r="O31" s="398"/>
      <c r="P31" s="398"/>
      <c r="Q31" s="398"/>
      <c r="R31" s="398"/>
      <c r="S31" s="453"/>
      <c r="T31" s="397" t="s">
        <v>378</v>
      </c>
      <c r="U31" s="398"/>
      <c r="V31" s="398"/>
      <c r="W31" s="398"/>
      <c r="X31" s="398"/>
      <c r="Y31" s="453"/>
      <c r="Z31" s="397" t="s">
        <v>378</v>
      </c>
      <c r="AA31" s="398"/>
      <c r="AB31" s="398"/>
      <c r="AC31" s="398"/>
      <c r="AD31" s="398"/>
      <c r="AE31" s="453"/>
      <c r="AF31" s="397" t="s">
        <v>378</v>
      </c>
      <c r="AG31" s="398"/>
      <c r="AH31" s="398"/>
      <c r="AI31" s="398"/>
      <c r="AJ31" s="398"/>
      <c r="AK31" s="453"/>
      <c r="AL31" s="397" t="s">
        <v>379</v>
      </c>
      <c r="AM31" s="398"/>
      <c r="AN31" s="398"/>
      <c r="AO31" s="398"/>
      <c r="AP31" s="398"/>
      <c r="AQ31" s="453"/>
      <c r="AR31" s="397" t="s">
        <v>380</v>
      </c>
      <c r="AS31" s="398"/>
      <c r="AT31" s="398"/>
      <c r="AU31" s="398"/>
      <c r="AV31" s="398"/>
      <c r="AW31" s="453"/>
      <c r="AX31" s="397" t="s">
        <v>381</v>
      </c>
      <c r="AY31" s="398"/>
      <c r="AZ31" s="398"/>
      <c r="BA31" s="398"/>
      <c r="BB31" s="398"/>
      <c r="BC31" s="453"/>
      <c r="BD31" s="397" t="s">
        <v>382</v>
      </c>
      <c r="BE31" s="398"/>
      <c r="BF31" s="398"/>
      <c r="BG31" s="398"/>
      <c r="BH31" s="398"/>
      <c r="BI31" s="453"/>
      <c r="BJ31" s="790" t="s">
        <v>383</v>
      </c>
      <c r="BK31" s="398"/>
      <c r="BL31" s="398"/>
      <c r="BM31" s="398"/>
      <c r="BN31" s="398"/>
      <c r="BO31" s="398"/>
    </row>
    <row r="32" spans="1:69" ht="15" customHeight="1" x14ac:dyDescent="0.15">
      <c r="A32" s="447"/>
      <c r="B32" s="447"/>
      <c r="C32" s="447"/>
      <c r="D32" s="447"/>
      <c r="E32" s="447"/>
      <c r="F32" s="447"/>
      <c r="G32" s="447"/>
      <c r="H32" s="446"/>
      <c r="I32" s="447"/>
      <c r="J32" s="447"/>
      <c r="K32" s="447"/>
      <c r="L32" s="447"/>
      <c r="M32" s="448"/>
      <c r="N32" s="446"/>
      <c r="O32" s="447"/>
      <c r="P32" s="447"/>
      <c r="Q32" s="447"/>
      <c r="R32" s="447"/>
      <c r="S32" s="448"/>
      <c r="T32" s="787">
        <v>-1</v>
      </c>
      <c r="U32" s="788"/>
      <c r="V32" s="788"/>
      <c r="W32" s="788"/>
      <c r="X32" s="788"/>
      <c r="Y32" s="789"/>
      <c r="Z32" s="787">
        <v>-2</v>
      </c>
      <c r="AA32" s="788"/>
      <c r="AB32" s="788"/>
      <c r="AC32" s="788"/>
      <c r="AD32" s="788"/>
      <c r="AE32" s="789"/>
      <c r="AF32" s="787">
        <v>-3</v>
      </c>
      <c r="AG32" s="788"/>
      <c r="AH32" s="788"/>
      <c r="AI32" s="788"/>
      <c r="AJ32" s="788"/>
      <c r="AK32" s="789"/>
      <c r="AL32" s="446"/>
      <c r="AM32" s="447"/>
      <c r="AN32" s="447"/>
      <c r="AO32" s="447"/>
      <c r="AP32" s="447"/>
      <c r="AQ32" s="448"/>
      <c r="AR32" s="446"/>
      <c r="AS32" s="447"/>
      <c r="AT32" s="447"/>
      <c r="AU32" s="447"/>
      <c r="AV32" s="447"/>
      <c r="AW32" s="448"/>
      <c r="AX32" s="446"/>
      <c r="AY32" s="447"/>
      <c r="AZ32" s="447"/>
      <c r="BA32" s="447"/>
      <c r="BB32" s="447"/>
      <c r="BC32" s="448"/>
      <c r="BD32" s="446"/>
      <c r="BE32" s="447"/>
      <c r="BF32" s="447"/>
      <c r="BG32" s="447"/>
      <c r="BH32" s="447"/>
      <c r="BI32" s="448"/>
      <c r="BJ32" s="446"/>
      <c r="BK32" s="447"/>
      <c r="BL32" s="447"/>
      <c r="BM32" s="447"/>
      <c r="BN32" s="447"/>
      <c r="BO32" s="447"/>
    </row>
    <row r="33" spans="1:69" s="16" customFormat="1" ht="15" customHeight="1" x14ac:dyDescent="0.15">
      <c r="A33" s="269" t="s">
        <v>607</v>
      </c>
      <c r="B33" s="269"/>
      <c r="C33" s="269"/>
      <c r="D33" s="269"/>
      <c r="E33" s="269"/>
      <c r="F33" s="269"/>
      <c r="G33" s="270"/>
      <c r="H33" s="353">
        <v>145067</v>
      </c>
      <c r="I33" s="330"/>
      <c r="J33" s="330"/>
      <c r="K33" s="330"/>
      <c r="L33" s="330"/>
      <c r="M33" s="330"/>
      <c r="N33" s="330">
        <v>56221</v>
      </c>
      <c r="O33" s="330"/>
      <c r="P33" s="330"/>
      <c r="Q33" s="330"/>
      <c r="R33" s="330"/>
      <c r="S33" s="330"/>
      <c r="T33" s="330">
        <v>5573</v>
      </c>
      <c r="U33" s="330"/>
      <c r="V33" s="330"/>
      <c r="W33" s="330"/>
      <c r="X33" s="330"/>
      <c r="Y33" s="330"/>
      <c r="Z33" s="330">
        <v>6238</v>
      </c>
      <c r="AA33" s="330"/>
      <c r="AB33" s="330"/>
      <c r="AC33" s="330"/>
      <c r="AD33" s="330"/>
      <c r="AE33" s="330"/>
      <c r="AF33" s="330">
        <v>6815</v>
      </c>
      <c r="AG33" s="330"/>
      <c r="AH33" s="330"/>
      <c r="AI33" s="330"/>
      <c r="AJ33" s="330"/>
      <c r="AK33" s="330"/>
      <c r="AL33" s="330">
        <v>13888</v>
      </c>
      <c r="AM33" s="330"/>
      <c r="AN33" s="330"/>
      <c r="AO33" s="330"/>
      <c r="AP33" s="330"/>
      <c r="AQ33" s="330"/>
      <c r="AR33" s="330">
        <v>21598</v>
      </c>
      <c r="AS33" s="330"/>
      <c r="AT33" s="330"/>
      <c r="AU33" s="330"/>
      <c r="AV33" s="330"/>
      <c r="AW33" s="330"/>
      <c r="AX33" s="330">
        <v>7102</v>
      </c>
      <c r="AY33" s="330"/>
      <c r="AZ33" s="330"/>
      <c r="BA33" s="330"/>
      <c r="BB33" s="330"/>
      <c r="BC33" s="330"/>
      <c r="BD33" s="330">
        <v>11725</v>
      </c>
      <c r="BE33" s="330"/>
      <c r="BF33" s="330"/>
      <c r="BG33" s="330"/>
      <c r="BH33" s="330"/>
      <c r="BI33" s="330"/>
      <c r="BJ33" s="330">
        <v>15907</v>
      </c>
      <c r="BK33" s="330"/>
      <c r="BL33" s="330"/>
      <c r="BM33" s="330"/>
      <c r="BN33" s="330"/>
      <c r="BO33" s="330"/>
      <c r="BP33" s="27"/>
      <c r="BQ33" s="114"/>
    </row>
    <row r="34" spans="1:69" s="1" customFormat="1" ht="15" customHeight="1" x14ac:dyDescent="0.15">
      <c r="A34" s="269" t="s">
        <v>439</v>
      </c>
      <c r="B34" s="269"/>
      <c r="C34" s="269"/>
      <c r="D34" s="269"/>
      <c r="E34" s="269"/>
      <c r="F34" s="269"/>
      <c r="G34" s="270"/>
      <c r="H34" s="353">
        <v>118432</v>
      </c>
      <c r="I34" s="330"/>
      <c r="J34" s="330"/>
      <c r="K34" s="330"/>
      <c r="L34" s="330"/>
      <c r="M34" s="330"/>
      <c r="N34" s="330">
        <v>53064</v>
      </c>
      <c r="O34" s="330"/>
      <c r="P34" s="330"/>
      <c r="Q34" s="330"/>
      <c r="R34" s="330"/>
      <c r="S34" s="330"/>
      <c r="T34" s="330">
        <v>5354</v>
      </c>
      <c r="U34" s="330"/>
      <c r="V34" s="330"/>
      <c r="W34" s="330"/>
      <c r="X34" s="330"/>
      <c r="Y34" s="330"/>
      <c r="Z34" s="330">
        <v>5796</v>
      </c>
      <c r="AA34" s="330"/>
      <c r="AB34" s="330"/>
      <c r="AC34" s="330"/>
      <c r="AD34" s="330"/>
      <c r="AE34" s="330"/>
      <c r="AF34" s="330">
        <v>4286</v>
      </c>
      <c r="AG34" s="330"/>
      <c r="AH34" s="330"/>
      <c r="AI34" s="330"/>
      <c r="AJ34" s="330"/>
      <c r="AK34" s="330"/>
      <c r="AL34" s="330">
        <v>8560</v>
      </c>
      <c r="AM34" s="330"/>
      <c r="AN34" s="330"/>
      <c r="AO34" s="330"/>
      <c r="AP34" s="330"/>
      <c r="AQ34" s="330"/>
      <c r="AR34" s="330">
        <v>15365</v>
      </c>
      <c r="AS34" s="330"/>
      <c r="AT34" s="330"/>
      <c r="AU34" s="330"/>
      <c r="AV34" s="330"/>
      <c r="AW34" s="330"/>
      <c r="AX34" s="330">
        <v>5398</v>
      </c>
      <c r="AY34" s="330"/>
      <c r="AZ34" s="330"/>
      <c r="BA34" s="330"/>
      <c r="BB34" s="330"/>
      <c r="BC34" s="330"/>
      <c r="BD34" s="330">
        <v>8415</v>
      </c>
      <c r="BE34" s="330"/>
      <c r="BF34" s="330"/>
      <c r="BG34" s="330"/>
      <c r="BH34" s="330"/>
      <c r="BI34" s="330"/>
      <c r="BJ34" s="330">
        <v>12194</v>
      </c>
      <c r="BK34" s="330"/>
      <c r="BL34" s="330"/>
      <c r="BM34" s="330"/>
      <c r="BN34" s="330"/>
      <c r="BO34" s="330"/>
      <c r="BP34" s="27"/>
      <c r="BQ34" s="114"/>
    </row>
    <row r="35" spans="1:69" s="1" customFormat="1" ht="15" customHeight="1" x14ac:dyDescent="0.15">
      <c r="A35" s="269" t="s">
        <v>499</v>
      </c>
      <c r="B35" s="269"/>
      <c r="C35" s="269"/>
      <c r="D35" s="269"/>
      <c r="E35" s="269"/>
      <c r="F35" s="269"/>
      <c r="G35" s="270"/>
      <c r="H35" s="353">
        <v>85213</v>
      </c>
      <c r="I35" s="330"/>
      <c r="J35" s="330"/>
      <c r="K35" s="330"/>
      <c r="L35" s="330"/>
      <c r="M35" s="330"/>
      <c r="N35" s="330">
        <v>34020</v>
      </c>
      <c r="O35" s="330"/>
      <c r="P35" s="330"/>
      <c r="Q35" s="330"/>
      <c r="R35" s="330"/>
      <c r="S35" s="330"/>
      <c r="T35" s="330">
        <v>4227</v>
      </c>
      <c r="U35" s="330"/>
      <c r="V35" s="330"/>
      <c r="W35" s="330"/>
      <c r="X35" s="330"/>
      <c r="Y35" s="330"/>
      <c r="Z35" s="330">
        <v>4056</v>
      </c>
      <c r="AA35" s="330"/>
      <c r="AB35" s="330"/>
      <c r="AC35" s="330"/>
      <c r="AD35" s="330"/>
      <c r="AE35" s="330"/>
      <c r="AF35" s="330">
        <v>3284</v>
      </c>
      <c r="AG35" s="330"/>
      <c r="AH35" s="330"/>
      <c r="AI35" s="330"/>
      <c r="AJ35" s="330"/>
      <c r="AK35" s="330"/>
      <c r="AL35" s="330">
        <v>6237</v>
      </c>
      <c r="AM35" s="330"/>
      <c r="AN35" s="330"/>
      <c r="AO35" s="330"/>
      <c r="AP35" s="330"/>
      <c r="AQ35" s="330"/>
      <c r="AR35" s="330">
        <v>12963</v>
      </c>
      <c r="AS35" s="330"/>
      <c r="AT35" s="330"/>
      <c r="AU35" s="330"/>
      <c r="AV35" s="330"/>
      <c r="AW35" s="330"/>
      <c r="AX35" s="330">
        <v>4151</v>
      </c>
      <c r="AY35" s="330"/>
      <c r="AZ35" s="330"/>
      <c r="BA35" s="330"/>
      <c r="BB35" s="330"/>
      <c r="BC35" s="330"/>
      <c r="BD35" s="330">
        <v>7332</v>
      </c>
      <c r="BE35" s="330"/>
      <c r="BF35" s="330"/>
      <c r="BG35" s="330"/>
      <c r="BH35" s="330"/>
      <c r="BI35" s="330"/>
      <c r="BJ35" s="330">
        <v>8943</v>
      </c>
      <c r="BK35" s="330"/>
      <c r="BL35" s="330"/>
      <c r="BM35" s="330"/>
      <c r="BN35" s="330"/>
      <c r="BO35" s="330"/>
      <c r="BP35" s="27"/>
      <c r="BQ35" s="114"/>
    </row>
    <row r="36" spans="1:69" ht="15" customHeight="1" x14ac:dyDescent="0.15">
      <c r="A36" s="269" t="s">
        <v>567</v>
      </c>
      <c r="B36" s="269"/>
      <c r="C36" s="269"/>
      <c r="D36" s="269"/>
      <c r="E36" s="269"/>
      <c r="F36" s="269"/>
      <c r="G36" s="270"/>
      <c r="H36" s="353">
        <v>16826</v>
      </c>
      <c r="I36" s="330"/>
      <c r="J36" s="330"/>
      <c r="K36" s="330"/>
      <c r="L36" s="330"/>
      <c r="M36" s="330"/>
      <c r="N36" s="330">
        <v>6210</v>
      </c>
      <c r="O36" s="330"/>
      <c r="P36" s="330"/>
      <c r="Q36" s="330"/>
      <c r="R36" s="330"/>
      <c r="S36" s="330"/>
      <c r="T36" s="330">
        <v>686</v>
      </c>
      <c r="U36" s="330"/>
      <c r="V36" s="330"/>
      <c r="W36" s="330"/>
      <c r="X36" s="330"/>
      <c r="Y36" s="330"/>
      <c r="Z36" s="330">
        <v>344</v>
      </c>
      <c r="AA36" s="330"/>
      <c r="AB36" s="330"/>
      <c r="AC36" s="330"/>
      <c r="AD36" s="330"/>
      <c r="AE36" s="330"/>
      <c r="AF36" s="330">
        <v>1444</v>
      </c>
      <c r="AG36" s="330"/>
      <c r="AH36" s="330"/>
      <c r="AI36" s="330"/>
      <c r="AJ36" s="330"/>
      <c r="AK36" s="330"/>
      <c r="AL36" s="330">
        <v>2628</v>
      </c>
      <c r="AM36" s="330"/>
      <c r="AN36" s="330"/>
      <c r="AO36" s="330"/>
      <c r="AP36" s="330"/>
      <c r="AQ36" s="330"/>
      <c r="AR36" s="330">
        <v>3329</v>
      </c>
      <c r="AS36" s="330"/>
      <c r="AT36" s="330"/>
      <c r="AU36" s="330"/>
      <c r="AV36" s="330"/>
      <c r="AW36" s="330"/>
      <c r="AX36" s="330">
        <v>216</v>
      </c>
      <c r="AY36" s="330"/>
      <c r="AZ36" s="330"/>
      <c r="BA36" s="330"/>
      <c r="BB36" s="330"/>
      <c r="BC36" s="330"/>
      <c r="BD36" s="330">
        <v>595</v>
      </c>
      <c r="BE36" s="330"/>
      <c r="BF36" s="330"/>
      <c r="BG36" s="330"/>
      <c r="BH36" s="330"/>
      <c r="BI36" s="330"/>
      <c r="BJ36" s="330">
        <v>1374</v>
      </c>
      <c r="BK36" s="330"/>
      <c r="BL36" s="330"/>
      <c r="BM36" s="330"/>
      <c r="BN36" s="330"/>
      <c r="BO36" s="330"/>
      <c r="BQ36" s="114"/>
    </row>
    <row r="37" spans="1:69" s="16" customFormat="1" ht="15" customHeight="1" thickBot="1" x14ac:dyDescent="0.2">
      <c r="A37" s="276" t="s">
        <v>615</v>
      </c>
      <c r="B37" s="276"/>
      <c r="C37" s="276"/>
      <c r="D37" s="276"/>
      <c r="E37" s="276"/>
      <c r="F37" s="276"/>
      <c r="G37" s="277"/>
      <c r="H37" s="779">
        <v>15952</v>
      </c>
      <c r="I37" s="786"/>
      <c r="J37" s="786"/>
      <c r="K37" s="786"/>
      <c r="L37" s="786"/>
      <c r="M37" s="786"/>
      <c r="N37" s="674">
        <v>4859</v>
      </c>
      <c r="O37" s="674"/>
      <c r="P37" s="674"/>
      <c r="Q37" s="674"/>
      <c r="R37" s="674"/>
      <c r="S37" s="674"/>
      <c r="T37" s="674">
        <v>788</v>
      </c>
      <c r="U37" s="674"/>
      <c r="V37" s="674"/>
      <c r="W37" s="674"/>
      <c r="X37" s="674"/>
      <c r="Y37" s="674"/>
      <c r="Z37" s="674">
        <v>685</v>
      </c>
      <c r="AA37" s="674"/>
      <c r="AB37" s="674"/>
      <c r="AC37" s="674"/>
      <c r="AD37" s="674"/>
      <c r="AE37" s="674"/>
      <c r="AF37" s="674">
        <v>1371</v>
      </c>
      <c r="AG37" s="674"/>
      <c r="AH37" s="674"/>
      <c r="AI37" s="674"/>
      <c r="AJ37" s="674"/>
      <c r="AK37" s="674"/>
      <c r="AL37" s="674">
        <v>2734</v>
      </c>
      <c r="AM37" s="674"/>
      <c r="AN37" s="674"/>
      <c r="AO37" s="674"/>
      <c r="AP37" s="674"/>
      <c r="AQ37" s="674"/>
      <c r="AR37" s="674">
        <v>2670</v>
      </c>
      <c r="AS37" s="674"/>
      <c r="AT37" s="674"/>
      <c r="AU37" s="674"/>
      <c r="AV37" s="674"/>
      <c r="AW37" s="674"/>
      <c r="AX37" s="674">
        <v>442</v>
      </c>
      <c r="AY37" s="674"/>
      <c r="AZ37" s="674"/>
      <c r="BA37" s="674"/>
      <c r="BB37" s="674"/>
      <c r="BC37" s="674"/>
      <c r="BD37" s="674">
        <v>857</v>
      </c>
      <c r="BE37" s="674"/>
      <c r="BF37" s="674"/>
      <c r="BG37" s="674"/>
      <c r="BH37" s="674"/>
      <c r="BI37" s="674"/>
      <c r="BJ37" s="674">
        <v>1546</v>
      </c>
      <c r="BK37" s="674"/>
      <c r="BL37" s="674"/>
      <c r="BM37" s="674"/>
      <c r="BN37" s="674"/>
      <c r="BO37" s="674"/>
      <c r="BP37" s="27"/>
      <c r="BQ37" s="114"/>
    </row>
    <row r="38" spans="1:69" ht="15" customHeight="1" x14ac:dyDescent="0.15">
      <c r="A38" s="289" t="s">
        <v>481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58"/>
      <c r="BN38" s="58"/>
      <c r="BO38" s="58"/>
    </row>
  </sheetData>
  <mergeCells count="201">
    <mergeCell ref="O9:U9"/>
    <mergeCell ref="V9:AB9"/>
    <mergeCell ref="AC9:AI9"/>
    <mergeCell ref="AC7:AI7"/>
    <mergeCell ref="AJ7:AQ7"/>
    <mergeCell ref="AR7:AY7"/>
    <mergeCell ref="A29:BO29"/>
    <mergeCell ref="A4:G5"/>
    <mergeCell ref="H4:AI4"/>
    <mergeCell ref="AJ4:BO4"/>
    <mergeCell ref="H5:N5"/>
    <mergeCell ref="O5:U5"/>
    <mergeCell ref="V5:AB5"/>
    <mergeCell ref="AC5:AI5"/>
    <mergeCell ref="AJ5:AQ5"/>
    <mergeCell ref="AR5:AY5"/>
    <mergeCell ref="AZ5:BG5"/>
    <mergeCell ref="BH5:BO5"/>
    <mergeCell ref="Z21:AE21"/>
    <mergeCell ref="AF21:AK21"/>
    <mergeCell ref="AR8:AY8"/>
    <mergeCell ref="A16:BO16"/>
    <mergeCell ref="A18:BO18"/>
    <mergeCell ref="AZ8:BG8"/>
    <mergeCell ref="BH8:BO8"/>
    <mergeCell ref="A9:G9"/>
    <mergeCell ref="H9:N9"/>
    <mergeCell ref="AR9:AY9"/>
    <mergeCell ref="A8:G8"/>
    <mergeCell ref="H8:N8"/>
    <mergeCell ref="O8:U8"/>
    <mergeCell ref="V8:AB8"/>
    <mergeCell ref="AC8:AI8"/>
    <mergeCell ref="AJ8:AQ8"/>
    <mergeCell ref="AZ9:BG9"/>
    <mergeCell ref="A1:BO1"/>
    <mergeCell ref="AZ7:BG7"/>
    <mergeCell ref="BH7:BO7"/>
    <mergeCell ref="A6:G6"/>
    <mergeCell ref="H6:N6"/>
    <mergeCell ref="O6:U6"/>
    <mergeCell ref="V6:AB6"/>
    <mergeCell ref="AC6:AI6"/>
    <mergeCell ref="AJ6:AQ6"/>
    <mergeCell ref="AR6:AY6"/>
    <mergeCell ref="AZ6:BG6"/>
    <mergeCell ref="BH6:BO6"/>
    <mergeCell ref="A7:G7"/>
    <mergeCell ref="H7:N7"/>
    <mergeCell ref="O7:U7"/>
    <mergeCell ref="V7:AB7"/>
    <mergeCell ref="BH9:BO9"/>
    <mergeCell ref="BH10:BO10"/>
    <mergeCell ref="A11:BO11"/>
    <mergeCell ref="A20:G21"/>
    <mergeCell ref="H20:M21"/>
    <mergeCell ref="N20:S21"/>
    <mergeCell ref="T20:Y20"/>
    <mergeCell ref="Z20:AE20"/>
    <mergeCell ref="AF20:AK20"/>
    <mergeCell ref="A10:G10"/>
    <mergeCell ref="H10:N10"/>
    <mergeCell ref="O10:U10"/>
    <mergeCell ref="V10:AB10"/>
    <mergeCell ref="AC10:AI10"/>
    <mergeCell ref="AJ10:AQ10"/>
    <mergeCell ref="AR10:AY10"/>
    <mergeCell ref="AZ10:BG10"/>
    <mergeCell ref="AL20:AQ21"/>
    <mergeCell ref="AR20:AW21"/>
    <mergeCell ref="AX20:BC21"/>
    <mergeCell ref="BD20:BI21"/>
    <mergeCell ref="BJ20:BO21"/>
    <mergeCell ref="T21:Y21"/>
    <mergeCell ref="AJ9:AQ9"/>
    <mergeCell ref="A23:G23"/>
    <mergeCell ref="H23:M23"/>
    <mergeCell ref="N23:S23"/>
    <mergeCell ref="T23:Y23"/>
    <mergeCell ref="Z23:AE23"/>
    <mergeCell ref="A22:G22"/>
    <mergeCell ref="H22:M22"/>
    <mergeCell ref="N22:S22"/>
    <mergeCell ref="T22:Y22"/>
    <mergeCell ref="Z22:AE22"/>
    <mergeCell ref="AF23:AK23"/>
    <mergeCell ref="AL23:AQ23"/>
    <mergeCell ref="AR23:AW23"/>
    <mergeCell ref="AX23:BC23"/>
    <mergeCell ref="BD23:BI23"/>
    <mergeCell ref="BJ23:BO23"/>
    <mergeCell ref="AL22:AQ22"/>
    <mergeCell ref="AR22:AW22"/>
    <mergeCell ref="AX22:BC22"/>
    <mergeCell ref="BD22:BI22"/>
    <mergeCell ref="BJ22:BO22"/>
    <mergeCell ref="AF22:AK22"/>
    <mergeCell ref="A25:G25"/>
    <mergeCell ref="H25:M25"/>
    <mergeCell ref="N25:S25"/>
    <mergeCell ref="T25:Y25"/>
    <mergeCell ref="Z25:AE25"/>
    <mergeCell ref="A24:G24"/>
    <mergeCell ref="H24:M24"/>
    <mergeCell ref="N24:S24"/>
    <mergeCell ref="T24:Y24"/>
    <mergeCell ref="Z24:AE24"/>
    <mergeCell ref="AF25:AK25"/>
    <mergeCell ref="AL25:AQ25"/>
    <mergeCell ref="AR25:AW25"/>
    <mergeCell ref="AX25:BC25"/>
    <mergeCell ref="BD25:BI25"/>
    <mergeCell ref="BJ25:BO25"/>
    <mergeCell ref="AL24:AQ24"/>
    <mergeCell ref="AR24:AW24"/>
    <mergeCell ref="AX24:BC24"/>
    <mergeCell ref="BD24:BI24"/>
    <mergeCell ref="BJ24:BO24"/>
    <mergeCell ref="AF24:AK24"/>
    <mergeCell ref="BD31:BI32"/>
    <mergeCell ref="BJ31:BO32"/>
    <mergeCell ref="T32:Y32"/>
    <mergeCell ref="AL26:AQ26"/>
    <mergeCell ref="AR26:AW26"/>
    <mergeCell ref="AX26:BC26"/>
    <mergeCell ref="BD26:BI26"/>
    <mergeCell ref="BJ26:BO26"/>
    <mergeCell ref="A27:BL27"/>
    <mergeCell ref="A26:G26"/>
    <mergeCell ref="H26:M26"/>
    <mergeCell ref="N26:S26"/>
    <mergeCell ref="T26:Y26"/>
    <mergeCell ref="Z26:AE26"/>
    <mergeCell ref="AF26:AK26"/>
    <mergeCell ref="A31:G32"/>
    <mergeCell ref="H31:M32"/>
    <mergeCell ref="N31:S32"/>
    <mergeCell ref="T31:Y31"/>
    <mergeCell ref="Z31:AE31"/>
    <mergeCell ref="AF31:AK31"/>
    <mergeCell ref="AL31:AQ32"/>
    <mergeCell ref="AR31:AW32"/>
    <mergeCell ref="AX31:BC32"/>
    <mergeCell ref="Z32:AE32"/>
    <mergeCell ref="AF32:AK32"/>
    <mergeCell ref="A35:G35"/>
    <mergeCell ref="H35:M35"/>
    <mergeCell ref="N35:S35"/>
    <mergeCell ref="T35:Y35"/>
    <mergeCell ref="Z35:AE35"/>
    <mergeCell ref="A34:G34"/>
    <mergeCell ref="H34:M34"/>
    <mergeCell ref="N34:S34"/>
    <mergeCell ref="T34:Y34"/>
    <mergeCell ref="Z34:AE34"/>
    <mergeCell ref="AF35:AK35"/>
    <mergeCell ref="AF34:AK34"/>
    <mergeCell ref="A33:G33"/>
    <mergeCell ref="H33:M33"/>
    <mergeCell ref="N33:S33"/>
    <mergeCell ref="T33:Y33"/>
    <mergeCell ref="Z33:AE33"/>
    <mergeCell ref="AF33:AK33"/>
    <mergeCell ref="A38:BL38"/>
    <mergeCell ref="AF37:AK37"/>
    <mergeCell ref="AL37:AQ37"/>
    <mergeCell ref="AR37:AW37"/>
    <mergeCell ref="AX37:BC37"/>
    <mergeCell ref="BD37:BI37"/>
    <mergeCell ref="BJ37:BO37"/>
    <mergeCell ref="AL36:AQ36"/>
    <mergeCell ref="AR36:AW36"/>
    <mergeCell ref="AX36:BC36"/>
    <mergeCell ref="BD36:BI36"/>
    <mergeCell ref="BJ36:BO36"/>
    <mergeCell ref="A37:G37"/>
    <mergeCell ref="H37:M37"/>
    <mergeCell ref="N37:S37"/>
    <mergeCell ref="T37:Y37"/>
    <mergeCell ref="Z37:AE37"/>
    <mergeCell ref="A36:G36"/>
    <mergeCell ref="H36:M36"/>
    <mergeCell ref="N36:S36"/>
    <mergeCell ref="T36:Y36"/>
    <mergeCell ref="Z36:AE36"/>
    <mergeCell ref="AF36:AK36"/>
    <mergeCell ref="AL33:AQ33"/>
    <mergeCell ref="AR33:AW33"/>
    <mergeCell ref="AX33:BC33"/>
    <mergeCell ref="BD33:BI33"/>
    <mergeCell ref="BJ33:BO33"/>
    <mergeCell ref="AL35:AQ35"/>
    <mergeCell ref="AR35:AW35"/>
    <mergeCell ref="AX35:BC35"/>
    <mergeCell ref="BD35:BI35"/>
    <mergeCell ref="BJ35:BO35"/>
    <mergeCell ref="AL34:AQ34"/>
    <mergeCell ref="AR34:AW34"/>
    <mergeCell ref="AX34:BC34"/>
    <mergeCell ref="BD34:BI34"/>
    <mergeCell ref="BJ34:BO34"/>
  </mergeCells>
  <phoneticPr fontId="4"/>
  <printOptions horizontalCentered="1"/>
  <pageMargins left="0.59055118110236227" right="0.51181102362204722" top="0.78740157480314965" bottom="0.78740157480314965" header="0.51181102362204722" footer="0.11811023622047245"/>
  <pageSetup paperSize="9" scale="93" firstPageNumber="263" fitToHeight="0" orientation="portrait" r:id="rId1"/>
  <headerFooter scaleWithDoc="0" alignWithMargins="0">
    <oddFooter>&amp;C&amp;"ＭＳ Ｐ明朝,標準"-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Z54"/>
  <sheetViews>
    <sheetView view="pageBreakPreview" zoomScaleNormal="100" zoomScaleSheetLayoutView="100" workbookViewId="0">
      <selection sqref="A1:BZ1"/>
    </sheetView>
  </sheetViews>
  <sheetFormatPr defaultRowHeight="11.25" x14ac:dyDescent="0.15"/>
  <cols>
    <col min="1" max="78" width="1.375" style="34" customWidth="1"/>
    <col min="79" max="16384" width="9" style="34"/>
  </cols>
  <sheetData>
    <row r="1" spans="1:78" ht="18.75" x14ac:dyDescent="0.15">
      <c r="A1" s="616" t="s">
        <v>579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  <c r="AR1" s="616"/>
      <c r="AS1" s="616"/>
      <c r="AT1" s="616"/>
      <c r="AU1" s="616"/>
      <c r="AV1" s="616"/>
      <c r="AW1" s="616"/>
      <c r="AX1" s="616"/>
      <c r="AY1" s="616"/>
      <c r="AZ1" s="616"/>
      <c r="BA1" s="616"/>
      <c r="BB1" s="616"/>
      <c r="BC1" s="616"/>
      <c r="BD1" s="616"/>
      <c r="BE1" s="616"/>
      <c r="BF1" s="616"/>
      <c r="BG1" s="616"/>
      <c r="BH1" s="616"/>
      <c r="BI1" s="616"/>
      <c r="BJ1" s="616"/>
      <c r="BK1" s="616"/>
      <c r="BL1" s="616"/>
      <c r="BM1" s="616"/>
      <c r="BN1" s="616"/>
      <c r="BO1" s="616"/>
      <c r="BP1" s="616"/>
      <c r="BQ1" s="616"/>
      <c r="BR1" s="616"/>
      <c r="BS1" s="616"/>
      <c r="BT1" s="616"/>
      <c r="BU1" s="616"/>
      <c r="BV1" s="616"/>
      <c r="BW1" s="616"/>
      <c r="BX1" s="616"/>
      <c r="BY1" s="616"/>
      <c r="BZ1" s="616"/>
    </row>
    <row r="2" spans="1:78" s="40" customFormat="1" ht="13.5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</row>
    <row r="3" spans="1:78" ht="15.75" customHeight="1" thickBot="1" x14ac:dyDescent="0.2">
      <c r="A3" s="243" t="s">
        <v>622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</row>
    <row r="4" spans="1:78" ht="15.75" customHeight="1" x14ac:dyDescent="0.15">
      <c r="A4" s="618" t="s">
        <v>440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9"/>
      <c r="Y4" s="621" t="s">
        <v>215</v>
      </c>
      <c r="Z4" s="618"/>
      <c r="AA4" s="618"/>
      <c r="AB4" s="618"/>
      <c r="AC4" s="618"/>
      <c r="AD4" s="618"/>
      <c r="AE4" s="303" t="s">
        <v>268</v>
      </c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</row>
    <row r="5" spans="1:78" ht="15.75" customHeight="1" x14ac:dyDescent="0.15">
      <c r="A5" s="658"/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9"/>
      <c r="Y5" s="810"/>
      <c r="Z5" s="658"/>
      <c r="AA5" s="658"/>
      <c r="AB5" s="658"/>
      <c r="AC5" s="658"/>
      <c r="AD5" s="658"/>
      <c r="AE5" s="262" t="s">
        <v>269</v>
      </c>
      <c r="AF5" s="828"/>
      <c r="AG5" s="828"/>
      <c r="AH5" s="828"/>
      <c r="AI5" s="828"/>
      <c r="AJ5" s="829"/>
      <c r="AK5" s="263" t="s">
        <v>270</v>
      </c>
      <c r="AL5" s="263"/>
      <c r="AM5" s="263"/>
      <c r="AN5" s="263"/>
      <c r="AO5" s="263"/>
      <c r="AP5" s="264"/>
      <c r="AQ5" s="262" t="s">
        <v>271</v>
      </c>
      <c r="AR5" s="263"/>
      <c r="AS5" s="263"/>
      <c r="AT5" s="263"/>
      <c r="AU5" s="263"/>
      <c r="AV5" s="263"/>
      <c r="AW5" s="262" t="s">
        <v>272</v>
      </c>
      <c r="AX5" s="828"/>
      <c r="AY5" s="828"/>
      <c r="AZ5" s="828"/>
      <c r="BA5" s="828"/>
      <c r="BB5" s="829"/>
      <c r="BC5" s="262" t="s">
        <v>273</v>
      </c>
      <c r="BD5" s="263"/>
      <c r="BE5" s="263"/>
      <c r="BF5" s="263"/>
      <c r="BG5" s="263"/>
      <c r="BH5" s="263"/>
      <c r="BI5" s="262" t="s">
        <v>274</v>
      </c>
      <c r="BJ5" s="263"/>
      <c r="BK5" s="263"/>
      <c r="BL5" s="263"/>
      <c r="BM5" s="263"/>
      <c r="BN5" s="263"/>
      <c r="BO5" s="262" t="s">
        <v>275</v>
      </c>
      <c r="BP5" s="837"/>
      <c r="BQ5" s="837"/>
      <c r="BR5" s="837"/>
      <c r="BS5" s="837"/>
      <c r="BT5" s="838"/>
      <c r="BU5" s="262" t="s">
        <v>276</v>
      </c>
      <c r="BV5" s="263"/>
      <c r="BW5" s="263"/>
      <c r="BX5" s="263"/>
      <c r="BY5" s="263"/>
      <c r="BZ5" s="263"/>
    </row>
    <row r="6" spans="1:78" ht="15.75" customHeight="1" x14ac:dyDescent="0.15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7"/>
      <c r="Y6" s="265"/>
      <c r="Z6" s="266"/>
      <c r="AA6" s="266"/>
      <c r="AB6" s="266"/>
      <c r="AC6" s="266"/>
      <c r="AD6" s="266"/>
      <c r="AE6" s="834"/>
      <c r="AF6" s="835"/>
      <c r="AG6" s="835"/>
      <c r="AH6" s="835"/>
      <c r="AI6" s="835"/>
      <c r="AJ6" s="836"/>
      <c r="AK6" s="266"/>
      <c r="AL6" s="266"/>
      <c r="AM6" s="266"/>
      <c r="AN6" s="266"/>
      <c r="AO6" s="266"/>
      <c r="AP6" s="267"/>
      <c r="AQ6" s="265"/>
      <c r="AR6" s="266"/>
      <c r="AS6" s="266"/>
      <c r="AT6" s="266"/>
      <c r="AU6" s="266"/>
      <c r="AV6" s="266"/>
      <c r="AW6" s="834"/>
      <c r="AX6" s="835"/>
      <c r="AY6" s="835"/>
      <c r="AZ6" s="835"/>
      <c r="BA6" s="835"/>
      <c r="BB6" s="836"/>
      <c r="BC6" s="265"/>
      <c r="BD6" s="266"/>
      <c r="BE6" s="266"/>
      <c r="BF6" s="266"/>
      <c r="BG6" s="266"/>
      <c r="BH6" s="266"/>
      <c r="BI6" s="265"/>
      <c r="BJ6" s="266"/>
      <c r="BK6" s="266"/>
      <c r="BL6" s="266"/>
      <c r="BM6" s="266"/>
      <c r="BN6" s="266"/>
      <c r="BO6" s="839"/>
      <c r="BP6" s="840"/>
      <c r="BQ6" s="840"/>
      <c r="BR6" s="840"/>
      <c r="BS6" s="840"/>
      <c r="BT6" s="627"/>
      <c r="BU6" s="265" t="s">
        <v>277</v>
      </c>
      <c r="BV6" s="266"/>
      <c r="BW6" s="266"/>
      <c r="BX6" s="266"/>
      <c r="BY6" s="266"/>
      <c r="BZ6" s="266"/>
    </row>
    <row r="7" spans="1:78" ht="15.75" customHeight="1" x14ac:dyDescent="0.15">
      <c r="A7" s="614" t="s">
        <v>21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823"/>
      <c r="Y7" s="824">
        <v>145</v>
      </c>
      <c r="Z7" s="825"/>
      <c r="AA7" s="825"/>
      <c r="AB7" s="825"/>
      <c r="AC7" s="825"/>
      <c r="AD7" s="825"/>
      <c r="AE7" s="825">
        <v>39</v>
      </c>
      <c r="AF7" s="825"/>
      <c r="AG7" s="825"/>
      <c r="AH7" s="825"/>
      <c r="AI7" s="825"/>
      <c r="AJ7" s="825"/>
      <c r="AK7" s="825">
        <v>28</v>
      </c>
      <c r="AL7" s="825"/>
      <c r="AM7" s="825"/>
      <c r="AN7" s="825"/>
      <c r="AO7" s="825"/>
      <c r="AP7" s="825"/>
      <c r="AQ7" s="825">
        <v>10</v>
      </c>
      <c r="AR7" s="825"/>
      <c r="AS7" s="825"/>
      <c r="AT7" s="825"/>
      <c r="AU7" s="825"/>
      <c r="AV7" s="825"/>
      <c r="AW7" s="825">
        <v>5</v>
      </c>
      <c r="AX7" s="825"/>
      <c r="AY7" s="825"/>
      <c r="AZ7" s="825"/>
      <c r="BA7" s="825"/>
      <c r="BB7" s="825"/>
      <c r="BC7" s="825">
        <v>3</v>
      </c>
      <c r="BD7" s="825"/>
      <c r="BE7" s="825"/>
      <c r="BF7" s="825"/>
      <c r="BG7" s="825"/>
      <c r="BH7" s="825"/>
      <c r="BI7" s="825">
        <v>2</v>
      </c>
      <c r="BJ7" s="825"/>
      <c r="BK7" s="825"/>
      <c r="BL7" s="825"/>
      <c r="BM7" s="825"/>
      <c r="BN7" s="825"/>
      <c r="BO7" s="825">
        <v>1</v>
      </c>
      <c r="BP7" s="825"/>
      <c r="BQ7" s="825"/>
      <c r="BR7" s="825"/>
      <c r="BS7" s="825"/>
      <c r="BT7" s="825"/>
      <c r="BU7" s="825">
        <v>9</v>
      </c>
      <c r="BV7" s="825"/>
      <c r="BW7" s="825"/>
      <c r="BX7" s="825"/>
      <c r="BY7" s="825"/>
      <c r="BZ7" s="825"/>
    </row>
    <row r="8" spans="1:78" ht="15.75" customHeight="1" x14ac:dyDescent="0.15">
      <c r="A8" s="671" t="s">
        <v>0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/>
      <c r="X8" s="672"/>
      <c r="Y8" s="833">
        <v>6</v>
      </c>
      <c r="Z8" s="822"/>
      <c r="AA8" s="822"/>
      <c r="AB8" s="822"/>
      <c r="AC8" s="822"/>
      <c r="AD8" s="822"/>
      <c r="AE8" s="822">
        <v>1</v>
      </c>
      <c r="AF8" s="822"/>
      <c r="AG8" s="822"/>
      <c r="AH8" s="822"/>
      <c r="AI8" s="822"/>
      <c r="AJ8" s="822"/>
      <c r="AK8" s="821" t="s">
        <v>153</v>
      </c>
      <c r="AL8" s="821"/>
      <c r="AM8" s="821"/>
      <c r="AN8" s="821"/>
      <c r="AO8" s="821"/>
      <c r="AP8" s="821"/>
      <c r="AQ8" s="821" t="s">
        <v>153</v>
      </c>
      <c r="AR8" s="821"/>
      <c r="AS8" s="821"/>
      <c r="AT8" s="821"/>
      <c r="AU8" s="821"/>
      <c r="AV8" s="821"/>
      <c r="AW8" s="821" t="s">
        <v>153</v>
      </c>
      <c r="AX8" s="821"/>
      <c r="AY8" s="821"/>
      <c r="AZ8" s="821"/>
      <c r="BA8" s="821"/>
      <c r="BB8" s="821"/>
      <c r="BC8" s="821" t="s">
        <v>153</v>
      </c>
      <c r="BD8" s="821"/>
      <c r="BE8" s="821"/>
      <c r="BF8" s="821"/>
      <c r="BG8" s="821"/>
      <c r="BH8" s="821"/>
      <c r="BI8" s="821" t="s">
        <v>153</v>
      </c>
      <c r="BJ8" s="821"/>
      <c r="BK8" s="821"/>
      <c r="BL8" s="821"/>
      <c r="BM8" s="821"/>
      <c r="BN8" s="821"/>
      <c r="BO8" s="821" t="s">
        <v>153</v>
      </c>
      <c r="BP8" s="821"/>
      <c r="BQ8" s="821"/>
      <c r="BR8" s="821"/>
      <c r="BS8" s="821"/>
      <c r="BT8" s="821"/>
      <c r="BU8" s="821" t="s">
        <v>153</v>
      </c>
      <c r="BV8" s="821"/>
      <c r="BW8" s="821"/>
      <c r="BX8" s="821"/>
      <c r="BY8" s="821"/>
      <c r="BZ8" s="821"/>
    </row>
    <row r="9" spans="1:78" ht="15.75" customHeight="1" x14ac:dyDescent="0.15">
      <c r="A9" s="671" t="s">
        <v>1</v>
      </c>
      <c r="B9" s="671"/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671"/>
      <c r="U9" s="671"/>
      <c r="V9" s="671"/>
      <c r="W9" s="671"/>
      <c r="X9" s="672"/>
      <c r="Y9" s="833">
        <v>25</v>
      </c>
      <c r="Z9" s="822"/>
      <c r="AA9" s="822"/>
      <c r="AB9" s="822"/>
      <c r="AC9" s="822"/>
      <c r="AD9" s="822"/>
      <c r="AE9" s="822">
        <v>25</v>
      </c>
      <c r="AF9" s="822"/>
      <c r="AG9" s="822"/>
      <c r="AH9" s="822"/>
      <c r="AI9" s="822"/>
      <c r="AJ9" s="822"/>
      <c r="AK9" s="821" t="s">
        <v>153</v>
      </c>
      <c r="AL9" s="821"/>
      <c r="AM9" s="821"/>
      <c r="AN9" s="821"/>
      <c r="AO9" s="821"/>
      <c r="AP9" s="821"/>
      <c r="AQ9" s="821" t="s">
        <v>153</v>
      </c>
      <c r="AR9" s="821"/>
      <c r="AS9" s="821"/>
      <c r="AT9" s="821"/>
      <c r="AU9" s="821"/>
      <c r="AV9" s="821"/>
      <c r="AW9" s="821" t="s">
        <v>153</v>
      </c>
      <c r="AX9" s="821"/>
      <c r="AY9" s="821"/>
      <c r="AZ9" s="821"/>
      <c r="BA9" s="821"/>
      <c r="BB9" s="821"/>
      <c r="BC9" s="821" t="s">
        <v>153</v>
      </c>
      <c r="BD9" s="821"/>
      <c r="BE9" s="821"/>
      <c r="BF9" s="821"/>
      <c r="BG9" s="821"/>
      <c r="BH9" s="821"/>
      <c r="BI9" s="821" t="s">
        <v>153</v>
      </c>
      <c r="BJ9" s="821"/>
      <c r="BK9" s="821"/>
      <c r="BL9" s="821"/>
      <c r="BM9" s="821"/>
      <c r="BN9" s="821"/>
      <c r="BO9" s="821" t="s">
        <v>153</v>
      </c>
      <c r="BP9" s="821"/>
      <c r="BQ9" s="821"/>
      <c r="BR9" s="821"/>
      <c r="BS9" s="821"/>
      <c r="BT9" s="821"/>
      <c r="BU9" s="821" t="s">
        <v>153</v>
      </c>
      <c r="BV9" s="821"/>
      <c r="BW9" s="821"/>
      <c r="BX9" s="821"/>
      <c r="BY9" s="821"/>
      <c r="BZ9" s="821"/>
    </row>
    <row r="10" spans="1:78" ht="15.75" customHeight="1" x14ac:dyDescent="0.15">
      <c r="A10" s="671" t="s">
        <v>2</v>
      </c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2"/>
      <c r="Y10" s="833">
        <v>28</v>
      </c>
      <c r="Z10" s="822"/>
      <c r="AA10" s="822"/>
      <c r="AB10" s="822"/>
      <c r="AC10" s="822"/>
      <c r="AD10" s="822"/>
      <c r="AE10" s="822">
        <v>2</v>
      </c>
      <c r="AF10" s="822"/>
      <c r="AG10" s="822"/>
      <c r="AH10" s="822"/>
      <c r="AI10" s="822"/>
      <c r="AJ10" s="822"/>
      <c r="AK10" s="822">
        <v>11</v>
      </c>
      <c r="AL10" s="822"/>
      <c r="AM10" s="822"/>
      <c r="AN10" s="822"/>
      <c r="AO10" s="822"/>
      <c r="AP10" s="822"/>
      <c r="AQ10" s="822">
        <v>1</v>
      </c>
      <c r="AR10" s="822"/>
      <c r="AS10" s="822"/>
      <c r="AT10" s="822"/>
      <c r="AU10" s="822"/>
      <c r="AV10" s="822"/>
      <c r="AW10" s="822">
        <v>1</v>
      </c>
      <c r="AX10" s="822"/>
      <c r="AY10" s="822"/>
      <c r="AZ10" s="822"/>
      <c r="BA10" s="822"/>
      <c r="BB10" s="822"/>
      <c r="BC10" s="821" t="s">
        <v>153</v>
      </c>
      <c r="BD10" s="821"/>
      <c r="BE10" s="821"/>
      <c r="BF10" s="821"/>
      <c r="BG10" s="821"/>
      <c r="BH10" s="821"/>
      <c r="BI10" s="821" t="s">
        <v>153</v>
      </c>
      <c r="BJ10" s="821"/>
      <c r="BK10" s="821"/>
      <c r="BL10" s="821"/>
      <c r="BM10" s="821"/>
      <c r="BN10" s="821"/>
      <c r="BO10" s="821" t="s">
        <v>153</v>
      </c>
      <c r="BP10" s="821"/>
      <c r="BQ10" s="821"/>
      <c r="BR10" s="821"/>
      <c r="BS10" s="821"/>
      <c r="BT10" s="821"/>
      <c r="BU10" s="822">
        <v>7</v>
      </c>
      <c r="BV10" s="822"/>
      <c r="BW10" s="822"/>
      <c r="BX10" s="822"/>
      <c r="BY10" s="822"/>
      <c r="BZ10" s="822"/>
    </row>
    <row r="11" spans="1:78" ht="15.75" customHeight="1" x14ac:dyDescent="0.15">
      <c r="A11" s="671" t="s">
        <v>3</v>
      </c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671"/>
      <c r="R11" s="671"/>
      <c r="S11" s="671"/>
      <c r="T11" s="671"/>
      <c r="U11" s="671"/>
      <c r="V11" s="671"/>
      <c r="W11" s="671"/>
      <c r="X11" s="672"/>
      <c r="Y11" s="833">
        <v>86</v>
      </c>
      <c r="Z11" s="822"/>
      <c r="AA11" s="822"/>
      <c r="AB11" s="822"/>
      <c r="AC11" s="822"/>
      <c r="AD11" s="822"/>
      <c r="AE11" s="822">
        <v>11</v>
      </c>
      <c r="AF11" s="822"/>
      <c r="AG11" s="822"/>
      <c r="AH11" s="822"/>
      <c r="AI11" s="822"/>
      <c r="AJ11" s="822"/>
      <c r="AK11" s="822">
        <v>17</v>
      </c>
      <c r="AL11" s="822"/>
      <c r="AM11" s="822"/>
      <c r="AN11" s="822"/>
      <c r="AO11" s="822"/>
      <c r="AP11" s="822"/>
      <c r="AQ11" s="822">
        <v>9</v>
      </c>
      <c r="AR11" s="822"/>
      <c r="AS11" s="822"/>
      <c r="AT11" s="822"/>
      <c r="AU11" s="822"/>
      <c r="AV11" s="822"/>
      <c r="AW11" s="822">
        <v>4</v>
      </c>
      <c r="AX11" s="822"/>
      <c r="AY11" s="822"/>
      <c r="AZ11" s="822"/>
      <c r="BA11" s="822"/>
      <c r="BB11" s="822"/>
      <c r="BC11" s="822">
        <v>3</v>
      </c>
      <c r="BD11" s="822"/>
      <c r="BE11" s="822"/>
      <c r="BF11" s="822"/>
      <c r="BG11" s="822"/>
      <c r="BH11" s="822"/>
      <c r="BI11" s="822">
        <v>2</v>
      </c>
      <c r="BJ11" s="822"/>
      <c r="BK11" s="822"/>
      <c r="BL11" s="822"/>
      <c r="BM11" s="822"/>
      <c r="BN11" s="822"/>
      <c r="BO11" s="822">
        <v>1</v>
      </c>
      <c r="BP11" s="822"/>
      <c r="BQ11" s="822"/>
      <c r="BR11" s="822"/>
      <c r="BS11" s="822"/>
      <c r="BT11" s="822"/>
      <c r="BU11" s="822">
        <v>2</v>
      </c>
      <c r="BV11" s="822"/>
      <c r="BW11" s="822"/>
      <c r="BX11" s="822"/>
      <c r="BY11" s="822"/>
      <c r="BZ11" s="822"/>
    </row>
    <row r="12" spans="1:78" ht="15.75" customHeight="1" x14ac:dyDescent="0.15">
      <c r="A12" s="263" t="s">
        <v>278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4"/>
      <c r="Y12" s="262" t="s">
        <v>260</v>
      </c>
      <c r="Z12" s="263"/>
      <c r="AA12" s="263"/>
      <c r="AB12" s="263"/>
      <c r="AC12" s="263"/>
      <c r="AD12" s="263"/>
      <c r="AE12" s="263"/>
      <c r="AF12" s="263"/>
      <c r="AG12" s="264"/>
      <c r="AH12" s="827" t="s">
        <v>259</v>
      </c>
      <c r="AI12" s="828"/>
      <c r="AJ12" s="828"/>
      <c r="AK12" s="828"/>
      <c r="AL12" s="828"/>
      <c r="AM12" s="828"/>
      <c r="AN12" s="828"/>
      <c r="AO12" s="828"/>
      <c r="AP12" s="829"/>
      <c r="AQ12" s="256" t="s">
        <v>263</v>
      </c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8"/>
      <c r="BC12" s="256" t="s">
        <v>441</v>
      </c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</row>
    <row r="13" spans="1:78" ht="15.75" customHeight="1" x14ac:dyDescent="0.15">
      <c r="A13" s="658"/>
      <c r="B13" s="658"/>
      <c r="C13" s="658"/>
      <c r="D13" s="658"/>
      <c r="E13" s="658"/>
      <c r="F13" s="658"/>
      <c r="G13" s="658"/>
      <c r="H13" s="658"/>
      <c r="I13" s="658"/>
      <c r="J13" s="658"/>
      <c r="K13" s="658"/>
      <c r="L13" s="658"/>
      <c r="M13" s="658"/>
      <c r="N13" s="658"/>
      <c r="O13" s="658"/>
      <c r="P13" s="658"/>
      <c r="Q13" s="658"/>
      <c r="R13" s="658"/>
      <c r="S13" s="658"/>
      <c r="T13" s="658"/>
      <c r="U13" s="658"/>
      <c r="V13" s="658"/>
      <c r="W13" s="658"/>
      <c r="X13" s="659"/>
      <c r="Y13" s="810"/>
      <c r="Z13" s="658"/>
      <c r="AA13" s="658"/>
      <c r="AB13" s="658"/>
      <c r="AC13" s="658"/>
      <c r="AD13" s="658"/>
      <c r="AE13" s="658"/>
      <c r="AF13" s="658"/>
      <c r="AG13" s="659"/>
      <c r="AH13" s="830"/>
      <c r="AI13" s="831"/>
      <c r="AJ13" s="831"/>
      <c r="AK13" s="831"/>
      <c r="AL13" s="831"/>
      <c r="AM13" s="831"/>
      <c r="AN13" s="831"/>
      <c r="AO13" s="831"/>
      <c r="AP13" s="832"/>
      <c r="AQ13" s="262" t="s">
        <v>264</v>
      </c>
      <c r="AR13" s="263"/>
      <c r="AS13" s="263"/>
      <c r="AT13" s="263"/>
      <c r="AU13" s="263"/>
      <c r="AV13" s="264"/>
      <c r="AW13" s="262" t="s">
        <v>265</v>
      </c>
      <c r="AX13" s="263"/>
      <c r="AY13" s="263"/>
      <c r="AZ13" s="263"/>
      <c r="BA13" s="263"/>
      <c r="BB13" s="264"/>
      <c r="BC13" s="262" t="s">
        <v>266</v>
      </c>
      <c r="BD13" s="263"/>
      <c r="BE13" s="263"/>
      <c r="BF13" s="263"/>
      <c r="BG13" s="263"/>
      <c r="BH13" s="264"/>
      <c r="BI13" s="262" t="s">
        <v>267</v>
      </c>
      <c r="BJ13" s="263"/>
      <c r="BK13" s="263"/>
      <c r="BL13" s="263"/>
      <c r="BM13" s="263"/>
      <c r="BN13" s="264"/>
      <c r="BO13" s="827" t="s">
        <v>261</v>
      </c>
      <c r="BP13" s="263"/>
      <c r="BQ13" s="263"/>
      <c r="BR13" s="263"/>
      <c r="BS13" s="263"/>
      <c r="BT13" s="264"/>
      <c r="BU13" s="827" t="s">
        <v>262</v>
      </c>
      <c r="BV13" s="263"/>
      <c r="BW13" s="263"/>
      <c r="BX13" s="263"/>
      <c r="BY13" s="263"/>
      <c r="BZ13" s="263"/>
    </row>
    <row r="14" spans="1:78" ht="15.75" customHeight="1" x14ac:dyDescent="0.15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7"/>
      <c r="Y14" s="810"/>
      <c r="Z14" s="658"/>
      <c r="AA14" s="658"/>
      <c r="AB14" s="658"/>
      <c r="AC14" s="658"/>
      <c r="AD14" s="658"/>
      <c r="AE14" s="658"/>
      <c r="AF14" s="658"/>
      <c r="AG14" s="659"/>
      <c r="AH14" s="830"/>
      <c r="AI14" s="831"/>
      <c r="AJ14" s="831"/>
      <c r="AK14" s="831"/>
      <c r="AL14" s="831"/>
      <c r="AM14" s="831"/>
      <c r="AN14" s="831"/>
      <c r="AO14" s="831"/>
      <c r="AP14" s="832"/>
      <c r="AQ14" s="810"/>
      <c r="AR14" s="658"/>
      <c r="AS14" s="658"/>
      <c r="AT14" s="658"/>
      <c r="AU14" s="658"/>
      <c r="AV14" s="659"/>
      <c r="AW14" s="810"/>
      <c r="AX14" s="658"/>
      <c r="AY14" s="658"/>
      <c r="AZ14" s="658"/>
      <c r="BA14" s="658"/>
      <c r="BB14" s="659"/>
      <c r="BC14" s="810"/>
      <c r="BD14" s="658"/>
      <c r="BE14" s="658"/>
      <c r="BF14" s="658"/>
      <c r="BG14" s="658"/>
      <c r="BH14" s="659"/>
      <c r="BI14" s="810"/>
      <c r="BJ14" s="658"/>
      <c r="BK14" s="658"/>
      <c r="BL14" s="658"/>
      <c r="BM14" s="658"/>
      <c r="BN14" s="659"/>
      <c r="BO14" s="810"/>
      <c r="BP14" s="658"/>
      <c r="BQ14" s="658"/>
      <c r="BR14" s="658"/>
      <c r="BS14" s="658"/>
      <c r="BT14" s="659"/>
      <c r="BU14" s="810"/>
      <c r="BV14" s="658"/>
      <c r="BW14" s="658"/>
      <c r="BX14" s="658"/>
      <c r="BY14" s="658"/>
      <c r="BZ14" s="658"/>
    </row>
    <row r="15" spans="1:78" ht="15.75" customHeight="1" x14ac:dyDescent="0.15">
      <c r="A15" s="614" t="s">
        <v>21</v>
      </c>
      <c r="B15" s="614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823"/>
      <c r="Y15" s="824">
        <v>1</v>
      </c>
      <c r="Z15" s="825"/>
      <c r="AA15" s="825"/>
      <c r="AB15" s="825"/>
      <c r="AC15" s="825"/>
      <c r="AD15" s="825"/>
      <c r="AE15" s="825"/>
      <c r="AF15" s="825"/>
      <c r="AG15" s="825"/>
      <c r="AH15" s="826">
        <v>1</v>
      </c>
      <c r="AI15" s="826"/>
      <c r="AJ15" s="826"/>
      <c r="AK15" s="826"/>
      <c r="AL15" s="826"/>
      <c r="AM15" s="826"/>
      <c r="AN15" s="826"/>
      <c r="AO15" s="826"/>
      <c r="AP15" s="826"/>
      <c r="AQ15" s="825">
        <v>9</v>
      </c>
      <c r="AR15" s="825"/>
      <c r="AS15" s="825"/>
      <c r="AT15" s="825"/>
      <c r="AU15" s="825"/>
      <c r="AV15" s="825"/>
      <c r="AW15" s="825">
        <v>2</v>
      </c>
      <c r="AX15" s="825"/>
      <c r="AY15" s="825"/>
      <c r="AZ15" s="825"/>
      <c r="BA15" s="825"/>
      <c r="BB15" s="825"/>
      <c r="BC15" s="825">
        <v>23</v>
      </c>
      <c r="BD15" s="825"/>
      <c r="BE15" s="825"/>
      <c r="BF15" s="825"/>
      <c r="BG15" s="825"/>
      <c r="BH15" s="825"/>
      <c r="BI15" s="825">
        <v>2</v>
      </c>
      <c r="BJ15" s="825"/>
      <c r="BK15" s="825"/>
      <c r="BL15" s="825"/>
      <c r="BM15" s="825"/>
      <c r="BN15" s="825"/>
      <c r="BO15" s="825">
        <v>1</v>
      </c>
      <c r="BP15" s="825"/>
      <c r="BQ15" s="825"/>
      <c r="BR15" s="825"/>
      <c r="BS15" s="825"/>
      <c r="BT15" s="825"/>
      <c r="BU15" s="825">
        <v>9</v>
      </c>
      <c r="BV15" s="825"/>
      <c r="BW15" s="825"/>
      <c r="BX15" s="825"/>
      <c r="BY15" s="825"/>
      <c r="BZ15" s="825"/>
    </row>
    <row r="16" spans="1:78" ht="15.75" customHeight="1" x14ac:dyDescent="0.15">
      <c r="A16" s="671" t="s">
        <v>0</v>
      </c>
      <c r="B16" s="671"/>
      <c r="C16" s="671"/>
      <c r="D16" s="671"/>
      <c r="E16" s="671"/>
      <c r="F16" s="671"/>
      <c r="G16" s="671"/>
      <c r="H16" s="671"/>
      <c r="I16" s="671"/>
      <c r="J16" s="671"/>
      <c r="K16" s="671"/>
      <c r="L16" s="671"/>
      <c r="M16" s="671"/>
      <c r="N16" s="671"/>
      <c r="O16" s="671"/>
      <c r="P16" s="671"/>
      <c r="Q16" s="671"/>
      <c r="R16" s="671"/>
      <c r="S16" s="671"/>
      <c r="T16" s="671"/>
      <c r="U16" s="671"/>
      <c r="V16" s="671"/>
      <c r="W16" s="671"/>
      <c r="X16" s="672"/>
      <c r="Y16" s="820">
        <v>1</v>
      </c>
      <c r="Z16" s="821"/>
      <c r="AA16" s="821"/>
      <c r="AB16" s="821"/>
      <c r="AC16" s="821"/>
      <c r="AD16" s="821"/>
      <c r="AE16" s="821"/>
      <c r="AF16" s="821"/>
      <c r="AG16" s="821"/>
      <c r="AH16" s="821">
        <v>1</v>
      </c>
      <c r="AI16" s="821"/>
      <c r="AJ16" s="821"/>
      <c r="AK16" s="821"/>
      <c r="AL16" s="821"/>
      <c r="AM16" s="821"/>
      <c r="AN16" s="821"/>
      <c r="AO16" s="821"/>
      <c r="AP16" s="821"/>
      <c r="AQ16" s="821" t="s">
        <v>153</v>
      </c>
      <c r="AR16" s="821"/>
      <c r="AS16" s="821"/>
      <c r="AT16" s="821"/>
      <c r="AU16" s="821"/>
      <c r="AV16" s="821"/>
      <c r="AW16" s="821" t="s">
        <v>153</v>
      </c>
      <c r="AX16" s="821"/>
      <c r="AY16" s="821"/>
      <c r="AZ16" s="821"/>
      <c r="BA16" s="821"/>
      <c r="BB16" s="821"/>
      <c r="BC16" s="822">
        <v>3</v>
      </c>
      <c r="BD16" s="822"/>
      <c r="BE16" s="822"/>
      <c r="BF16" s="822"/>
      <c r="BG16" s="822"/>
      <c r="BH16" s="822"/>
      <c r="BI16" s="821" t="s">
        <v>153</v>
      </c>
      <c r="BJ16" s="821"/>
      <c r="BK16" s="821"/>
      <c r="BL16" s="821"/>
      <c r="BM16" s="821"/>
      <c r="BN16" s="821"/>
      <c r="BO16" s="821" t="s">
        <v>153</v>
      </c>
      <c r="BP16" s="821"/>
      <c r="BQ16" s="821"/>
      <c r="BR16" s="821"/>
      <c r="BS16" s="821"/>
      <c r="BT16" s="821"/>
      <c r="BU16" s="821" t="s">
        <v>153</v>
      </c>
      <c r="BV16" s="821"/>
      <c r="BW16" s="821"/>
      <c r="BX16" s="821"/>
      <c r="BY16" s="821"/>
      <c r="BZ16" s="821"/>
    </row>
    <row r="17" spans="1:78" ht="15.75" customHeight="1" x14ac:dyDescent="0.15">
      <c r="A17" s="671" t="s">
        <v>1</v>
      </c>
      <c r="B17" s="671"/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672"/>
      <c r="Y17" s="820" t="s">
        <v>153</v>
      </c>
      <c r="Z17" s="821"/>
      <c r="AA17" s="821"/>
      <c r="AB17" s="821"/>
      <c r="AC17" s="821"/>
      <c r="AD17" s="821"/>
      <c r="AE17" s="821"/>
      <c r="AF17" s="821"/>
      <c r="AG17" s="821"/>
      <c r="AH17" s="821" t="s">
        <v>153</v>
      </c>
      <c r="AI17" s="821"/>
      <c r="AJ17" s="821"/>
      <c r="AK17" s="821"/>
      <c r="AL17" s="821"/>
      <c r="AM17" s="821"/>
      <c r="AN17" s="821"/>
      <c r="AO17" s="821"/>
      <c r="AP17" s="821"/>
      <c r="AQ17" s="821" t="s">
        <v>153</v>
      </c>
      <c r="AR17" s="821"/>
      <c r="AS17" s="821"/>
      <c r="AT17" s="821"/>
      <c r="AU17" s="821"/>
      <c r="AV17" s="821"/>
      <c r="AW17" s="821" t="s">
        <v>153</v>
      </c>
      <c r="AX17" s="821"/>
      <c r="AY17" s="821"/>
      <c r="AZ17" s="821"/>
      <c r="BA17" s="821"/>
      <c r="BB17" s="821"/>
      <c r="BC17" s="821" t="s">
        <v>153</v>
      </c>
      <c r="BD17" s="821"/>
      <c r="BE17" s="821"/>
      <c r="BF17" s="821"/>
      <c r="BG17" s="821"/>
      <c r="BH17" s="821"/>
      <c r="BI17" s="821" t="s">
        <v>153</v>
      </c>
      <c r="BJ17" s="821"/>
      <c r="BK17" s="821"/>
      <c r="BL17" s="821"/>
      <c r="BM17" s="821"/>
      <c r="BN17" s="821"/>
      <c r="BO17" s="821" t="s">
        <v>153</v>
      </c>
      <c r="BP17" s="821"/>
      <c r="BQ17" s="821"/>
      <c r="BR17" s="821"/>
      <c r="BS17" s="821"/>
      <c r="BT17" s="821"/>
      <c r="BU17" s="821" t="s">
        <v>153</v>
      </c>
      <c r="BV17" s="821"/>
      <c r="BW17" s="821"/>
      <c r="BX17" s="821"/>
      <c r="BY17" s="821"/>
      <c r="BZ17" s="821"/>
    </row>
    <row r="18" spans="1:78" ht="15.75" customHeight="1" x14ac:dyDescent="0.15">
      <c r="A18" s="671" t="s">
        <v>2</v>
      </c>
      <c r="B18" s="671"/>
      <c r="C18" s="671"/>
      <c r="D18" s="671"/>
      <c r="E18" s="671"/>
      <c r="F18" s="671"/>
      <c r="G18" s="671"/>
      <c r="H18" s="671"/>
      <c r="I18" s="671"/>
      <c r="J18" s="671"/>
      <c r="K18" s="671"/>
      <c r="L18" s="671"/>
      <c r="M18" s="671"/>
      <c r="N18" s="671"/>
      <c r="O18" s="671"/>
      <c r="P18" s="671"/>
      <c r="Q18" s="671"/>
      <c r="R18" s="671"/>
      <c r="S18" s="671"/>
      <c r="T18" s="671"/>
      <c r="U18" s="671"/>
      <c r="V18" s="671"/>
      <c r="W18" s="671"/>
      <c r="X18" s="672"/>
      <c r="Y18" s="820" t="s">
        <v>153</v>
      </c>
      <c r="Z18" s="821"/>
      <c r="AA18" s="821"/>
      <c r="AB18" s="821"/>
      <c r="AC18" s="821"/>
      <c r="AD18" s="821"/>
      <c r="AE18" s="821"/>
      <c r="AF18" s="821"/>
      <c r="AG18" s="821"/>
      <c r="AH18" s="821" t="s">
        <v>153</v>
      </c>
      <c r="AI18" s="821"/>
      <c r="AJ18" s="821"/>
      <c r="AK18" s="821"/>
      <c r="AL18" s="821"/>
      <c r="AM18" s="821"/>
      <c r="AN18" s="821"/>
      <c r="AO18" s="821"/>
      <c r="AP18" s="821"/>
      <c r="AQ18" s="821" t="s">
        <v>153</v>
      </c>
      <c r="AR18" s="821"/>
      <c r="AS18" s="821"/>
      <c r="AT18" s="821"/>
      <c r="AU18" s="821"/>
      <c r="AV18" s="821"/>
      <c r="AW18" s="822">
        <v>1</v>
      </c>
      <c r="AX18" s="822"/>
      <c r="AY18" s="822"/>
      <c r="AZ18" s="822"/>
      <c r="BA18" s="822"/>
      <c r="BB18" s="822"/>
      <c r="BC18" s="822">
        <v>3</v>
      </c>
      <c r="BD18" s="822"/>
      <c r="BE18" s="822"/>
      <c r="BF18" s="822"/>
      <c r="BG18" s="822"/>
      <c r="BH18" s="822"/>
      <c r="BI18" s="822">
        <v>1</v>
      </c>
      <c r="BJ18" s="822"/>
      <c r="BK18" s="822"/>
      <c r="BL18" s="822"/>
      <c r="BM18" s="822"/>
      <c r="BN18" s="822"/>
      <c r="BO18" s="821" t="s">
        <v>153</v>
      </c>
      <c r="BP18" s="821"/>
      <c r="BQ18" s="821"/>
      <c r="BR18" s="821"/>
      <c r="BS18" s="821"/>
      <c r="BT18" s="821"/>
      <c r="BU18" s="822">
        <v>1</v>
      </c>
      <c r="BV18" s="822"/>
      <c r="BW18" s="822"/>
      <c r="BX18" s="822"/>
      <c r="BY18" s="822"/>
      <c r="BZ18" s="822"/>
    </row>
    <row r="19" spans="1:78" ht="15.75" customHeight="1" thickBot="1" x14ac:dyDescent="0.2">
      <c r="A19" s="671" t="s">
        <v>3</v>
      </c>
      <c r="B19" s="671"/>
      <c r="C19" s="671"/>
      <c r="D19" s="671"/>
      <c r="E19" s="671"/>
      <c r="F19" s="671"/>
      <c r="G19" s="671"/>
      <c r="H19" s="671"/>
      <c r="I19" s="671"/>
      <c r="J19" s="671"/>
      <c r="K19" s="671"/>
      <c r="L19" s="671"/>
      <c r="M19" s="671"/>
      <c r="N19" s="671"/>
      <c r="O19" s="671"/>
      <c r="P19" s="671"/>
      <c r="Q19" s="671"/>
      <c r="R19" s="671"/>
      <c r="S19" s="671"/>
      <c r="T19" s="671"/>
      <c r="U19" s="671"/>
      <c r="V19" s="671"/>
      <c r="W19" s="671"/>
      <c r="X19" s="672"/>
      <c r="Y19" s="820" t="s">
        <v>153</v>
      </c>
      <c r="Z19" s="821"/>
      <c r="AA19" s="821"/>
      <c r="AB19" s="821"/>
      <c r="AC19" s="821"/>
      <c r="AD19" s="821"/>
      <c r="AE19" s="821"/>
      <c r="AF19" s="821"/>
      <c r="AG19" s="821"/>
      <c r="AH19" s="821" t="s">
        <v>153</v>
      </c>
      <c r="AI19" s="821"/>
      <c r="AJ19" s="821"/>
      <c r="AK19" s="821"/>
      <c r="AL19" s="821"/>
      <c r="AM19" s="821"/>
      <c r="AN19" s="821"/>
      <c r="AO19" s="821"/>
      <c r="AP19" s="821"/>
      <c r="AQ19" s="822">
        <v>9</v>
      </c>
      <c r="AR19" s="822"/>
      <c r="AS19" s="822"/>
      <c r="AT19" s="822"/>
      <c r="AU19" s="822"/>
      <c r="AV19" s="822"/>
      <c r="AW19" s="822">
        <v>1</v>
      </c>
      <c r="AX19" s="822"/>
      <c r="AY19" s="822"/>
      <c r="AZ19" s="822"/>
      <c r="BA19" s="822"/>
      <c r="BB19" s="822"/>
      <c r="BC19" s="822">
        <v>17</v>
      </c>
      <c r="BD19" s="822"/>
      <c r="BE19" s="822"/>
      <c r="BF19" s="822"/>
      <c r="BG19" s="822"/>
      <c r="BH19" s="822"/>
      <c r="BI19" s="822">
        <v>1</v>
      </c>
      <c r="BJ19" s="822"/>
      <c r="BK19" s="822"/>
      <c r="BL19" s="822"/>
      <c r="BM19" s="822"/>
      <c r="BN19" s="822"/>
      <c r="BO19" s="819">
        <v>1</v>
      </c>
      <c r="BP19" s="819"/>
      <c r="BQ19" s="819"/>
      <c r="BR19" s="819"/>
      <c r="BS19" s="819"/>
      <c r="BT19" s="819"/>
      <c r="BU19" s="819">
        <v>8</v>
      </c>
      <c r="BV19" s="819"/>
      <c r="BW19" s="819"/>
      <c r="BX19" s="819"/>
      <c r="BY19" s="819"/>
      <c r="BZ19" s="819"/>
    </row>
    <row r="20" spans="1:78" ht="15" customHeight="1" x14ac:dyDescent="0.15">
      <c r="A20" s="289" t="s">
        <v>489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308"/>
      <c r="BP20" s="308"/>
      <c r="BQ20" s="308"/>
      <c r="BR20" s="308"/>
      <c r="BS20" s="308"/>
    </row>
    <row r="21" spans="1:78" s="40" customFormat="1" ht="13.5" x14ac:dyDescent="0.1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 t="s">
        <v>442</v>
      </c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</row>
    <row r="22" spans="1:78" s="40" customFormat="1" ht="13.5" x14ac:dyDescent="0.1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</row>
    <row r="23" spans="1:78" s="40" customFormat="1" ht="13.5" x14ac:dyDescent="0.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</row>
    <row r="24" spans="1:78" ht="18.75" x14ac:dyDescent="0.15">
      <c r="A24" s="616" t="s">
        <v>580</v>
      </c>
      <c r="B24" s="616"/>
      <c r="C24" s="616"/>
      <c r="D24" s="616"/>
      <c r="E24" s="616"/>
      <c r="F24" s="616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616"/>
      <c r="S24" s="616"/>
      <c r="T24" s="616"/>
      <c r="U24" s="616"/>
      <c r="V24" s="616"/>
      <c r="W24" s="616"/>
      <c r="X24" s="616"/>
      <c r="Y24" s="616"/>
      <c r="Z24" s="616"/>
      <c r="AA24" s="616"/>
      <c r="AB24" s="616"/>
      <c r="AC24" s="616"/>
      <c r="AD24" s="616"/>
      <c r="AE24" s="616"/>
      <c r="AF24" s="616"/>
      <c r="AG24" s="616"/>
      <c r="AH24" s="616"/>
      <c r="AI24" s="616"/>
      <c r="AJ24" s="616"/>
      <c r="AK24" s="616"/>
      <c r="AL24" s="616"/>
      <c r="AM24" s="616"/>
      <c r="AN24" s="616"/>
      <c r="AO24" s="616"/>
      <c r="AP24" s="616"/>
      <c r="AQ24" s="616"/>
      <c r="AR24" s="616"/>
      <c r="AS24" s="616"/>
      <c r="AT24" s="616"/>
      <c r="AU24" s="616"/>
      <c r="AV24" s="616"/>
      <c r="AW24" s="616"/>
      <c r="AX24" s="616"/>
      <c r="AY24" s="616"/>
      <c r="AZ24" s="616"/>
      <c r="BA24" s="616"/>
      <c r="BB24" s="616"/>
      <c r="BC24" s="616"/>
      <c r="BD24" s="616"/>
      <c r="BE24" s="616"/>
      <c r="BF24" s="616"/>
      <c r="BG24" s="616"/>
      <c r="BH24" s="616"/>
      <c r="BI24" s="616"/>
      <c r="BJ24" s="616"/>
      <c r="BK24" s="616"/>
      <c r="BL24" s="616"/>
      <c r="BM24" s="616"/>
      <c r="BN24" s="616"/>
      <c r="BO24" s="616"/>
      <c r="BP24" s="616"/>
      <c r="BQ24" s="616"/>
      <c r="BR24" s="616"/>
      <c r="BS24" s="616"/>
      <c r="BT24" s="616"/>
      <c r="BU24" s="616"/>
      <c r="BV24" s="616"/>
    </row>
    <row r="25" spans="1:78" ht="13.5" customHeight="1" thickBot="1" x14ac:dyDescent="0.2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</row>
    <row r="26" spans="1:78" ht="15.75" customHeight="1" x14ac:dyDescent="0.15">
      <c r="A26" s="618" t="s">
        <v>279</v>
      </c>
      <c r="B26" s="618"/>
      <c r="C26" s="618"/>
      <c r="D26" s="618"/>
      <c r="E26" s="618"/>
      <c r="F26" s="618"/>
      <c r="G26" s="618"/>
      <c r="H26" s="619"/>
      <c r="I26" s="303" t="s">
        <v>280</v>
      </c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</row>
    <row r="27" spans="1:78" ht="15.75" customHeight="1" x14ac:dyDescent="0.15">
      <c r="A27" s="658"/>
      <c r="B27" s="658"/>
      <c r="C27" s="658"/>
      <c r="D27" s="658"/>
      <c r="E27" s="658"/>
      <c r="F27" s="658"/>
      <c r="G27" s="658"/>
      <c r="H27" s="659"/>
      <c r="I27" s="262" t="s">
        <v>4</v>
      </c>
      <c r="J27" s="263"/>
      <c r="K27" s="263"/>
      <c r="L27" s="263"/>
      <c r="M27" s="263"/>
      <c r="N27" s="263"/>
      <c r="O27" s="282" t="s">
        <v>5</v>
      </c>
      <c r="P27" s="283"/>
      <c r="Q27" s="283"/>
      <c r="R27" s="283"/>
      <c r="S27" s="284"/>
      <c r="T27" s="282" t="s">
        <v>6</v>
      </c>
      <c r="U27" s="283"/>
      <c r="V27" s="283"/>
      <c r="W27" s="283"/>
      <c r="X27" s="284"/>
      <c r="Y27" s="282" t="s">
        <v>7</v>
      </c>
      <c r="Z27" s="283"/>
      <c r="AA27" s="283"/>
      <c r="AB27" s="283"/>
      <c r="AC27" s="284"/>
      <c r="AD27" s="282" t="s">
        <v>8</v>
      </c>
      <c r="AE27" s="283"/>
      <c r="AF27" s="283"/>
      <c r="AG27" s="283"/>
      <c r="AH27" s="284"/>
      <c r="AI27" s="282" t="s">
        <v>9</v>
      </c>
      <c r="AJ27" s="283"/>
      <c r="AK27" s="283"/>
      <c r="AL27" s="283"/>
      <c r="AM27" s="284"/>
      <c r="AN27" s="282" t="s">
        <v>10</v>
      </c>
      <c r="AO27" s="283"/>
      <c r="AP27" s="283"/>
      <c r="AQ27" s="283"/>
      <c r="AR27" s="284"/>
      <c r="AS27" s="282" t="s">
        <v>11</v>
      </c>
      <c r="AT27" s="283"/>
      <c r="AU27" s="283"/>
      <c r="AV27" s="283"/>
      <c r="AW27" s="284"/>
      <c r="AX27" s="282" t="s">
        <v>12</v>
      </c>
      <c r="AY27" s="283"/>
      <c r="AZ27" s="283"/>
      <c r="BA27" s="283"/>
      <c r="BB27" s="284"/>
      <c r="BC27" s="282" t="s">
        <v>13</v>
      </c>
      <c r="BD27" s="283"/>
      <c r="BE27" s="283"/>
      <c r="BF27" s="283"/>
      <c r="BG27" s="284"/>
      <c r="BH27" s="282" t="s">
        <v>14</v>
      </c>
      <c r="BI27" s="283"/>
      <c r="BJ27" s="283"/>
      <c r="BK27" s="283"/>
      <c r="BL27" s="284"/>
      <c r="BM27" s="282" t="s">
        <v>15</v>
      </c>
      <c r="BN27" s="283"/>
      <c r="BO27" s="283"/>
      <c r="BP27" s="283"/>
      <c r="BQ27" s="284"/>
      <c r="BR27" s="282" t="s">
        <v>16</v>
      </c>
      <c r="BS27" s="283"/>
      <c r="BT27" s="283"/>
      <c r="BU27" s="283"/>
      <c r="BV27" s="283"/>
    </row>
    <row r="28" spans="1:78" ht="15.75" customHeight="1" x14ac:dyDescent="0.15">
      <c r="A28" s="266"/>
      <c r="B28" s="266"/>
      <c r="C28" s="266"/>
      <c r="D28" s="266"/>
      <c r="E28" s="266"/>
      <c r="F28" s="266"/>
      <c r="G28" s="266"/>
      <c r="H28" s="267"/>
      <c r="I28" s="265"/>
      <c r="J28" s="266"/>
      <c r="K28" s="266"/>
      <c r="L28" s="266"/>
      <c r="M28" s="266"/>
      <c r="N28" s="266"/>
      <c r="O28" s="285"/>
      <c r="P28" s="248"/>
      <c r="Q28" s="248"/>
      <c r="R28" s="248"/>
      <c r="S28" s="249"/>
      <c r="T28" s="285"/>
      <c r="U28" s="248"/>
      <c r="V28" s="248"/>
      <c r="W28" s="248"/>
      <c r="X28" s="249"/>
      <c r="Y28" s="285"/>
      <c r="Z28" s="248"/>
      <c r="AA28" s="248"/>
      <c r="AB28" s="248"/>
      <c r="AC28" s="249"/>
      <c r="AD28" s="285"/>
      <c r="AE28" s="248"/>
      <c r="AF28" s="248"/>
      <c r="AG28" s="248"/>
      <c r="AH28" s="249"/>
      <c r="AI28" s="285"/>
      <c r="AJ28" s="248"/>
      <c r="AK28" s="248"/>
      <c r="AL28" s="248"/>
      <c r="AM28" s="249"/>
      <c r="AN28" s="285"/>
      <c r="AO28" s="248"/>
      <c r="AP28" s="248"/>
      <c r="AQ28" s="248"/>
      <c r="AR28" s="249"/>
      <c r="AS28" s="285"/>
      <c r="AT28" s="248"/>
      <c r="AU28" s="248"/>
      <c r="AV28" s="248"/>
      <c r="AW28" s="249"/>
      <c r="AX28" s="285"/>
      <c r="AY28" s="248"/>
      <c r="AZ28" s="248"/>
      <c r="BA28" s="248"/>
      <c r="BB28" s="249"/>
      <c r="BC28" s="285"/>
      <c r="BD28" s="248"/>
      <c r="BE28" s="248"/>
      <c r="BF28" s="248"/>
      <c r="BG28" s="249"/>
      <c r="BH28" s="285"/>
      <c r="BI28" s="248"/>
      <c r="BJ28" s="248"/>
      <c r="BK28" s="248"/>
      <c r="BL28" s="249"/>
      <c r="BM28" s="285"/>
      <c r="BN28" s="248"/>
      <c r="BO28" s="248"/>
      <c r="BP28" s="248"/>
      <c r="BQ28" s="249"/>
      <c r="BR28" s="285"/>
      <c r="BS28" s="248"/>
      <c r="BT28" s="248"/>
      <c r="BU28" s="248"/>
      <c r="BV28" s="248"/>
    </row>
    <row r="29" spans="1:78" ht="15.75" customHeight="1" x14ac:dyDescent="0.15">
      <c r="A29" s="272" t="s">
        <v>607</v>
      </c>
      <c r="B29" s="272"/>
      <c r="C29" s="272"/>
      <c r="D29" s="272"/>
      <c r="E29" s="272"/>
      <c r="F29" s="272"/>
      <c r="G29" s="272"/>
      <c r="H29" s="688"/>
      <c r="I29" s="818">
        <v>3028</v>
      </c>
      <c r="J29" s="689"/>
      <c r="K29" s="689"/>
      <c r="L29" s="689"/>
      <c r="M29" s="689"/>
      <c r="N29" s="689"/>
      <c r="O29" s="330">
        <v>228</v>
      </c>
      <c r="P29" s="330"/>
      <c r="Q29" s="330"/>
      <c r="R29" s="330"/>
      <c r="S29" s="330"/>
      <c r="T29" s="330">
        <v>280</v>
      </c>
      <c r="U29" s="330"/>
      <c r="V29" s="330"/>
      <c r="W29" s="330"/>
      <c r="X29" s="330"/>
      <c r="Y29" s="330">
        <v>183</v>
      </c>
      <c r="Z29" s="330"/>
      <c r="AA29" s="330"/>
      <c r="AB29" s="330"/>
      <c r="AC29" s="330"/>
      <c r="AD29" s="330">
        <v>582</v>
      </c>
      <c r="AE29" s="330"/>
      <c r="AF29" s="330"/>
      <c r="AG29" s="330"/>
      <c r="AH29" s="330"/>
      <c r="AI29" s="330">
        <v>1121</v>
      </c>
      <c r="AJ29" s="330"/>
      <c r="AK29" s="330"/>
      <c r="AL29" s="330"/>
      <c r="AM29" s="330"/>
      <c r="AN29" s="330">
        <v>248</v>
      </c>
      <c r="AO29" s="330"/>
      <c r="AP29" s="330"/>
      <c r="AQ29" s="330"/>
      <c r="AR29" s="330"/>
      <c r="AS29" s="330">
        <v>213</v>
      </c>
      <c r="AT29" s="330"/>
      <c r="AU29" s="330"/>
      <c r="AV29" s="330"/>
      <c r="AW29" s="330"/>
      <c r="AX29" s="330">
        <v>21</v>
      </c>
      <c r="AY29" s="330"/>
      <c r="AZ29" s="330"/>
      <c r="BA29" s="330"/>
      <c r="BB29" s="330"/>
      <c r="BC29" s="330">
        <v>44</v>
      </c>
      <c r="BD29" s="330"/>
      <c r="BE29" s="330"/>
      <c r="BF29" s="330"/>
      <c r="BG29" s="330"/>
      <c r="BH29" s="330">
        <v>16</v>
      </c>
      <c r="BI29" s="330"/>
      <c r="BJ29" s="330"/>
      <c r="BK29" s="330"/>
      <c r="BL29" s="330"/>
      <c r="BM29" s="330">
        <v>16</v>
      </c>
      <c r="BN29" s="330"/>
      <c r="BO29" s="330"/>
      <c r="BP29" s="330"/>
      <c r="BQ29" s="330"/>
      <c r="BR29" s="330">
        <v>76</v>
      </c>
      <c r="BS29" s="330"/>
      <c r="BT29" s="330"/>
      <c r="BU29" s="330"/>
      <c r="BV29" s="330"/>
    </row>
    <row r="30" spans="1:78" ht="15.75" customHeight="1" x14ac:dyDescent="0.15">
      <c r="A30" s="269" t="s">
        <v>411</v>
      </c>
      <c r="B30" s="269"/>
      <c r="C30" s="269"/>
      <c r="D30" s="269"/>
      <c r="E30" s="269"/>
      <c r="F30" s="269"/>
      <c r="G30" s="269"/>
      <c r="H30" s="270"/>
      <c r="I30" s="300">
        <v>2573</v>
      </c>
      <c r="J30" s="301"/>
      <c r="K30" s="301"/>
      <c r="L30" s="301"/>
      <c r="M30" s="301"/>
      <c r="N30" s="301"/>
      <c r="O30" s="330">
        <v>35</v>
      </c>
      <c r="P30" s="330"/>
      <c r="Q30" s="330"/>
      <c r="R30" s="330"/>
      <c r="S30" s="330"/>
      <c r="T30" s="330">
        <v>162</v>
      </c>
      <c r="U30" s="330"/>
      <c r="V30" s="330"/>
      <c r="W30" s="330"/>
      <c r="X30" s="330"/>
      <c r="Y30" s="330">
        <v>127</v>
      </c>
      <c r="Z30" s="330"/>
      <c r="AA30" s="330"/>
      <c r="AB30" s="330"/>
      <c r="AC30" s="330"/>
      <c r="AD30" s="330">
        <v>248</v>
      </c>
      <c r="AE30" s="330"/>
      <c r="AF30" s="330"/>
      <c r="AG30" s="330"/>
      <c r="AH30" s="330"/>
      <c r="AI30" s="330">
        <v>768</v>
      </c>
      <c r="AJ30" s="330"/>
      <c r="AK30" s="330"/>
      <c r="AL30" s="330"/>
      <c r="AM30" s="330"/>
      <c r="AN30" s="330">
        <v>262</v>
      </c>
      <c r="AO30" s="330"/>
      <c r="AP30" s="330"/>
      <c r="AQ30" s="330"/>
      <c r="AR30" s="330"/>
      <c r="AS30" s="330">
        <v>298</v>
      </c>
      <c r="AT30" s="330"/>
      <c r="AU30" s="330"/>
      <c r="AV30" s="330"/>
      <c r="AW30" s="330"/>
      <c r="AX30" s="330">
        <v>171</v>
      </c>
      <c r="AY30" s="330"/>
      <c r="AZ30" s="330"/>
      <c r="BA30" s="330"/>
      <c r="BB30" s="330"/>
      <c r="BC30" s="330">
        <v>110</v>
      </c>
      <c r="BD30" s="330"/>
      <c r="BE30" s="330"/>
      <c r="BF30" s="330"/>
      <c r="BG30" s="330"/>
      <c r="BH30" s="330">
        <v>90</v>
      </c>
      <c r="BI30" s="330"/>
      <c r="BJ30" s="330"/>
      <c r="BK30" s="330"/>
      <c r="BL30" s="330"/>
      <c r="BM30" s="330">
        <v>85</v>
      </c>
      <c r="BN30" s="330"/>
      <c r="BO30" s="330"/>
      <c r="BP30" s="330"/>
      <c r="BQ30" s="330"/>
      <c r="BR30" s="330">
        <v>217</v>
      </c>
      <c r="BS30" s="330"/>
      <c r="BT30" s="330"/>
      <c r="BU30" s="330"/>
      <c r="BV30" s="330"/>
    </row>
    <row r="31" spans="1:78" ht="15.75" customHeight="1" x14ac:dyDescent="0.15">
      <c r="A31" s="269" t="s">
        <v>474</v>
      </c>
      <c r="B31" s="269"/>
      <c r="C31" s="269"/>
      <c r="D31" s="269"/>
      <c r="E31" s="269"/>
      <c r="F31" s="269"/>
      <c r="G31" s="269"/>
      <c r="H31" s="270"/>
      <c r="I31" s="300">
        <v>3578</v>
      </c>
      <c r="J31" s="301"/>
      <c r="K31" s="301"/>
      <c r="L31" s="301"/>
      <c r="M31" s="301"/>
      <c r="N31" s="301"/>
      <c r="O31" s="330">
        <v>246</v>
      </c>
      <c r="P31" s="330"/>
      <c r="Q31" s="330"/>
      <c r="R31" s="330"/>
      <c r="S31" s="330"/>
      <c r="T31" s="330">
        <v>537</v>
      </c>
      <c r="U31" s="330"/>
      <c r="V31" s="330"/>
      <c r="W31" s="330"/>
      <c r="X31" s="330"/>
      <c r="Y31" s="330">
        <v>249</v>
      </c>
      <c r="Z31" s="330"/>
      <c r="AA31" s="330"/>
      <c r="AB31" s="330"/>
      <c r="AC31" s="330"/>
      <c r="AD31" s="330">
        <v>463</v>
      </c>
      <c r="AE31" s="330"/>
      <c r="AF31" s="330"/>
      <c r="AG31" s="330"/>
      <c r="AH31" s="330"/>
      <c r="AI31" s="330">
        <v>1065</v>
      </c>
      <c r="AJ31" s="330"/>
      <c r="AK31" s="330"/>
      <c r="AL31" s="330"/>
      <c r="AM31" s="330"/>
      <c r="AN31" s="330">
        <v>306</v>
      </c>
      <c r="AO31" s="330"/>
      <c r="AP31" s="330"/>
      <c r="AQ31" s="330"/>
      <c r="AR31" s="330"/>
      <c r="AS31" s="330">
        <v>262</v>
      </c>
      <c r="AT31" s="330"/>
      <c r="AU31" s="330"/>
      <c r="AV31" s="330"/>
      <c r="AW31" s="330"/>
      <c r="AX31" s="330">
        <v>181</v>
      </c>
      <c r="AY31" s="330"/>
      <c r="AZ31" s="330"/>
      <c r="BA31" s="330"/>
      <c r="BB31" s="330"/>
      <c r="BC31" s="330">
        <v>73</v>
      </c>
      <c r="BD31" s="330"/>
      <c r="BE31" s="330"/>
      <c r="BF31" s="330"/>
      <c r="BG31" s="330"/>
      <c r="BH31" s="330">
        <v>85</v>
      </c>
      <c r="BI31" s="330"/>
      <c r="BJ31" s="330"/>
      <c r="BK31" s="330"/>
      <c r="BL31" s="330"/>
      <c r="BM31" s="330">
        <v>111</v>
      </c>
      <c r="BN31" s="330"/>
      <c r="BO31" s="330"/>
      <c r="BP31" s="330"/>
      <c r="BQ31" s="330"/>
      <c r="BR31" s="330">
        <v>0</v>
      </c>
      <c r="BS31" s="330"/>
      <c r="BT31" s="330"/>
      <c r="BU31" s="330"/>
      <c r="BV31" s="330"/>
    </row>
    <row r="32" spans="1:78" ht="15.75" customHeight="1" x14ac:dyDescent="0.15">
      <c r="A32" s="269" t="s">
        <v>568</v>
      </c>
      <c r="B32" s="269"/>
      <c r="C32" s="269"/>
      <c r="D32" s="269"/>
      <c r="E32" s="269"/>
      <c r="F32" s="269"/>
      <c r="G32" s="269"/>
      <c r="H32" s="270"/>
      <c r="I32" s="300">
        <v>2238</v>
      </c>
      <c r="J32" s="301"/>
      <c r="K32" s="301"/>
      <c r="L32" s="301"/>
      <c r="M32" s="301"/>
      <c r="N32" s="301"/>
      <c r="O32" s="330">
        <v>0</v>
      </c>
      <c r="P32" s="330"/>
      <c r="Q32" s="330"/>
      <c r="R32" s="330"/>
      <c r="S32" s="330"/>
      <c r="T32" s="330">
        <v>0</v>
      </c>
      <c r="U32" s="330"/>
      <c r="V32" s="330"/>
      <c r="W32" s="330"/>
      <c r="X32" s="330"/>
      <c r="Y32" s="330">
        <v>153</v>
      </c>
      <c r="Z32" s="330"/>
      <c r="AA32" s="330"/>
      <c r="AB32" s="330"/>
      <c r="AC32" s="330"/>
      <c r="AD32" s="330">
        <v>276</v>
      </c>
      <c r="AE32" s="330"/>
      <c r="AF32" s="330"/>
      <c r="AG32" s="330"/>
      <c r="AH32" s="330"/>
      <c r="AI32" s="330">
        <v>656</v>
      </c>
      <c r="AJ32" s="330"/>
      <c r="AK32" s="330"/>
      <c r="AL32" s="330"/>
      <c r="AM32" s="330"/>
      <c r="AN32" s="330">
        <v>348</v>
      </c>
      <c r="AO32" s="330"/>
      <c r="AP32" s="330"/>
      <c r="AQ32" s="330"/>
      <c r="AR32" s="330"/>
      <c r="AS32" s="330">
        <v>268</v>
      </c>
      <c r="AT32" s="330"/>
      <c r="AU32" s="330"/>
      <c r="AV32" s="330"/>
      <c r="AW32" s="330"/>
      <c r="AX32" s="330">
        <v>126</v>
      </c>
      <c r="AY32" s="330"/>
      <c r="AZ32" s="330"/>
      <c r="BA32" s="330"/>
      <c r="BB32" s="330"/>
      <c r="BC32" s="330">
        <v>60</v>
      </c>
      <c r="BD32" s="330"/>
      <c r="BE32" s="330"/>
      <c r="BF32" s="330"/>
      <c r="BG32" s="330"/>
      <c r="BH32" s="330">
        <v>59</v>
      </c>
      <c r="BI32" s="330"/>
      <c r="BJ32" s="330"/>
      <c r="BK32" s="330"/>
      <c r="BL32" s="330"/>
      <c r="BM32" s="330">
        <v>75</v>
      </c>
      <c r="BN32" s="330"/>
      <c r="BO32" s="330"/>
      <c r="BP32" s="330"/>
      <c r="BQ32" s="330"/>
      <c r="BR32" s="330">
        <v>217</v>
      </c>
      <c r="BS32" s="330"/>
      <c r="BT32" s="330"/>
      <c r="BU32" s="330"/>
      <c r="BV32" s="330"/>
    </row>
    <row r="33" spans="1:77" ht="16.5" customHeight="1" x14ac:dyDescent="0.15">
      <c r="A33" s="357" t="s">
        <v>608</v>
      </c>
      <c r="B33" s="357"/>
      <c r="C33" s="357"/>
      <c r="D33" s="357"/>
      <c r="E33" s="357"/>
      <c r="F33" s="357"/>
      <c r="G33" s="357"/>
      <c r="H33" s="358"/>
      <c r="I33" s="687">
        <v>2510</v>
      </c>
      <c r="J33" s="660"/>
      <c r="K33" s="660"/>
      <c r="L33" s="660"/>
      <c r="M33" s="660"/>
      <c r="N33" s="660"/>
      <c r="O33" s="334">
        <v>91</v>
      </c>
      <c r="P33" s="334"/>
      <c r="Q33" s="334"/>
      <c r="R33" s="334"/>
      <c r="S33" s="334"/>
      <c r="T33" s="334">
        <v>0</v>
      </c>
      <c r="U33" s="334"/>
      <c r="V33" s="334"/>
      <c r="W33" s="334"/>
      <c r="X33" s="334"/>
      <c r="Y33" s="334">
        <v>27</v>
      </c>
      <c r="Z33" s="334"/>
      <c r="AA33" s="334"/>
      <c r="AB33" s="334"/>
      <c r="AC33" s="334"/>
      <c r="AD33" s="334">
        <v>513</v>
      </c>
      <c r="AE33" s="334"/>
      <c r="AF33" s="334"/>
      <c r="AG33" s="334"/>
      <c r="AH33" s="334"/>
      <c r="AI33" s="334">
        <v>682</v>
      </c>
      <c r="AJ33" s="334"/>
      <c r="AK33" s="334"/>
      <c r="AL33" s="334"/>
      <c r="AM33" s="334"/>
      <c r="AN33" s="334">
        <v>288</v>
      </c>
      <c r="AO33" s="334"/>
      <c r="AP33" s="334"/>
      <c r="AQ33" s="334"/>
      <c r="AR33" s="334"/>
      <c r="AS33" s="334">
        <v>351</v>
      </c>
      <c r="AT33" s="334"/>
      <c r="AU33" s="334"/>
      <c r="AV33" s="334"/>
      <c r="AW33" s="334"/>
      <c r="AX33" s="334">
        <v>108</v>
      </c>
      <c r="AY33" s="334"/>
      <c r="AZ33" s="334"/>
      <c r="BA33" s="334"/>
      <c r="BB33" s="334"/>
      <c r="BC33" s="334">
        <v>91</v>
      </c>
      <c r="BD33" s="334"/>
      <c r="BE33" s="334"/>
      <c r="BF33" s="334"/>
      <c r="BG33" s="334"/>
      <c r="BH33" s="334">
        <v>93</v>
      </c>
      <c r="BI33" s="334"/>
      <c r="BJ33" s="334"/>
      <c r="BK33" s="334"/>
      <c r="BL33" s="334"/>
      <c r="BM33" s="334">
        <v>67</v>
      </c>
      <c r="BN33" s="334"/>
      <c r="BO33" s="334"/>
      <c r="BP33" s="334"/>
      <c r="BQ33" s="334"/>
      <c r="BR33" s="334">
        <v>199</v>
      </c>
      <c r="BS33" s="334"/>
      <c r="BT33" s="334"/>
      <c r="BU33" s="334"/>
      <c r="BV33" s="334"/>
    </row>
    <row r="34" spans="1:77" ht="13.5" customHeight="1" x14ac:dyDescent="0.15">
      <c r="A34" s="671" t="s">
        <v>113</v>
      </c>
      <c r="B34" s="671"/>
      <c r="C34" s="671"/>
      <c r="D34" s="671"/>
      <c r="E34" s="671"/>
      <c r="F34" s="671"/>
      <c r="G34" s="671"/>
      <c r="H34" s="672"/>
      <c r="I34" s="204"/>
      <c r="J34" s="203"/>
      <c r="K34" s="203"/>
      <c r="L34" s="203"/>
      <c r="M34" s="203"/>
      <c r="N34" s="203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</row>
    <row r="35" spans="1:77" ht="15.75" customHeight="1" x14ac:dyDescent="0.15">
      <c r="A35" s="161"/>
      <c r="B35" s="809" t="s">
        <v>443</v>
      </c>
      <c r="C35" s="809"/>
      <c r="D35" s="809"/>
      <c r="E35" s="809"/>
      <c r="F35" s="809"/>
      <c r="G35" s="809"/>
      <c r="H35" s="659"/>
      <c r="I35" s="300">
        <v>1639</v>
      </c>
      <c r="J35" s="301"/>
      <c r="K35" s="301"/>
      <c r="L35" s="301"/>
      <c r="M35" s="301"/>
      <c r="N35" s="301"/>
      <c r="O35" s="330">
        <v>91</v>
      </c>
      <c r="P35" s="330"/>
      <c r="Q35" s="330"/>
      <c r="R35" s="330"/>
      <c r="S35" s="330"/>
      <c r="T35" s="330">
        <v>0</v>
      </c>
      <c r="U35" s="330"/>
      <c r="V35" s="330"/>
      <c r="W35" s="330"/>
      <c r="X35" s="330"/>
      <c r="Y35" s="330">
        <v>19</v>
      </c>
      <c r="Z35" s="330"/>
      <c r="AA35" s="330"/>
      <c r="AB35" s="330"/>
      <c r="AC35" s="330"/>
      <c r="AD35" s="330">
        <v>265</v>
      </c>
      <c r="AE35" s="330"/>
      <c r="AF35" s="330"/>
      <c r="AG35" s="330"/>
      <c r="AH35" s="330"/>
      <c r="AI35" s="330">
        <v>371</v>
      </c>
      <c r="AJ35" s="330"/>
      <c r="AK35" s="330"/>
      <c r="AL35" s="330"/>
      <c r="AM35" s="330"/>
      <c r="AN35" s="330">
        <v>161</v>
      </c>
      <c r="AO35" s="330"/>
      <c r="AP35" s="330"/>
      <c r="AQ35" s="330"/>
      <c r="AR35" s="330"/>
      <c r="AS35" s="330">
        <v>174</v>
      </c>
      <c r="AT35" s="330"/>
      <c r="AU35" s="330"/>
      <c r="AV35" s="330"/>
      <c r="AW35" s="330"/>
      <c r="AX35" s="330">
        <v>108</v>
      </c>
      <c r="AY35" s="330"/>
      <c r="AZ35" s="330"/>
      <c r="BA35" s="330"/>
      <c r="BB35" s="330"/>
      <c r="BC35" s="330">
        <v>91</v>
      </c>
      <c r="BD35" s="330"/>
      <c r="BE35" s="330"/>
      <c r="BF35" s="330"/>
      <c r="BG35" s="330"/>
      <c r="BH35" s="330">
        <v>93</v>
      </c>
      <c r="BI35" s="330"/>
      <c r="BJ35" s="330"/>
      <c r="BK35" s="330"/>
      <c r="BL35" s="330"/>
      <c r="BM35" s="330">
        <v>67</v>
      </c>
      <c r="BN35" s="330"/>
      <c r="BO35" s="330"/>
      <c r="BP35" s="330"/>
      <c r="BQ35" s="330"/>
      <c r="BR35" s="330">
        <v>199</v>
      </c>
      <c r="BS35" s="330"/>
      <c r="BT35" s="330"/>
      <c r="BU35" s="330"/>
      <c r="BV35" s="330"/>
    </row>
    <row r="36" spans="1:77" ht="15.75" customHeight="1" x14ac:dyDescent="0.15">
      <c r="B36" s="809" t="s">
        <v>444</v>
      </c>
      <c r="C36" s="809"/>
      <c r="D36" s="809"/>
      <c r="E36" s="809"/>
      <c r="F36" s="809"/>
      <c r="G36" s="809"/>
      <c r="H36" s="659"/>
      <c r="I36" s="300">
        <v>656</v>
      </c>
      <c r="J36" s="301"/>
      <c r="K36" s="301"/>
      <c r="L36" s="301"/>
      <c r="M36" s="301"/>
      <c r="N36" s="301"/>
      <c r="O36" s="330">
        <v>0</v>
      </c>
      <c r="P36" s="330"/>
      <c r="Q36" s="330"/>
      <c r="R36" s="330"/>
      <c r="S36" s="330"/>
      <c r="T36" s="330">
        <v>0</v>
      </c>
      <c r="U36" s="330"/>
      <c r="V36" s="330"/>
      <c r="W36" s="330"/>
      <c r="X36" s="330"/>
      <c r="Y36" s="330">
        <v>0</v>
      </c>
      <c r="Z36" s="330"/>
      <c r="AA36" s="330"/>
      <c r="AB36" s="330"/>
      <c r="AC36" s="330"/>
      <c r="AD36" s="330">
        <v>172</v>
      </c>
      <c r="AE36" s="330"/>
      <c r="AF36" s="330"/>
      <c r="AG36" s="330"/>
      <c r="AH36" s="330"/>
      <c r="AI36" s="330">
        <v>287</v>
      </c>
      <c r="AJ36" s="330"/>
      <c r="AK36" s="330"/>
      <c r="AL36" s="330"/>
      <c r="AM36" s="330"/>
      <c r="AN36" s="330">
        <v>76</v>
      </c>
      <c r="AO36" s="330"/>
      <c r="AP36" s="330"/>
      <c r="AQ36" s="330"/>
      <c r="AR36" s="330"/>
      <c r="AS36" s="330">
        <v>121</v>
      </c>
      <c r="AT36" s="330"/>
      <c r="AU36" s="330"/>
      <c r="AV36" s="330"/>
      <c r="AW36" s="330"/>
      <c r="AX36" s="330">
        <v>0</v>
      </c>
      <c r="AY36" s="330"/>
      <c r="AZ36" s="330"/>
      <c r="BA36" s="330"/>
      <c r="BB36" s="330"/>
      <c r="BC36" s="330">
        <v>0</v>
      </c>
      <c r="BD36" s="330"/>
      <c r="BE36" s="330"/>
      <c r="BF36" s="330"/>
      <c r="BG36" s="330"/>
      <c r="BH36" s="330">
        <v>0</v>
      </c>
      <c r="BI36" s="330"/>
      <c r="BJ36" s="330"/>
      <c r="BK36" s="330"/>
      <c r="BL36" s="330"/>
      <c r="BM36" s="330">
        <v>0</v>
      </c>
      <c r="BN36" s="330"/>
      <c r="BO36" s="330"/>
      <c r="BP36" s="330"/>
      <c r="BQ36" s="330"/>
      <c r="BR36" s="330">
        <v>0</v>
      </c>
      <c r="BS36" s="330"/>
      <c r="BT36" s="330"/>
      <c r="BU36" s="330"/>
      <c r="BV36" s="330"/>
    </row>
    <row r="37" spans="1:77" ht="12" customHeight="1" x14ac:dyDescent="0.15">
      <c r="A37" s="34" t="s">
        <v>37</v>
      </c>
      <c r="B37" s="812" t="s">
        <v>445</v>
      </c>
      <c r="C37" s="812"/>
      <c r="D37" s="812"/>
      <c r="E37" s="812"/>
      <c r="F37" s="812"/>
      <c r="G37" s="812"/>
      <c r="H37" s="813"/>
      <c r="I37" s="300">
        <v>215</v>
      </c>
      <c r="J37" s="301"/>
      <c r="K37" s="301"/>
      <c r="L37" s="301"/>
      <c r="M37" s="301"/>
      <c r="N37" s="301"/>
      <c r="O37" s="330">
        <v>0</v>
      </c>
      <c r="P37" s="330"/>
      <c r="Q37" s="330"/>
      <c r="R37" s="330"/>
      <c r="S37" s="330"/>
      <c r="T37" s="330">
        <v>0</v>
      </c>
      <c r="U37" s="330"/>
      <c r="V37" s="330"/>
      <c r="W37" s="330"/>
      <c r="X37" s="330"/>
      <c r="Y37" s="330">
        <v>8</v>
      </c>
      <c r="Z37" s="330"/>
      <c r="AA37" s="330"/>
      <c r="AB37" s="330"/>
      <c r="AC37" s="330"/>
      <c r="AD37" s="330">
        <v>76</v>
      </c>
      <c r="AE37" s="330"/>
      <c r="AF37" s="330"/>
      <c r="AG37" s="330"/>
      <c r="AH37" s="330"/>
      <c r="AI37" s="330">
        <v>24</v>
      </c>
      <c r="AJ37" s="330"/>
      <c r="AK37" s="330"/>
      <c r="AL37" s="330"/>
      <c r="AM37" s="330"/>
      <c r="AN37" s="330">
        <v>51</v>
      </c>
      <c r="AO37" s="330"/>
      <c r="AP37" s="330"/>
      <c r="AQ37" s="330"/>
      <c r="AR37" s="330"/>
      <c r="AS37" s="330">
        <v>56</v>
      </c>
      <c r="AT37" s="330"/>
      <c r="AU37" s="330"/>
      <c r="AV37" s="330"/>
      <c r="AW37" s="330"/>
      <c r="AX37" s="330">
        <v>0</v>
      </c>
      <c r="AY37" s="330"/>
      <c r="AZ37" s="330"/>
      <c r="BA37" s="330"/>
      <c r="BB37" s="330"/>
      <c r="BC37" s="330">
        <v>0</v>
      </c>
      <c r="BD37" s="330"/>
      <c r="BE37" s="330"/>
      <c r="BF37" s="330"/>
      <c r="BG37" s="330"/>
      <c r="BH37" s="330">
        <v>0</v>
      </c>
      <c r="BI37" s="330"/>
      <c r="BJ37" s="330"/>
      <c r="BK37" s="330"/>
      <c r="BL37" s="330"/>
      <c r="BM37" s="330">
        <v>0</v>
      </c>
      <c r="BN37" s="330"/>
      <c r="BO37" s="330"/>
      <c r="BP37" s="330"/>
      <c r="BQ37" s="330"/>
      <c r="BR37" s="330">
        <v>0</v>
      </c>
      <c r="BS37" s="330"/>
      <c r="BT37" s="330"/>
      <c r="BU37" s="330"/>
      <c r="BV37" s="330"/>
    </row>
    <row r="38" spans="1:77" ht="12" customHeight="1" thickBot="1" x14ac:dyDescent="0.2">
      <c r="A38" s="97"/>
      <c r="B38" s="816" t="s">
        <v>446</v>
      </c>
      <c r="C38" s="816"/>
      <c r="D38" s="816"/>
      <c r="E38" s="816"/>
      <c r="F38" s="816"/>
      <c r="G38" s="816"/>
      <c r="H38" s="817"/>
      <c r="I38" s="814"/>
      <c r="J38" s="815"/>
      <c r="K38" s="815"/>
      <c r="L38" s="815"/>
      <c r="M38" s="815"/>
      <c r="N38" s="815"/>
      <c r="O38" s="684"/>
      <c r="P38" s="684"/>
      <c r="Q38" s="684"/>
      <c r="R38" s="684"/>
      <c r="S38" s="684"/>
      <c r="T38" s="684"/>
      <c r="U38" s="684"/>
      <c r="V38" s="684"/>
      <c r="W38" s="684"/>
      <c r="X38" s="684"/>
      <c r="Y38" s="684"/>
      <c r="Z38" s="684"/>
      <c r="AA38" s="684"/>
      <c r="AB38" s="684"/>
      <c r="AC38" s="684"/>
      <c r="AD38" s="684"/>
      <c r="AE38" s="684"/>
      <c r="AF38" s="684"/>
      <c r="AG38" s="684"/>
      <c r="AH38" s="684"/>
      <c r="AI38" s="684"/>
      <c r="AJ38" s="684"/>
      <c r="AK38" s="684"/>
      <c r="AL38" s="684"/>
      <c r="AM38" s="684"/>
      <c r="AN38" s="684"/>
      <c r="AO38" s="684"/>
      <c r="AP38" s="684"/>
      <c r="AQ38" s="684"/>
      <c r="AR38" s="684"/>
      <c r="AS38" s="684"/>
      <c r="AT38" s="684"/>
      <c r="AU38" s="684"/>
      <c r="AV38" s="684"/>
      <c r="AW38" s="684"/>
      <c r="AX38" s="684"/>
      <c r="AY38" s="684"/>
      <c r="AZ38" s="684"/>
      <c r="BA38" s="684"/>
      <c r="BB38" s="684"/>
      <c r="BC38" s="684"/>
      <c r="BD38" s="684"/>
      <c r="BE38" s="684"/>
      <c r="BF38" s="684"/>
      <c r="BG38" s="684"/>
      <c r="BH38" s="684"/>
      <c r="BI38" s="684"/>
      <c r="BJ38" s="684"/>
      <c r="BK38" s="684"/>
      <c r="BL38" s="684"/>
      <c r="BM38" s="684"/>
      <c r="BN38" s="684"/>
      <c r="BO38" s="684"/>
      <c r="BP38" s="684"/>
      <c r="BQ38" s="684"/>
      <c r="BR38" s="684"/>
      <c r="BS38" s="684"/>
      <c r="BT38" s="684"/>
      <c r="BU38" s="684"/>
      <c r="BV38" s="684"/>
    </row>
    <row r="39" spans="1:77" ht="15" customHeight="1" x14ac:dyDescent="0.15">
      <c r="A39" s="289" t="s">
        <v>187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</row>
    <row r="40" spans="1:77" s="40" customFormat="1" ht="13.5" x14ac:dyDescent="0.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</row>
    <row r="41" spans="1:77" s="40" customFormat="1" ht="13.5" x14ac:dyDescent="0.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</row>
    <row r="42" spans="1:77" s="40" customFormat="1" ht="13.5" x14ac:dyDescent="0.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</row>
    <row r="43" spans="1:77" ht="18.75" x14ac:dyDescent="0.15">
      <c r="A43" s="616" t="s">
        <v>581</v>
      </c>
      <c r="B43" s="616"/>
      <c r="C43" s="616"/>
      <c r="D43" s="616"/>
      <c r="E43" s="616"/>
      <c r="F43" s="616"/>
      <c r="G43" s="616"/>
      <c r="H43" s="616"/>
      <c r="I43" s="616"/>
      <c r="J43" s="616"/>
      <c r="K43" s="616"/>
      <c r="L43" s="616"/>
      <c r="M43" s="616"/>
      <c r="N43" s="616"/>
      <c r="O43" s="616"/>
      <c r="P43" s="616"/>
      <c r="Q43" s="616"/>
      <c r="R43" s="616"/>
      <c r="S43" s="616"/>
      <c r="T43" s="616"/>
      <c r="U43" s="616"/>
      <c r="V43" s="616"/>
      <c r="W43" s="616"/>
      <c r="X43" s="616"/>
      <c r="Y43" s="616"/>
      <c r="Z43" s="616"/>
      <c r="AA43" s="616"/>
      <c r="AB43" s="616"/>
      <c r="AC43" s="616"/>
      <c r="AD43" s="616"/>
      <c r="AE43" s="616"/>
      <c r="AF43" s="616"/>
      <c r="AG43" s="616"/>
      <c r="AH43" s="616"/>
      <c r="AI43" s="616"/>
      <c r="AJ43" s="616"/>
      <c r="AK43" s="616"/>
      <c r="AL43" s="616"/>
      <c r="AM43" s="616"/>
      <c r="AN43" s="616"/>
      <c r="AO43" s="616"/>
      <c r="AP43" s="616"/>
      <c r="AQ43" s="616"/>
      <c r="AR43" s="616"/>
      <c r="AS43" s="616"/>
      <c r="AT43" s="616"/>
      <c r="AU43" s="616"/>
      <c r="AV43" s="616"/>
      <c r="AW43" s="616"/>
      <c r="AX43" s="616"/>
      <c r="AY43" s="616"/>
      <c r="AZ43" s="616"/>
      <c r="BA43" s="616"/>
      <c r="BB43" s="616"/>
      <c r="BC43" s="616"/>
      <c r="BD43" s="616"/>
      <c r="BE43" s="616"/>
      <c r="BF43" s="616"/>
      <c r="BG43" s="616"/>
      <c r="BH43" s="616"/>
      <c r="BI43" s="616"/>
      <c r="BJ43" s="616"/>
      <c r="BK43" s="616"/>
      <c r="BL43" s="616"/>
      <c r="BM43" s="616"/>
      <c r="BN43" s="616"/>
      <c r="BO43" s="616"/>
      <c r="BP43" s="616"/>
      <c r="BQ43" s="616"/>
      <c r="BR43" s="616"/>
      <c r="BS43" s="616"/>
      <c r="BT43" s="616"/>
      <c r="BU43" s="616"/>
      <c r="BV43" s="616"/>
      <c r="BW43" s="616"/>
      <c r="BX43" s="616"/>
      <c r="BY43" s="616"/>
    </row>
    <row r="44" spans="1:77" s="40" customFormat="1" ht="13.5" customHeight="1" thickBot="1" x14ac:dyDescent="0.2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41"/>
      <c r="BS44" s="41"/>
    </row>
    <row r="45" spans="1:77" ht="15.75" customHeight="1" x14ac:dyDescent="0.15">
      <c r="A45" s="618" t="s">
        <v>447</v>
      </c>
      <c r="B45" s="618"/>
      <c r="C45" s="618"/>
      <c r="D45" s="618"/>
      <c r="E45" s="618"/>
      <c r="F45" s="618"/>
      <c r="G45" s="618"/>
      <c r="H45" s="619"/>
      <c r="I45" s="621" t="s">
        <v>281</v>
      </c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18"/>
      <c r="U45" s="618"/>
      <c r="V45" s="618"/>
      <c r="W45" s="618"/>
      <c r="X45" s="618"/>
      <c r="Y45" s="618"/>
      <c r="Z45" s="618"/>
      <c r="AA45" s="618"/>
      <c r="AB45" s="618"/>
      <c r="AC45" s="618"/>
      <c r="AD45" s="618"/>
      <c r="AE45" s="618"/>
      <c r="AF45" s="618"/>
      <c r="AG45" s="618"/>
      <c r="AH45" s="618"/>
      <c r="AI45" s="618"/>
      <c r="AJ45" s="618"/>
      <c r="AK45" s="618"/>
      <c r="AL45" s="618"/>
      <c r="AM45" s="618"/>
      <c r="AN45" s="618"/>
      <c r="AO45" s="618"/>
      <c r="AP45" s="618"/>
      <c r="AQ45" s="618"/>
      <c r="AR45" s="618"/>
      <c r="AS45" s="618"/>
      <c r="AT45" s="618"/>
      <c r="AU45" s="618"/>
      <c r="AV45" s="618"/>
      <c r="AW45" s="618"/>
      <c r="AX45" s="618"/>
      <c r="AY45" s="618"/>
      <c r="AZ45" s="618"/>
      <c r="BA45" s="618"/>
      <c r="BB45" s="618"/>
      <c r="BC45" s="618"/>
      <c r="BD45" s="618"/>
      <c r="BE45" s="618"/>
      <c r="BF45" s="621" t="s">
        <v>448</v>
      </c>
      <c r="BG45" s="618"/>
      <c r="BH45" s="618"/>
      <c r="BI45" s="618"/>
      <c r="BJ45" s="618"/>
      <c r="BK45" s="618"/>
      <c r="BL45" s="618"/>
      <c r="BM45" s="618"/>
      <c r="BN45" s="618"/>
      <c r="BO45" s="618"/>
      <c r="BP45" s="618"/>
      <c r="BQ45" s="619"/>
      <c r="BR45" s="661" t="s">
        <v>17</v>
      </c>
      <c r="BS45" s="244"/>
      <c r="BT45" s="244"/>
      <c r="BU45" s="244"/>
      <c r="BV45" s="244"/>
      <c r="BW45" s="244"/>
      <c r="BX45" s="244"/>
      <c r="BY45" s="244"/>
    </row>
    <row r="46" spans="1:77" ht="15.75" customHeight="1" x14ac:dyDescent="0.15">
      <c r="A46" s="809"/>
      <c r="B46" s="809"/>
      <c r="C46" s="809"/>
      <c r="D46" s="809"/>
      <c r="E46" s="809"/>
      <c r="F46" s="809"/>
      <c r="G46" s="809"/>
      <c r="H46" s="659"/>
      <c r="I46" s="262" t="s">
        <v>449</v>
      </c>
      <c r="J46" s="263"/>
      <c r="K46" s="263"/>
      <c r="L46" s="263"/>
      <c r="M46" s="263"/>
      <c r="N46" s="263"/>
      <c r="O46" s="264"/>
      <c r="P46" s="256" t="s">
        <v>450</v>
      </c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8"/>
      <c r="AR46" s="256" t="s">
        <v>451</v>
      </c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8"/>
      <c r="BF46" s="265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7"/>
      <c r="BR46" s="811" t="s">
        <v>18</v>
      </c>
      <c r="BS46" s="246"/>
      <c r="BT46" s="246"/>
      <c r="BU46" s="246"/>
      <c r="BV46" s="246"/>
      <c r="BW46" s="246"/>
      <c r="BX46" s="246"/>
      <c r="BY46" s="246"/>
    </row>
    <row r="47" spans="1:77" ht="15.75" customHeight="1" x14ac:dyDescent="0.15">
      <c r="A47" s="809"/>
      <c r="B47" s="809"/>
      <c r="C47" s="809"/>
      <c r="D47" s="809"/>
      <c r="E47" s="809"/>
      <c r="F47" s="809"/>
      <c r="G47" s="809"/>
      <c r="H47" s="659"/>
      <c r="I47" s="810"/>
      <c r="J47" s="658"/>
      <c r="K47" s="658"/>
      <c r="L47" s="658"/>
      <c r="M47" s="658"/>
      <c r="N47" s="658"/>
      <c r="O47" s="659"/>
      <c r="P47" s="321" t="s">
        <v>452</v>
      </c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 t="s">
        <v>453</v>
      </c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 t="s">
        <v>454</v>
      </c>
      <c r="AS47" s="321"/>
      <c r="AT47" s="321"/>
      <c r="AU47" s="321"/>
      <c r="AV47" s="321"/>
      <c r="AW47" s="321"/>
      <c r="AX47" s="321"/>
      <c r="AY47" s="704" t="s">
        <v>92</v>
      </c>
      <c r="AZ47" s="704"/>
      <c r="BA47" s="704"/>
      <c r="BB47" s="704"/>
      <c r="BC47" s="704"/>
      <c r="BD47" s="704"/>
      <c r="BE47" s="704"/>
      <c r="BF47" s="321" t="s">
        <v>455</v>
      </c>
      <c r="BG47" s="321"/>
      <c r="BH47" s="321"/>
      <c r="BI47" s="321"/>
      <c r="BJ47" s="321"/>
      <c r="BK47" s="321"/>
      <c r="BL47" s="321" t="s">
        <v>456</v>
      </c>
      <c r="BM47" s="321"/>
      <c r="BN47" s="321"/>
      <c r="BO47" s="321"/>
      <c r="BP47" s="321"/>
      <c r="BQ47" s="321"/>
      <c r="BR47" s="811" t="s">
        <v>19</v>
      </c>
      <c r="BS47" s="246"/>
      <c r="BT47" s="246"/>
      <c r="BU47" s="246"/>
      <c r="BV47" s="246"/>
      <c r="BW47" s="246"/>
      <c r="BX47" s="246"/>
      <c r="BY47" s="246"/>
    </row>
    <row r="48" spans="1:77" ht="15.75" customHeight="1" x14ac:dyDescent="0.15">
      <c r="A48" s="266"/>
      <c r="B48" s="266"/>
      <c r="C48" s="266"/>
      <c r="D48" s="266"/>
      <c r="E48" s="266"/>
      <c r="F48" s="266"/>
      <c r="G48" s="266"/>
      <c r="H48" s="267"/>
      <c r="I48" s="265"/>
      <c r="J48" s="266"/>
      <c r="K48" s="266"/>
      <c r="L48" s="266"/>
      <c r="M48" s="266"/>
      <c r="N48" s="266"/>
      <c r="O48" s="267"/>
      <c r="P48" s="321" t="s">
        <v>454</v>
      </c>
      <c r="Q48" s="321"/>
      <c r="R48" s="321"/>
      <c r="S48" s="321"/>
      <c r="T48" s="321"/>
      <c r="U48" s="321"/>
      <c r="V48" s="321"/>
      <c r="W48" s="704" t="s">
        <v>20</v>
      </c>
      <c r="X48" s="704"/>
      <c r="Y48" s="704"/>
      <c r="Z48" s="704"/>
      <c r="AA48" s="704"/>
      <c r="AB48" s="704"/>
      <c r="AC48" s="704"/>
      <c r="AD48" s="321" t="s">
        <v>454</v>
      </c>
      <c r="AE48" s="321"/>
      <c r="AF48" s="321"/>
      <c r="AG48" s="321"/>
      <c r="AH48" s="321"/>
      <c r="AI48" s="321"/>
      <c r="AJ48" s="321"/>
      <c r="AK48" s="704" t="s">
        <v>92</v>
      </c>
      <c r="AL48" s="704"/>
      <c r="AM48" s="704"/>
      <c r="AN48" s="704"/>
      <c r="AO48" s="704"/>
      <c r="AP48" s="704"/>
      <c r="AQ48" s="704"/>
      <c r="AR48" s="321"/>
      <c r="AS48" s="321"/>
      <c r="AT48" s="321"/>
      <c r="AU48" s="321"/>
      <c r="AV48" s="321"/>
      <c r="AW48" s="321"/>
      <c r="AX48" s="321"/>
      <c r="AY48" s="704"/>
      <c r="AZ48" s="704"/>
      <c r="BA48" s="704"/>
      <c r="BB48" s="704"/>
      <c r="BC48" s="704"/>
      <c r="BD48" s="704"/>
      <c r="BE48" s="704"/>
      <c r="BF48" s="321"/>
      <c r="BG48" s="321"/>
      <c r="BH48" s="321"/>
      <c r="BI48" s="321"/>
      <c r="BJ48" s="321"/>
      <c r="BK48" s="321"/>
      <c r="BL48" s="321"/>
      <c r="BM48" s="321"/>
      <c r="BN48" s="321"/>
      <c r="BO48" s="321"/>
      <c r="BP48" s="321"/>
      <c r="BQ48" s="321"/>
      <c r="BR48" s="285" t="s">
        <v>93</v>
      </c>
      <c r="BS48" s="248"/>
      <c r="BT48" s="248"/>
      <c r="BU48" s="248"/>
      <c r="BV48" s="248"/>
      <c r="BW48" s="248"/>
      <c r="BX48" s="248"/>
      <c r="BY48" s="248"/>
    </row>
    <row r="49" spans="1:77" ht="15.75" customHeight="1" x14ac:dyDescent="0.15">
      <c r="A49" s="272" t="s">
        <v>607</v>
      </c>
      <c r="B49" s="272"/>
      <c r="C49" s="272"/>
      <c r="D49" s="272"/>
      <c r="E49" s="272"/>
      <c r="F49" s="272"/>
      <c r="G49" s="272"/>
      <c r="H49" s="688"/>
      <c r="I49" s="808">
        <v>7773</v>
      </c>
      <c r="J49" s="781"/>
      <c r="K49" s="781"/>
      <c r="L49" s="781"/>
      <c r="M49" s="781"/>
      <c r="N49" s="781"/>
      <c r="O49" s="781"/>
      <c r="P49" s="781">
        <v>3395</v>
      </c>
      <c r="Q49" s="781"/>
      <c r="R49" s="781"/>
      <c r="S49" s="781"/>
      <c r="T49" s="781"/>
      <c r="U49" s="781"/>
      <c r="V49" s="781"/>
      <c r="W49" s="781">
        <v>54</v>
      </c>
      <c r="X49" s="781"/>
      <c r="Y49" s="781"/>
      <c r="Z49" s="781"/>
      <c r="AA49" s="781"/>
      <c r="AB49" s="781"/>
      <c r="AC49" s="781"/>
      <c r="AD49" s="781">
        <v>961</v>
      </c>
      <c r="AE49" s="781"/>
      <c r="AF49" s="781"/>
      <c r="AG49" s="781"/>
      <c r="AH49" s="781"/>
      <c r="AI49" s="781"/>
      <c r="AJ49" s="781"/>
      <c r="AK49" s="675" t="s">
        <v>154</v>
      </c>
      <c r="AL49" s="675"/>
      <c r="AM49" s="675"/>
      <c r="AN49" s="675"/>
      <c r="AO49" s="675"/>
      <c r="AP49" s="675"/>
      <c r="AQ49" s="675"/>
      <c r="AR49" s="781">
        <v>1545</v>
      </c>
      <c r="AS49" s="781"/>
      <c r="AT49" s="781"/>
      <c r="AU49" s="781"/>
      <c r="AV49" s="781"/>
      <c r="AW49" s="781"/>
      <c r="AX49" s="781"/>
      <c r="AY49" s="781">
        <v>1818</v>
      </c>
      <c r="AZ49" s="781"/>
      <c r="BA49" s="781"/>
      <c r="BB49" s="781"/>
      <c r="BC49" s="781"/>
      <c r="BD49" s="781"/>
      <c r="BE49" s="781"/>
      <c r="BF49" s="781">
        <v>238</v>
      </c>
      <c r="BG49" s="781"/>
      <c r="BH49" s="781"/>
      <c r="BI49" s="781"/>
      <c r="BJ49" s="781"/>
      <c r="BK49" s="781"/>
      <c r="BL49" s="781">
        <v>1163</v>
      </c>
      <c r="BM49" s="781"/>
      <c r="BN49" s="781"/>
      <c r="BO49" s="781"/>
      <c r="BP49" s="781"/>
      <c r="BQ49" s="781"/>
      <c r="BR49" s="781">
        <v>2384050</v>
      </c>
      <c r="BS49" s="781"/>
      <c r="BT49" s="781"/>
      <c r="BU49" s="781"/>
      <c r="BV49" s="781"/>
      <c r="BW49" s="781"/>
      <c r="BX49" s="781"/>
      <c r="BY49" s="781"/>
    </row>
    <row r="50" spans="1:77" s="37" customFormat="1" ht="15.75" customHeight="1" x14ac:dyDescent="0.15">
      <c r="A50" s="269" t="s">
        <v>411</v>
      </c>
      <c r="B50" s="269"/>
      <c r="C50" s="269"/>
      <c r="D50" s="269"/>
      <c r="E50" s="269"/>
      <c r="F50" s="269"/>
      <c r="G50" s="269"/>
      <c r="H50" s="270"/>
      <c r="I50" s="808">
        <v>7876</v>
      </c>
      <c r="J50" s="781"/>
      <c r="K50" s="781"/>
      <c r="L50" s="781"/>
      <c r="M50" s="781"/>
      <c r="N50" s="781"/>
      <c r="O50" s="781"/>
      <c r="P50" s="781">
        <v>2953</v>
      </c>
      <c r="Q50" s="781"/>
      <c r="R50" s="781"/>
      <c r="S50" s="781"/>
      <c r="T50" s="781"/>
      <c r="U50" s="781"/>
      <c r="V50" s="781"/>
      <c r="W50" s="781">
        <v>82</v>
      </c>
      <c r="X50" s="781"/>
      <c r="Y50" s="781"/>
      <c r="Z50" s="781"/>
      <c r="AA50" s="781"/>
      <c r="AB50" s="781"/>
      <c r="AC50" s="781"/>
      <c r="AD50" s="781">
        <v>853</v>
      </c>
      <c r="AE50" s="781"/>
      <c r="AF50" s="781"/>
      <c r="AG50" s="781"/>
      <c r="AH50" s="781"/>
      <c r="AI50" s="781"/>
      <c r="AJ50" s="781"/>
      <c r="AK50" s="675" t="s">
        <v>154</v>
      </c>
      <c r="AL50" s="675"/>
      <c r="AM50" s="675"/>
      <c r="AN50" s="675"/>
      <c r="AO50" s="675"/>
      <c r="AP50" s="675"/>
      <c r="AQ50" s="675"/>
      <c r="AR50" s="781">
        <v>1453</v>
      </c>
      <c r="AS50" s="781"/>
      <c r="AT50" s="781"/>
      <c r="AU50" s="781"/>
      <c r="AV50" s="781"/>
      <c r="AW50" s="781"/>
      <c r="AX50" s="781"/>
      <c r="AY50" s="781">
        <v>2535</v>
      </c>
      <c r="AZ50" s="781"/>
      <c r="BA50" s="781"/>
      <c r="BB50" s="781"/>
      <c r="BC50" s="781"/>
      <c r="BD50" s="781"/>
      <c r="BE50" s="781"/>
      <c r="BF50" s="781">
        <v>217</v>
      </c>
      <c r="BG50" s="781"/>
      <c r="BH50" s="781"/>
      <c r="BI50" s="781"/>
      <c r="BJ50" s="781"/>
      <c r="BK50" s="781"/>
      <c r="BL50" s="781">
        <v>1402</v>
      </c>
      <c r="BM50" s="781"/>
      <c r="BN50" s="781"/>
      <c r="BO50" s="781"/>
      <c r="BP50" s="781"/>
      <c r="BQ50" s="781"/>
      <c r="BR50" s="781">
        <v>2096950</v>
      </c>
      <c r="BS50" s="781"/>
      <c r="BT50" s="781"/>
      <c r="BU50" s="781"/>
      <c r="BV50" s="781"/>
      <c r="BW50" s="781"/>
      <c r="BX50" s="781"/>
      <c r="BY50" s="781"/>
    </row>
    <row r="51" spans="1:77" s="37" customFormat="1" ht="15.75" customHeight="1" x14ac:dyDescent="0.15">
      <c r="A51" s="269" t="s">
        <v>474</v>
      </c>
      <c r="B51" s="269"/>
      <c r="C51" s="269"/>
      <c r="D51" s="269"/>
      <c r="E51" s="269"/>
      <c r="F51" s="269"/>
      <c r="G51" s="269"/>
      <c r="H51" s="270"/>
      <c r="I51" s="808">
        <v>8660</v>
      </c>
      <c r="J51" s="781"/>
      <c r="K51" s="781"/>
      <c r="L51" s="781"/>
      <c r="M51" s="781"/>
      <c r="N51" s="781"/>
      <c r="O51" s="781"/>
      <c r="P51" s="781">
        <v>2646</v>
      </c>
      <c r="Q51" s="781"/>
      <c r="R51" s="781"/>
      <c r="S51" s="781"/>
      <c r="T51" s="781"/>
      <c r="U51" s="781"/>
      <c r="V51" s="781"/>
      <c r="W51" s="781">
        <v>67</v>
      </c>
      <c r="X51" s="781"/>
      <c r="Y51" s="781"/>
      <c r="Z51" s="781"/>
      <c r="AA51" s="781"/>
      <c r="AB51" s="781"/>
      <c r="AC51" s="781"/>
      <c r="AD51" s="781">
        <v>813</v>
      </c>
      <c r="AE51" s="781"/>
      <c r="AF51" s="781"/>
      <c r="AG51" s="781"/>
      <c r="AH51" s="781"/>
      <c r="AI51" s="781"/>
      <c r="AJ51" s="781"/>
      <c r="AK51" s="675" t="s">
        <v>154</v>
      </c>
      <c r="AL51" s="675"/>
      <c r="AM51" s="675"/>
      <c r="AN51" s="675"/>
      <c r="AO51" s="675"/>
      <c r="AP51" s="675"/>
      <c r="AQ51" s="675"/>
      <c r="AR51" s="781">
        <v>2600</v>
      </c>
      <c r="AS51" s="781"/>
      <c r="AT51" s="781"/>
      <c r="AU51" s="781"/>
      <c r="AV51" s="781"/>
      <c r="AW51" s="781"/>
      <c r="AX51" s="781"/>
      <c r="AY51" s="781">
        <v>2534</v>
      </c>
      <c r="AZ51" s="781"/>
      <c r="BA51" s="781"/>
      <c r="BB51" s="781"/>
      <c r="BC51" s="781"/>
      <c r="BD51" s="781"/>
      <c r="BE51" s="781"/>
      <c r="BF51" s="781">
        <v>207</v>
      </c>
      <c r="BG51" s="781"/>
      <c r="BH51" s="781"/>
      <c r="BI51" s="781"/>
      <c r="BJ51" s="781"/>
      <c r="BK51" s="781"/>
      <c r="BL51" s="781">
        <v>1014</v>
      </c>
      <c r="BM51" s="781"/>
      <c r="BN51" s="781"/>
      <c r="BO51" s="781"/>
      <c r="BP51" s="781"/>
      <c r="BQ51" s="781"/>
      <c r="BR51" s="781">
        <v>1995950</v>
      </c>
      <c r="BS51" s="781"/>
      <c r="BT51" s="781"/>
      <c r="BU51" s="781"/>
      <c r="BV51" s="781"/>
      <c r="BW51" s="781"/>
      <c r="BX51" s="781"/>
      <c r="BY51" s="781"/>
    </row>
    <row r="52" spans="1:77" ht="15.75" customHeight="1" x14ac:dyDescent="0.15">
      <c r="A52" s="269" t="s">
        <v>568</v>
      </c>
      <c r="B52" s="269"/>
      <c r="C52" s="269"/>
      <c r="D52" s="269"/>
      <c r="E52" s="269"/>
      <c r="F52" s="269"/>
      <c r="G52" s="269"/>
      <c r="H52" s="270"/>
      <c r="I52" s="808">
        <v>3871</v>
      </c>
      <c r="J52" s="781"/>
      <c r="K52" s="781"/>
      <c r="L52" s="781"/>
      <c r="M52" s="781"/>
      <c r="N52" s="781"/>
      <c r="O52" s="781"/>
      <c r="P52" s="781">
        <v>1519</v>
      </c>
      <c r="Q52" s="781"/>
      <c r="R52" s="781"/>
      <c r="S52" s="781"/>
      <c r="T52" s="781"/>
      <c r="U52" s="781"/>
      <c r="V52" s="781"/>
      <c r="W52" s="781">
        <v>69</v>
      </c>
      <c r="X52" s="781"/>
      <c r="Y52" s="781"/>
      <c r="Z52" s="781"/>
      <c r="AA52" s="781"/>
      <c r="AB52" s="781"/>
      <c r="AC52" s="781"/>
      <c r="AD52" s="781">
        <v>140</v>
      </c>
      <c r="AE52" s="781"/>
      <c r="AF52" s="781"/>
      <c r="AG52" s="781"/>
      <c r="AH52" s="781"/>
      <c r="AI52" s="781"/>
      <c r="AJ52" s="781"/>
      <c r="AK52" s="675">
        <v>0</v>
      </c>
      <c r="AL52" s="675"/>
      <c r="AM52" s="675"/>
      <c r="AN52" s="675"/>
      <c r="AO52" s="675"/>
      <c r="AP52" s="675"/>
      <c r="AQ52" s="675"/>
      <c r="AR52" s="781">
        <v>732</v>
      </c>
      <c r="AS52" s="781"/>
      <c r="AT52" s="781"/>
      <c r="AU52" s="781"/>
      <c r="AV52" s="781"/>
      <c r="AW52" s="781"/>
      <c r="AX52" s="781"/>
      <c r="AY52" s="781">
        <v>1411</v>
      </c>
      <c r="AZ52" s="781"/>
      <c r="BA52" s="781"/>
      <c r="BB52" s="781"/>
      <c r="BC52" s="781"/>
      <c r="BD52" s="781"/>
      <c r="BE52" s="781"/>
      <c r="BF52" s="781">
        <v>45</v>
      </c>
      <c r="BG52" s="781"/>
      <c r="BH52" s="781"/>
      <c r="BI52" s="781"/>
      <c r="BJ52" s="781"/>
      <c r="BK52" s="781"/>
      <c r="BL52" s="781">
        <v>173</v>
      </c>
      <c r="BM52" s="781"/>
      <c r="BN52" s="781"/>
      <c r="BO52" s="781"/>
      <c r="BP52" s="781"/>
      <c r="BQ52" s="781"/>
      <c r="BR52" s="781">
        <v>688500</v>
      </c>
      <c r="BS52" s="781"/>
      <c r="BT52" s="781"/>
      <c r="BU52" s="781"/>
      <c r="BV52" s="781"/>
      <c r="BW52" s="781"/>
      <c r="BX52" s="781"/>
      <c r="BY52" s="781"/>
    </row>
    <row r="53" spans="1:77" ht="15.75" customHeight="1" thickBot="1" x14ac:dyDescent="0.2">
      <c r="A53" s="276" t="s">
        <v>608</v>
      </c>
      <c r="B53" s="276"/>
      <c r="C53" s="276"/>
      <c r="D53" s="276"/>
      <c r="E53" s="276"/>
      <c r="F53" s="276"/>
      <c r="G53" s="276"/>
      <c r="H53" s="277"/>
      <c r="I53" s="806">
        <v>4676</v>
      </c>
      <c r="J53" s="807"/>
      <c r="K53" s="807"/>
      <c r="L53" s="807"/>
      <c r="M53" s="807"/>
      <c r="N53" s="807"/>
      <c r="O53" s="807"/>
      <c r="P53" s="782">
        <v>1741</v>
      </c>
      <c r="Q53" s="782"/>
      <c r="R53" s="782"/>
      <c r="S53" s="782"/>
      <c r="T53" s="782"/>
      <c r="U53" s="782"/>
      <c r="V53" s="782"/>
      <c r="W53" s="782">
        <v>78</v>
      </c>
      <c r="X53" s="782"/>
      <c r="Y53" s="782"/>
      <c r="Z53" s="782"/>
      <c r="AA53" s="782"/>
      <c r="AB53" s="782"/>
      <c r="AC53" s="782"/>
      <c r="AD53" s="782">
        <v>192</v>
      </c>
      <c r="AE53" s="782"/>
      <c r="AF53" s="782"/>
      <c r="AG53" s="782"/>
      <c r="AH53" s="782"/>
      <c r="AI53" s="782"/>
      <c r="AJ53" s="782"/>
      <c r="AK53" s="674">
        <v>49</v>
      </c>
      <c r="AL53" s="674"/>
      <c r="AM53" s="674"/>
      <c r="AN53" s="674"/>
      <c r="AO53" s="674"/>
      <c r="AP53" s="674"/>
      <c r="AQ53" s="674"/>
      <c r="AR53" s="782">
        <v>1279</v>
      </c>
      <c r="AS53" s="782"/>
      <c r="AT53" s="782"/>
      <c r="AU53" s="782"/>
      <c r="AV53" s="782"/>
      <c r="AW53" s="782"/>
      <c r="AX53" s="782"/>
      <c r="AY53" s="782">
        <v>1337</v>
      </c>
      <c r="AZ53" s="782"/>
      <c r="BA53" s="782"/>
      <c r="BB53" s="782"/>
      <c r="BC53" s="782"/>
      <c r="BD53" s="782"/>
      <c r="BE53" s="782"/>
      <c r="BF53" s="782">
        <v>90</v>
      </c>
      <c r="BG53" s="782"/>
      <c r="BH53" s="782"/>
      <c r="BI53" s="782"/>
      <c r="BJ53" s="782"/>
      <c r="BK53" s="782"/>
      <c r="BL53" s="782">
        <v>378</v>
      </c>
      <c r="BM53" s="782"/>
      <c r="BN53" s="782"/>
      <c r="BO53" s="782"/>
      <c r="BP53" s="782"/>
      <c r="BQ53" s="782"/>
      <c r="BR53" s="782">
        <v>964550</v>
      </c>
      <c r="BS53" s="782"/>
      <c r="BT53" s="782"/>
      <c r="BU53" s="782"/>
      <c r="BV53" s="782"/>
      <c r="BW53" s="782"/>
      <c r="BX53" s="782"/>
      <c r="BY53" s="782"/>
    </row>
    <row r="54" spans="1:77" ht="15" customHeight="1" x14ac:dyDescent="0.15">
      <c r="A54" s="289" t="s">
        <v>489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</row>
  </sheetData>
  <mergeCells count="329">
    <mergeCell ref="A1:BZ1"/>
    <mergeCell ref="A3:BZ3"/>
    <mergeCell ref="A4:X6"/>
    <mergeCell ref="Y4:AD6"/>
    <mergeCell ref="AE4:BZ4"/>
    <mergeCell ref="AE5:AJ6"/>
    <mergeCell ref="AK5:AP6"/>
    <mergeCell ref="AQ5:AV6"/>
    <mergeCell ref="AW5:BB6"/>
    <mergeCell ref="BC5:BH6"/>
    <mergeCell ref="BI5:BN6"/>
    <mergeCell ref="BO5:BT6"/>
    <mergeCell ref="BU5:BZ5"/>
    <mergeCell ref="BU6:BZ6"/>
    <mergeCell ref="BU7:BZ7"/>
    <mergeCell ref="A8:X8"/>
    <mergeCell ref="Y8:AD8"/>
    <mergeCell ref="AE8:AJ8"/>
    <mergeCell ref="AK8:AP8"/>
    <mergeCell ref="AQ8:AV8"/>
    <mergeCell ref="AW8:BB8"/>
    <mergeCell ref="BC8:BH8"/>
    <mergeCell ref="BI8:BN8"/>
    <mergeCell ref="BO8:BT8"/>
    <mergeCell ref="BU8:BZ8"/>
    <mergeCell ref="A7:X7"/>
    <mergeCell ref="Y7:AD7"/>
    <mergeCell ref="AE7:AJ7"/>
    <mergeCell ref="AK7:AP7"/>
    <mergeCell ref="AQ7:AV7"/>
    <mergeCell ref="AW7:BB7"/>
    <mergeCell ref="BC7:BH7"/>
    <mergeCell ref="BI7:BN7"/>
    <mergeCell ref="BO7:BT7"/>
    <mergeCell ref="BU9:BZ9"/>
    <mergeCell ref="A10:X10"/>
    <mergeCell ref="Y10:AD10"/>
    <mergeCell ref="AE10:AJ10"/>
    <mergeCell ref="AK10:AP10"/>
    <mergeCell ref="AQ10:AV10"/>
    <mergeCell ref="AW10:BB10"/>
    <mergeCell ref="BC10:BH10"/>
    <mergeCell ref="BI10:BN10"/>
    <mergeCell ref="BO10:BT10"/>
    <mergeCell ref="BU10:BZ10"/>
    <mergeCell ref="A9:X9"/>
    <mergeCell ref="Y9:AD9"/>
    <mergeCell ref="AE9:AJ9"/>
    <mergeCell ref="AK9:AP9"/>
    <mergeCell ref="AQ9:AV9"/>
    <mergeCell ref="AW9:BB9"/>
    <mergeCell ref="BC9:BH9"/>
    <mergeCell ref="BI9:BN9"/>
    <mergeCell ref="BO9:BT9"/>
    <mergeCell ref="BU11:BZ11"/>
    <mergeCell ref="A11:X11"/>
    <mergeCell ref="Y11:AD11"/>
    <mergeCell ref="AE11:AJ11"/>
    <mergeCell ref="AK11:AP11"/>
    <mergeCell ref="AQ11:AV11"/>
    <mergeCell ref="AW11:BB11"/>
    <mergeCell ref="BC11:BH11"/>
    <mergeCell ref="BI11:BN11"/>
    <mergeCell ref="BO11:BT11"/>
    <mergeCell ref="A12:X14"/>
    <mergeCell ref="Y12:AG14"/>
    <mergeCell ref="AH12:AP14"/>
    <mergeCell ref="AQ12:BB12"/>
    <mergeCell ref="BC12:BZ12"/>
    <mergeCell ref="AQ13:AV14"/>
    <mergeCell ref="AW13:BB14"/>
    <mergeCell ref="BC13:BH14"/>
    <mergeCell ref="BI13:BN14"/>
    <mergeCell ref="BO13:BT14"/>
    <mergeCell ref="BU13:BZ14"/>
    <mergeCell ref="A15:X15"/>
    <mergeCell ref="Y15:AG15"/>
    <mergeCell ref="AH15:AP15"/>
    <mergeCell ref="AQ15:AV15"/>
    <mergeCell ref="AW15:BB15"/>
    <mergeCell ref="BC15:BH15"/>
    <mergeCell ref="BI15:BN15"/>
    <mergeCell ref="BO15:BT15"/>
    <mergeCell ref="BU15:BZ15"/>
    <mergeCell ref="A16:X16"/>
    <mergeCell ref="Y16:AG16"/>
    <mergeCell ref="AH16:AP16"/>
    <mergeCell ref="AQ16:AV16"/>
    <mergeCell ref="AW16:BB16"/>
    <mergeCell ref="BC16:BH16"/>
    <mergeCell ref="BI16:BN16"/>
    <mergeCell ref="BO16:BT16"/>
    <mergeCell ref="BU16:BZ16"/>
    <mergeCell ref="A17:X17"/>
    <mergeCell ref="Y17:AG17"/>
    <mergeCell ref="AH17:AP17"/>
    <mergeCell ref="AQ17:AV17"/>
    <mergeCell ref="AW17:BB17"/>
    <mergeCell ref="BC17:BH17"/>
    <mergeCell ref="BI17:BN17"/>
    <mergeCell ref="BO17:BT17"/>
    <mergeCell ref="BU17:BZ17"/>
    <mergeCell ref="BO19:BT19"/>
    <mergeCell ref="BU19:BZ19"/>
    <mergeCell ref="A18:X18"/>
    <mergeCell ref="Y18:AG18"/>
    <mergeCell ref="AH18:AP18"/>
    <mergeCell ref="AQ18:AV18"/>
    <mergeCell ref="AW18:BB18"/>
    <mergeCell ref="BC18:BH18"/>
    <mergeCell ref="BI18:BN18"/>
    <mergeCell ref="BO18:BT18"/>
    <mergeCell ref="BU18:BZ18"/>
    <mergeCell ref="A19:X19"/>
    <mergeCell ref="Y19:AG19"/>
    <mergeCell ref="AH19:AP19"/>
    <mergeCell ref="AQ19:AV19"/>
    <mergeCell ref="AW19:BB19"/>
    <mergeCell ref="BC19:BH19"/>
    <mergeCell ref="BI19:BN19"/>
    <mergeCell ref="O29:S29"/>
    <mergeCell ref="T29:X29"/>
    <mergeCell ref="Y29:AC29"/>
    <mergeCell ref="AD29:AH29"/>
    <mergeCell ref="Y27:AC28"/>
    <mergeCell ref="AD27:AH28"/>
    <mergeCell ref="AI27:AM28"/>
    <mergeCell ref="A20:BS20"/>
    <mergeCell ref="A24:BV24"/>
    <mergeCell ref="A26:H28"/>
    <mergeCell ref="I26:BV26"/>
    <mergeCell ref="I27:N28"/>
    <mergeCell ref="O27:S28"/>
    <mergeCell ref="T27:X28"/>
    <mergeCell ref="BC27:BG28"/>
    <mergeCell ref="BH27:BL28"/>
    <mergeCell ref="BM27:BQ28"/>
    <mergeCell ref="BR27:BV28"/>
    <mergeCell ref="AN27:AR28"/>
    <mergeCell ref="AS27:AW28"/>
    <mergeCell ref="AX27:BB28"/>
    <mergeCell ref="AS30:AW30"/>
    <mergeCell ref="AX30:BB30"/>
    <mergeCell ref="BC30:BG30"/>
    <mergeCell ref="BH30:BL30"/>
    <mergeCell ref="BM30:BQ30"/>
    <mergeCell ref="BR30:BV30"/>
    <mergeCell ref="BM29:BQ29"/>
    <mergeCell ref="BR29:BV29"/>
    <mergeCell ref="A30:H30"/>
    <mergeCell ref="I30:N30"/>
    <mergeCell ref="O30:S30"/>
    <mergeCell ref="T30:X30"/>
    <mergeCell ref="Y30:AC30"/>
    <mergeCell ref="AD30:AH30"/>
    <mergeCell ref="AI30:AM30"/>
    <mergeCell ref="AN30:AR30"/>
    <mergeCell ref="AI29:AM29"/>
    <mergeCell ref="AN29:AR29"/>
    <mergeCell ref="AS29:AW29"/>
    <mergeCell ref="AX29:BB29"/>
    <mergeCell ref="BC29:BG29"/>
    <mergeCell ref="BH29:BL29"/>
    <mergeCell ref="A29:H29"/>
    <mergeCell ref="I29:N29"/>
    <mergeCell ref="AS32:AW32"/>
    <mergeCell ref="AX32:BB32"/>
    <mergeCell ref="BC32:BG32"/>
    <mergeCell ref="BH32:BL32"/>
    <mergeCell ref="BM32:BQ32"/>
    <mergeCell ref="BR32:BV32"/>
    <mergeCell ref="BM31:BQ31"/>
    <mergeCell ref="BR31:BV31"/>
    <mergeCell ref="AS31:AW31"/>
    <mergeCell ref="AX31:BB31"/>
    <mergeCell ref="BC31:BG31"/>
    <mergeCell ref="BH31:BL31"/>
    <mergeCell ref="A32:H32"/>
    <mergeCell ref="I32:N32"/>
    <mergeCell ref="O32:S32"/>
    <mergeCell ref="T32:X32"/>
    <mergeCell ref="Y32:AC32"/>
    <mergeCell ref="AD32:AH32"/>
    <mergeCell ref="AI32:AM32"/>
    <mergeCell ref="AN32:AR32"/>
    <mergeCell ref="AI31:AM31"/>
    <mergeCell ref="AN31:AR31"/>
    <mergeCell ref="A31:H31"/>
    <mergeCell ref="I31:N31"/>
    <mergeCell ref="O31:S31"/>
    <mergeCell ref="T31:X31"/>
    <mergeCell ref="Y31:AC31"/>
    <mergeCell ref="AD31:AH31"/>
    <mergeCell ref="BM33:BQ33"/>
    <mergeCell ref="BR33:BV33"/>
    <mergeCell ref="A34:H34"/>
    <mergeCell ref="B35:H35"/>
    <mergeCell ref="I35:N35"/>
    <mergeCell ref="O35:S35"/>
    <mergeCell ref="T35:X35"/>
    <mergeCell ref="Y35:AC35"/>
    <mergeCell ref="AD35:AH35"/>
    <mergeCell ref="AI35:AM35"/>
    <mergeCell ref="AI33:AM33"/>
    <mergeCell ref="AN33:AR33"/>
    <mergeCell ref="AS33:AW33"/>
    <mergeCell ref="AX33:BB33"/>
    <mergeCell ref="BC33:BG33"/>
    <mergeCell ref="BH33:BL33"/>
    <mergeCell ref="A33:H33"/>
    <mergeCell ref="I33:N33"/>
    <mergeCell ref="O33:S33"/>
    <mergeCell ref="T33:X33"/>
    <mergeCell ref="Y33:AC33"/>
    <mergeCell ref="AD33:AH33"/>
    <mergeCell ref="BR35:BV35"/>
    <mergeCell ref="AN35:AR35"/>
    <mergeCell ref="AS35:AW35"/>
    <mergeCell ref="AX35:BB35"/>
    <mergeCell ref="BC35:BG35"/>
    <mergeCell ref="BH35:BL35"/>
    <mergeCell ref="BM35:BQ35"/>
    <mergeCell ref="AX36:BB36"/>
    <mergeCell ref="BC36:BG36"/>
    <mergeCell ref="BH36:BL36"/>
    <mergeCell ref="BM36:BQ36"/>
    <mergeCell ref="AS36:AW36"/>
    <mergeCell ref="BR36:BV36"/>
    <mergeCell ref="B37:H37"/>
    <mergeCell ref="I37:N38"/>
    <mergeCell ref="O37:S38"/>
    <mergeCell ref="T37:X38"/>
    <mergeCell ref="Y37:AC38"/>
    <mergeCell ref="BH37:BL38"/>
    <mergeCell ref="BM37:BQ38"/>
    <mergeCell ref="BR37:BV38"/>
    <mergeCell ref="B38:H38"/>
    <mergeCell ref="B36:H36"/>
    <mergeCell ref="I36:N36"/>
    <mergeCell ref="O36:S36"/>
    <mergeCell ref="T36:X36"/>
    <mergeCell ref="Y36:AC36"/>
    <mergeCell ref="AD36:AH36"/>
    <mergeCell ref="AI36:AM36"/>
    <mergeCell ref="AN36:AR36"/>
    <mergeCell ref="A39:BV39"/>
    <mergeCell ref="A43:BY43"/>
    <mergeCell ref="AD37:AH38"/>
    <mergeCell ref="AI37:AM38"/>
    <mergeCell ref="AN37:AR38"/>
    <mergeCell ref="AS37:AW38"/>
    <mergeCell ref="AX37:BB38"/>
    <mergeCell ref="BC37:BG38"/>
    <mergeCell ref="A45:H48"/>
    <mergeCell ref="I45:BE45"/>
    <mergeCell ref="BF45:BQ46"/>
    <mergeCell ref="BR45:BY45"/>
    <mergeCell ref="I46:O48"/>
    <mergeCell ref="P46:AQ46"/>
    <mergeCell ref="AR46:BE46"/>
    <mergeCell ref="BR46:BY46"/>
    <mergeCell ref="P47:AC47"/>
    <mergeCell ref="AD47:AQ47"/>
    <mergeCell ref="AR47:AX48"/>
    <mergeCell ref="AY47:BE48"/>
    <mergeCell ref="BF47:BK48"/>
    <mergeCell ref="BL47:BQ48"/>
    <mergeCell ref="BR47:BY47"/>
    <mergeCell ref="P48:V48"/>
    <mergeCell ref="W48:AC48"/>
    <mergeCell ref="AD48:AJ48"/>
    <mergeCell ref="AK48:AQ48"/>
    <mergeCell ref="BR48:BY48"/>
    <mergeCell ref="A50:H50"/>
    <mergeCell ref="I50:O50"/>
    <mergeCell ref="P50:V50"/>
    <mergeCell ref="W50:AC50"/>
    <mergeCell ref="AD50:AJ50"/>
    <mergeCell ref="A49:H49"/>
    <mergeCell ref="I49:O49"/>
    <mergeCell ref="P49:V49"/>
    <mergeCell ref="W49:AC49"/>
    <mergeCell ref="AD49:AJ49"/>
    <mergeCell ref="AK50:AQ50"/>
    <mergeCell ref="AR50:AX50"/>
    <mergeCell ref="AY50:BE50"/>
    <mergeCell ref="BF50:BK50"/>
    <mergeCell ref="BL50:BQ50"/>
    <mergeCell ref="BR50:BY50"/>
    <mergeCell ref="AR49:AX49"/>
    <mergeCell ref="AY49:BE49"/>
    <mergeCell ref="BF49:BK49"/>
    <mergeCell ref="BL49:BQ49"/>
    <mergeCell ref="BR49:BY49"/>
    <mergeCell ref="AK49:AQ49"/>
    <mergeCell ref="A52:H52"/>
    <mergeCell ref="I52:O52"/>
    <mergeCell ref="P52:V52"/>
    <mergeCell ref="W52:AC52"/>
    <mergeCell ref="AD52:AJ52"/>
    <mergeCell ref="A51:H51"/>
    <mergeCell ref="I51:O51"/>
    <mergeCell ref="P51:V51"/>
    <mergeCell ref="W51:AC51"/>
    <mergeCell ref="AD51:AJ51"/>
    <mergeCell ref="AK52:AQ52"/>
    <mergeCell ref="AR52:AX52"/>
    <mergeCell ref="AY52:BE52"/>
    <mergeCell ref="BF52:BK52"/>
    <mergeCell ref="BL52:BQ52"/>
    <mergeCell ref="BR52:BY52"/>
    <mergeCell ref="AR51:AX51"/>
    <mergeCell ref="AY51:BE51"/>
    <mergeCell ref="BF51:BK51"/>
    <mergeCell ref="BL51:BQ51"/>
    <mergeCell ref="BR51:BY51"/>
    <mergeCell ref="AK51:AQ51"/>
    <mergeCell ref="AR53:AX53"/>
    <mergeCell ref="AY53:BE53"/>
    <mergeCell ref="BF53:BK53"/>
    <mergeCell ref="BL53:BQ53"/>
    <mergeCell ref="BR53:BY53"/>
    <mergeCell ref="A54:BY54"/>
    <mergeCell ref="A53:H53"/>
    <mergeCell ref="I53:O53"/>
    <mergeCell ref="P53:V53"/>
    <mergeCell ref="W53:AC53"/>
    <mergeCell ref="AD53:AJ53"/>
    <mergeCell ref="AK53:AQ53"/>
  </mergeCells>
  <phoneticPr fontId="4"/>
  <printOptions horizontalCentered="1"/>
  <pageMargins left="0.59055118110236227" right="0.59055118110236227" top="0.78740157480314965" bottom="0.78740157480314965" header="0.51181102362204722" footer="0.11811023622047245"/>
  <pageSetup paperSize="9" scale="86" firstPageNumber="264" orientation="portrait" r:id="rId1"/>
  <headerFooter scaleWithDoc="0" alignWithMargins="0">
    <oddFooter>&amp;C&amp;"ＭＳ Ｐ明朝,標準"-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X50"/>
  <sheetViews>
    <sheetView view="pageBreakPreview" zoomScaleNormal="100" zoomScaleSheetLayoutView="100" workbookViewId="0">
      <selection sqref="A1:AV1"/>
    </sheetView>
  </sheetViews>
  <sheetFormatPr defaultRowHeight="11.25" x14ac:dyDescent="0.15"/>
  <cols>
    <col min="1" max="48" width="1.75" style="84" customWidth="1"/>
    <col min="49" max="49" width="1.625" style="84" customWidth="1"/>
    <col min="50" max="16384" width="9" style="84"/>
  </cols>
  <sheetData>
    <row r="1" spans="1:48" ht="18.75" x14ac:dyDescent="0.15">
      <c r="A1" s="769" t="s">
        <v>582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69"/>
      <c r="AG1" s="769"/>
      <c r="AH1" s="769"/>
      <c r="AI1" s="769"/>
      <c r="AJ1" s="769"/>
      <c r="AK1" s="769"/>
      <c r="AL1" s="769"/>
      <c r="AM1" s="769"/>
      <c r="AN1" s="769"/>
      <c r="AO1" s="769"/>
      <c r="AP1" s="769"/>
      <c r="AQ1" s="769"/>
      <c r="AR1" s="769"/>
      <c r="AS1" s="769"/>
      <c r="AT1" s="769"/>
      <c r="AU1" s="769"/>
      <c r="AV1" s="769"/>
    </row>
    <row r="2" spans="1:48" ht="12.7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</row>
    <row r="3" spans="1:48" ht="17.25" x14ac:dyDescent="0.15">
      <c r="A3" s="841" t="s">
        <v>385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C3" s="841"/>
      <c r="AD3" s="841"/>
      <c r="AE3" s="841"/>
      <c r="AF3" s="841"/>
      <c r="AG3" s="841"/>
      <c r="AH3" s="841"/>
      <c r="AI3" s="841"/>
      <c r="AJ3" s="841"/>
      <c r="AK3" s="841"/>
      <c r="AL3" s="841"/>
      <c r="AM3" s="841"/>
      <c r="AN3" s="841"/>
      <c r="AO3" s="841"/>
      <c r="AP3" s="841"/>
      <c r="AQ3" s="841"/>
      <c r="AR3" s="841"/>
      <c r="AS3" s="841"/>
      <c r="AT3" s="841"/>
      <c r="AU3" s="841"/>
      <c r="AV3" s="841"/>
    </row>
    <row r="4" spans="1:48" ht="12" thickBo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</row>
    <row r="5" spans="1:48" ht="15.95" customHeight="1" x14ac:dyDescent="0.15">
      <c r="A5" s="398" t="s">
        <v>299</v>
      </c>
      <c r="B5" s="398"/>
      <c r="C5" s="398"/>
      <c r="D5" s="398"/>
      <c r="E5" s="398"/>
      <c r="F5" s="398"/>
      <c r="G5" s="398"/>
      <c r="H5" s="453"/>
      <c r="I5" s="397" t="s">
        <v>307</v>
      </c>
      <c r="J5" s="398"/>
      <c r="K5" s="398"/>
      <c r="L5" s="398"/>
      <c r="M5" s="398"/>
      <c r="N5" s="398"/>
      <c r="O5" s="398"/>
      <c r="P5" s="453"/>
      <c r="Q5" s="397" t="s">
        <v>386</v>
      </c>
      <c r="R5" s="398"/>
      <c r="S5" s="398"/>
      <c r="T5" s="398"/>
      <c r="U5" s="398"/>
      <c r="V5" s="398"/>
      <c r="W5" s="398"/>
      <c r="X5" s="453"/>
      <c r="Y5" s="397" t="s">
        <v>387</v>
      </c>
      <c r="Z5" s="398"/>
      <c r="AA5" s="398"/>
      <c r="AB5" s="398"/>
      <c r="AC5" s="398"/>
      <c r="AD5" s="398"/>
      <c r="AE5" s="398"/>
      <c r="AF5" s="453"/>
      <c r="AG5" s="397" t="s">
        <v>388</v>
      </c>
      <c r="AH5" s="398"/>
      <c r="AI5" s="398"/>
      <c r="AJ5" s="398"/>
      <c r="AK5" s="398"/>
      <c r="AL5" s="398"/>
      <c r="AM5" s="398"/>
      <c r="AN5" s="453"/>
      <c r="AO5" s="397" t="s">
        <v>389</v>
      </c>
      <c r="AP5" s="398"/>
      <c r="AQ5" s="398"/>
      <c r="AR5" s="398"/>
      <c r="AS5" s="398"/>
      <c r="AT5" s="398"/>
      <c r="AU5" s="398"/>
      <c r="AV5" s="398"/>
    </row>
    <row r="6" spans="1:48" ht="15.95" customHeight="1" x14ac:dyDescent="0.15">
      <c r="A6" s="447"/>
      <c r="B6" s="447"/>
      <c r="C6" s="447"/>
      <c r="D6" s="447"/>
      <c r="E6" s="447"/>
      <c r="F6" s="447"/>
      <c r="G6" s="447"/>
      <c r="H6" s="448"/>
      <c r="I6" s="446"/>
      <c r="J6" s="447"/>
      <c r="K6" s="447"/>
      <c r="L6" s="447"/>
      <c r="M6" s="447"/>
      <c r="N6" s="447"/>
      <c r="O6" s="447"/>
      <c r="P6" s="448"/>
      <c r="Q6" s="446"/>
      <c r="R6" s="447"/>
      <c r="S6" s="447"/>
      <c r="T6" s="447"/>
      <c r="U6" s="447"/>
      <c r="V6" s="447"/>
      <c r="W6" s="447"/>
      <c r="X6" s="448"/>
      <c r="Y6" s="446"/>
      <c r="Z6" s="447"/>
      <c r="AA6" s="447"/>
      <c r="AB6" s="447"/>
      <c r="AC6" s="447"/>
      <c r="AD6" s="447"/>
      <c r="AE6" s="447"/>
      <c r="AF6" s="448"/>
      <c r="AG6" s="446"/>
      <c r="AH6" s="447"/>
      <c r="AI6" s="447"/>
      <c r="AJ6" s="447"/>
      <c r="AK6" s="447"/>
      <c r="AL6" s="447"/>
      <c r="AM6" s="447"/>
      <c r="AN6" s="448"/>
      <c r="AO6" s="446"/>
      <c r="AP6" s="447"/>
      <c r="AQ6" s="447"/>
      <c r="AR6" s="447"/>
      <c r="AS6" s="447"/>
      <c r="AT6" s="447"/>
      <c r="AU6" s="447"/>
      <c r="AV6" s="447"/>
    </row>
    <row r="7" spans="1:48" s="16" customFormat="1" ht="15.95" customHeight="1" x14ac:dyDescent="0.15">
      <c r="A7" s="272" t="s">
        <v>607</v>
      </c>
      <c r="B7" s="272"/>
      <c r="C7" s="272"/>
      <c r="D7" s="272"/>
      <c r="E7" s="272"/>
      <c r="F7" s="272"/>
      <c r="G7" s="272"/>
      <c r="H7" s="688"/>
      <c r="I7" s="353">
        <v>747</v>
      </c>
      <c r="J7" s="330"/>
      <c r="K7" s="330"/>
      <c r="L7" s="330"/>
      <c r="M7" s="330"/>
      <c r="N7" s="330"/>
      <c r="O7" s="330"/>
      <c r="P7" s="330"/>
      <c r="Q7" s="330">
        <v>45</v>
      </c>
      <c r="R7" s="330"/>
      <c r="S7" s="330"/>
      <c r="T7" s="330"/>
      <c r="U7" s="330"/>
      <c r="V7" s="330"/>
      <c r="W7" s="330"/>
      <c r="X7" s="330"/>
      <c r="Y7" s="330">
        <v>121</v>
      </c>
      <c r="Z7" s="330"/>
      <c r="AA7" s="330"/>
      <c r="AB7" s="330"/>
      <c r="AC7" s="330"/>
      <c r="AD7" s="330"/>
      <c r="AE7" s="330"/>
      <c r="AF7" s="330"/>
      <c r="AG7" s="330">
        <v>194</v>
      </c>
      <c r="AH7" s="330"/>
      <c r="AI7" s="330"/>
      <c r="AJ7" s="330"/>
      <c r="AK7" s="330"/>
      <c r="AL7" s="330"/>
      <c r="AM7" s="330"/>
      <c r="AN7" s="330"/>
      <c r="AO7" s="330">
        <v>387</v>
      </c>
      <c r="AP7" s="330"/>
      <c r="AQ7" s="330"/>
      <c r="AR7" s="330"/>
      <c r="AS7" s="330"/>
      <c r="AT7" s="330"/>
      <c r="AU7" s="330"/>
      <c r="AV7" s="330"/>
    </row>
    <row r="8" spans="1:48" s="1" customFormat="1" ht="15.95" customHeight="1" x14ac:dyDescent="0.15">
      <c r="A8" s="269" t="s">
        <v>439</v>
      </c>
      <c r="B8" s="269"/>
      <c r="C8" s="269"/>
      <c r="D8" s="269"/>
      <c r="E8" s="269"/>
      <c r="F8" s="269"/>
      <c r="G8" s="269"/>
      <c r="H8" s="270"/>
      <c r="I8" s="353" t="s">
        <v>154</v>
      </c>
      <c r="J8" s="330"/>
      <c r="K8" s="330"/>
      <c r="L8" s="330"/>
      <c r="M8" s="330"/>
      <c r="N8" s="330"/>
      <c r="O8" s="330"/>
      <c r="P8" s="330"/>
      <c r="Q8" s="330" t="s">
        <v>154</v>
      </c>
      <c r="R8" s="330"/>
      <c r="S8" s="330"/>
      <c r="T8" s="330"/>
      <c r="U8" s="330"/>
      <c r="V8" s="330"/>
      <c r="W8" s="330"/>
      <c r="X8" s="330"/>
      <c r="Y8" s="330" t="s">
        <v>154</v>
      </c>
      <c r="Z8" s="330"/>
      <c r="AA8" s="330"/>
      <c r="AB8" s="330"/>
      <c r="AC8" s="330"/>
      <c r="AD8" s="330"/>
      <c r="AE8" s="330"/>
      <c r="AF8" s="330"/>
      <c r="AG8" s="330" t="s">
        <v>154</v>
      </c>
      <c r="AH8" s="330"/>
      <c r="AI8" s="330"/>
      <c r="AJ8" s="330"/>
      <c r="AK8" s="330"/>
      <c r="AL8" s="330"/>
      <c r="AM8" s="330"/>
      <c r="AN8" s="330"/>
      <c r="AO8" s="330" t="s">
        <v>154</v>
      </c>
      <c r="AP8" s="330"/>
      <c r="AQ8" s="330"/>
      <c r="AR8" s="330"/>
      <c r="AS8" s="330"/>
      <c r="AT8" s="330"/>
      <c r="AU8" s="330"/>
      <c r="AV8" s="330"/>
    </row>
    <row r="9" spans="1:48" s="1" customFormat="1" ht="15.95" customHeight="1" x14ac:dyDescent="0.15">
      <c r="A9" s="269" t="s">
        <v>482</v>
      </c>
      <c r="B9" s="269"/>
      <c r="C9" s="269"/>
      <c r="D9" s="269"/>
      <c r="E9" s="269"/>
      <c r="F9" s="269"/>
      <c r="G9" s="269"/>
      <c r="H9" s="270"/>
      <c r="I9" s="353" t="s">
        <v>154</v>
      </c>
      <c r="J9" s="330"/>
      <c r="K9" s="330"/>
      <c r="L9" s="330"/>
      <c r="M9" s="330"/>
      <c r="N9" s="330"/>
      <c r="O9" s="330"/>
      <c r="P9" s="330"/>
      <c r="Q9" s="330" t="s">
        <v>154</v>
      </c>
      <c r="R9" s="330"/>
      <c r="S9" s="330"/>
      <c r="T9" s="330"/>
      <c r="U9" s="330"/>
      <c r="V9" s="330"/>
      <c r="W9" s="330"/>
      <c r="X9" s="330"/>
      <c r="Y9" s="330" t="s">
        <v>154</v>
      </c>
      <c r="Z9" s="330"/>
      <c r="AA9" s="330"/>
      <c r="AB9" s="330"/>
      <c r="AC9" s="330"/>
      <c r="AD9" s="330"/>
      <c r="AE9" s="330"/>
      <c r="AF9" s="330"/>
      <c r="AG9" s="330" t="s">
        <v>154</v>
      </c>
      <c r="AH9" s="330"/>
      <c r="AI9" s="330"/>
      <c r="AJ9" s="330"/>
      <c r="AK9" s="330"/>
      <c r="AL9" s="330"/>
      <c r="AM9" s="330"/>
      <c r="AN9" s="330"/>
      <c r="AO9" s="330" t="s">
        <v>154</v>
      </c>
      <c r="AP9" s="330"/>
      <c r="AQ9" s="330"/>
      <c r="AR9" s="330"/>
      <c r="AS9" s="330"/>
      <c r="AT9" s="330"/>
      <c r="AU9" s="330"/>
      <c r="AV9" s="330"/>
    </row>
    <row r="10" spans="1:48" ht="15.95" customHeight="1" x14ac:dyDescent="0.15">
      <c r="A10" s="269" t="s">
        <v>572</v>
      </c>
      <c r="B10" s="269"/>
      <c r="C10" s="269"/>
      <c r="D10" s="269"/>
      <c r="E10" s="269"/>
      <c r="F10" s="269"/>
      <c r="G10" s="269"/>
      <c r="H10" s="270"/>
      <c r="I10" s="353" t="s">
        <v>154</v>
      </c>
      <c r="J10" s="330"/>
      <c r="K10" s="330"/>
      <c r="L10" s="330"/>
      <c r="M10" s="330"/>
      <c r="N10" s="330"/>
      <c r="O10" s="330"/>
      <c r="P10" s="330"/>
      <c r="Q10" s="330" t="s">
        <v>154</v>
      </c>
      <c r="R10" s="330"/>
      <c r="S10" s="330"/>
      <c r="T10" s="330"/>
      <c r="U10" s="330"/>
      <c r="V10" s="330"/>
      <c r="W10" s="330"/>
      <c r="X10" s="330"/>
      <c r="Y10" s="330" t="s">
        <v>154</v>
      </c>
      <c r="Z10" s="330"/>
      <c r="AA10" s="330"/>
      <c r="AB10" s="330"/>
      <c r="AC10" s="330"/>
      <c r="AD10" s="330"/>
      <c r="AE10" s="330"/>
      <c r="AF10" s="330"/>
      <c r="AG10" s="330" t="s">
        <v>154</v>
      </c>
      <c r="AH10" s="330"/>
      <c r="AI10" s="330"/>
      <c r="AJ10" s="330"/>
      <c r="AK10" s="330"/>
      <c r="AL10" s="330"/>
      <c r="AM10" s="330"/>
      <c r="AN10" s="330"/>
      <c r="AO10" s="330" t="s">
        <v>154</v>
      </c>
      <c r="AP10" s="330"/>
      <c r="AQ10" s="330"/>
      <c r="AR10" s="330"/>
      <c r="AS10" s="330"/>
      <c r="AT10" s="330"/>
      <c r="AU10" s="330"/>
      <c r="AV10" s="330"/>
    </row>
    <row r="11" spans="1:48" s="16" customFormat="1" ht="15.95" customHeight="1" thickBot="1" x14ac:dyDescent="0.2">
      <c r="A11" s="276" t="s">
        <v>616</v>
      </c>
      <c r="B11" s="276"/>
      <c r="C11" s="276"/>
      <c r="D11" s="276"/>
      <c r="E11" s="276"/>
      <c r="F11" s="276"/>
      <c r="G11" s="276"/>
      <c r="H11" s="277"/>
      <c r="I11" s="716" t="s">
        <v>154</v>
      </c>
      <c r="J11" s="335"/>
      <c r="K11" s="335"/>
      <c r="L11" s="335"/>
      <c r="M11" s="335"/>
      <c r="N11" s="335"/>
      <c r="O11" s="335"/>
      <c r="P11" s="335"/>
      <c r="Q11" s="335" t="s">
        <v>154</v>
      </c>
      <c r="R11" s="335"/>
      <c r="S11" s="335"/>
      <c r="T11" s="335"/>
      <c r="U11" s="335"/>
      <c r="V11" s="335"/>
      <c r="W11" s="335"/>
      <c r="X11" s="335"/>
      <c r="Y11" s="335" t="s">
        <v>154</v>
      </c>
      <c r="Z11" s="335"/>
      <c r="AA11" s="335"/>
      <c r="AB11" s="335"/>
      <c r="AC11" s="335"/>
      <c r="AD11" s="335"/>
      <c r="AE11" s="335"/>
      <c r="AF11" s="335"/>
      <c r="AG11" s="335" t="s">
        <v>154</v>
      </c>
      <c r="AH11" s="335"/>
      <c r="AI11" s="335"/>
      <c r="AJ11" s="335"/>
      <c r="AK11" s="335"/>
      <c r="AL11" s="335"/>
      <c r="AM11" s="335"/>
      <c r="AN11" s="335"/>
      <c r="AO11" s="335" t="s">
        <v>154</v>
      </c>
      <c r="AP11" s="335"/>
      <c r="AQ11" s="335"/>
      <c r="AR11" s="335"/>
      <c r="AS11" s="335"/>
      <c r="AT11" s="335"/>
      <c r="AU11" s="335"/>
      <c r="AV11" s="335"/>
    </row>
    <row r="12" spans="1:48" s="29" customFormat="1" ht="15" customHeight="1" x14ac:dyDescent="0.15">
      <c r="A12" s="289" t="s">
        <v>481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</row>
    <row r="13" spans="1:48" ht="15.95" customHeight="1" x14ac:dyDescent="0.15">
      <c r="A13" s="83" t="s">
        <v>457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</row>
    <row r="14" spans="1:48" ht="17.25" x14ac:dyDescent="0.15">
      <c r="A14" s="799" t="s">
        <v>390</v>
      </c>
      <c r="B14" s="799"/>
      <c r="C14" s="799"/>
      <c r="D14" s="799"/>
      <c r="E14" s="799"/>
      <c r="F14" s="799"/>
      <c r="G14" s="799"/>
      <c r="H14" s="799"/>
      <c r="I14" s="799"/>
      <c r="J14" s="799"/>
      <c r="K14" s="799"/>
      <c r="L14" s="799"/>
      <c r="M14" s="799"/>
      <c r="N14" s="799"/>
      <c r="O14" s="799"/>
      <c r="P14" s="799"/>
      <c r="Q14" s="799"/>
      <c r="R14" s="799"/>
      <c r="S14" s="799"/>
      <c r="T14" s="799"/>
      <c r="U14" s="799"/>
      <c r="V14" s="799"/>
      <c r="W14" s="799"/>
      <c r="X14" s="799"/>
      <c r="Y14" s="799"/>
      <c r="Z14" s="799"/>
      <c r="AA14" s="799"/>
      <c r="AB14" s="799"/>
      <c r="AC14" s="799"/>
      <c r="AD14" s="799"/>
      <c r="AE14" s="799"/>
      <c r="AF14" s="799"/>
      <c r="AG14" s="799"/>
      <c r="AH14" s="799"/>
      <c r="AI14" s="799"/>
      <c r="AJ14" s="799"/>
      <c r="AK14" s="799"/>
      <c r="AL14" s="799"/>
      <c r="AM14" s="799"/>
      <c r="AN14" s="799"/>
      <c r="AO14" s="799"/>
      <c r="AP14" s="799"/>
      <c r="AQ14" s="799"/>
      <c r="AR14" s="799"/>
      <c r="AS14" s="799"/>
      <c r="AT14" s="799"/>
      <c r="AU14" s="799"/>
      <c r="AV14" s="799"/>
    </row>
    <row r="15" spans="1:48" ht="12" thickBot="1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</row>
    <row r="16" spans="1:48" ht="15.95" customHeight="1" x14ac:dyDescent="0.15">
      <c r="A16" s="398" t="s">
        <v>299</v>
      </c>
      <c r="B16" s="398"/>
      <c r="C16" s="398"/>
      <c r="D16" s="398"/>
      <c r="E16" s="398"/>
      <c r="F16" s="398"/>
      <c r="G16" s="398"/>
      <c r="H16" s="453"/>
      <c r="I16" s="397" t="s">
        <v>307</v>
      </c>
      <c r="J16" s="398"/>
      <c r="K16" s="398"/>
      <c r="L16" s="398"/>
      <c r="M16" s="398"/>
      <c r="N16" s="398"/>
      <c r="O16" s="398"/>
      <c r="P16" s="453"/>
      <c r="Q16" s="397" t="s">
        <v>386</v>
      </c>
      <c r="R16" s="398"/>
      <c r="S16" s="398"/>
      <c r="T16" s="398"/>
      <c r="U16" s="398"/>
      <c r="V16" s="398"/>
      <c r="W16" s="398"/>
      <c r="X16" s="453"/>
      <c r="Y16" s="397" t="s">
        <v>387</v>
      </c>
      <c r="Z16" s="398"/>
      <c r="AA16" s="398"/>
      <c r="AB16" s="398"/>
      <c r="AC16" s="398"/>
      <c r="AD16" s="398"/>
      <c r="AE16" s="398"/>
      <c r="AF16" s="453"/>
      <c r="AG16" s="397" t="s">
        <v>388</v>
      </c>
      <c r="AH16" s="398"/>
      <c r="AI16" s="398"/>
      <c r="AJ16" s="398"/>
      <c r="AK16" s="398"/>
      <c r="AL16" s="398"/>
      <c r="AM16" s="398"/>
      <c r="AN16" s="453"/>
      <c r="AO16" s="397" t="s">
        <v>389</v>
      </c>
      <c r="AP16" s="398"/>
      <c r="AQ16" s="398"/>
      <c r="AR16" s="398"/>
      <c r="AS16" s="398"/>
      <c r="AT16" s="398"/>
      <c r="AU16" s="398"/>
      <c r="AV16" s="398"/>
    </row>
    <row r="17" spans="1:48" ht="15.95" customHeight="1" x14ac:dyDescent="0.15">
      <c r="A17" s="447"/>
      <c r="B17" s="447"/>
      <c r="C17" s="447"/>
      <c r="D17" s="447"/>
      <c r="E17" s="447"/>
      <c r="F17" s="447"/>
      <c r="G17" s="447"/>
      <c r="H17" s="448"/>
      <c r="I17" s="446"/>
      <c r="J17" s="447"/>
      <c r="K17" s="447"/>
      <c r="L17" s="447"/>
      <c r="M17" s="447"/>
      <c r="N17" s="447"/>
      <c r="O17" s="447"/>
      <c r="P17" s="448"/>
      <c r="Q17" s="446"/>
      <c r="R17" s="447"/>
      <c r="S17" s="447"/>
      <c r="T17" s="447"/>
      <c r="U17" s="447"/>
      <c r="V17" s="447"/>
      <c r="W17" s="447"/>
      <c r="X17" s="448"/>
      <c r="Y17" s="446"/>
      <c r="Z17" s="447"/>
      <c r="AA17" s="447"/>
      <c r="AB17" s="447"/>
      <c r="AC17" s="447"/>
      <c r="AD17" s="447"/>
      <c r="AE17" s="447"/>
      <c r="AF17" s="448"/>
      <c r="AG17" s="446"/>
      <c r="AH17" s="447"/>
      <c r="AI17" s="447"/>
      <c r="AJ17" s="447"/>
      <c r="AK17" s="447"/>
      <c r="AL17" s="447"/>
      <c r="AM17" s="447"/>
      <c r="AN17" s="448"/>
      <c r="AO17" s="446"/>
      <c r="AP17" s="447"/>
      <c r="AQ17" s="447"/>
      <c r="AR17" s="447"/>
      <c r="AS17" s="447"/>
      <c r="AT17" s="447"/>
      <c r="AU17" s="447"/>
      <c r="AV17" s="447"/>
    </row>
    <row r="18" spans="1:48" s="16" customFormat="1" ht="15.95" customHeight="1" x14ac:dyDescent="0.15">
      <c r="A18" s="272" t="s">
        <v>607</v>
      </c>
      <c r="B18" s="272"/>
      <c r="C18" s="272"/>
      <c r="D18" s="272"/>
      <c r="E18" s="272"/>
      <c r="F18" s="272"/>
      <c r="G18" s="272"/>
      <c r="H18" s="688"/>
      <c r="I18" s="353">
        <v>8242</v>
      </c>
      <c r="J18" s="330"/>
      <c r="K18" s="330"/>
      <c r="L18" s="330"/>
      <c r="M18" s="330"/>
      <c r="N18" s="330"/>
      <c r="O18" s="330"/>
      <c r="P18" s="330"/>
      <c r="Q18" s="330">
        <v>687</v>
      </c>
      <c r="R18" s="330"/>
      <c r="S18" s="330"/>
      <c r="T18" s="330"/>
      <c r="U18" s="330"/>
      <c r="V18" s="330"/>
      <c r="W18" s="330"/>
      <c r="X18" s="330"/>
      <c r="Y18" s="330">
        <v>1923</v>
      </c>
      <c r="Z18" s="330"/>
      <c r="AA18" s="330"/>
      <c r="AB18" s="330"/>
      <c r="AC18" s="330"/>
      <c r="AD18" s="330"/>
      <c r="AE18" s="330"/>
      <c r="AF18" s="330"/>
      <c r="AG18" s="330">
        <v>2959</v>
      </c>
      <c r="AH18" s="330"/>
      <c r="AI18" s="330"/>
      <c r="AJ18" s="330"/>
      <c r="AK18" s="330"/>
      <c r="AL18" s="330"/>
      <c r="AM18" s="330"/>
      <c r="AN18" s="330"/>
      <c r="AO18" s="330">
        <v>2673</v>
      </c>
      <c r="AP18" s="330"/>
      <c r="AQ18" s="330"/>
      <c r="AR18" s="330"/>
      <c r="AS18" s="330"/>
      <c r="AT18" s="330"/>
      <c r="AU18" s="330"/>
      <c r="AV18" s="330"/>
    </row>
    <row r="19" spans="1:48" s="1" customFormat="1" ht="15.95" customHeight="1" x14ac:dyDescent="0.15">
      <c r="A19" s="269" t="s">
        <v>439</v>
      </c>
      <c r="B19" s="269"/>
      <c r="C19" s="269"/>
      <c r="D19" s="269"/>
      <c r="E19" s="269"/>
      <c r="F19" s="269"/>
      <c r="G19" s="269"/>
      <c r="H19" s="270"/>
      <c r="I19" s="353" t="s">
        <v>154</v>
      </c>
      <c r="J19" s="330"/>
      <c r="K19" s="330"/>
      <c r="L19" s="330"/>
      <c r="M19" s="330"/>
      <c r="N19" s="330"/>
      <c r="O19" s="330"/>
      <c r="P19" s="330"/>
      <c r="Q19" s="330" t="s">
        <v>154</v>
      </c>
      <c r="R19" s="330"/>
      <c r="S19" s="330"/>
      <c r="T19" s="330"/>
      <c r="U19" s="330"/>
      <c r="V19" s="330"/>
      <c r="W19" s="330"/>
      <c r="X19" s="330"/>
      <c r="Y19" s="330" t="s">
        <v>154</v>
      </c>
      <c r="Z19" s="330"/>
      <c r="AA19" s="330"/>
      <c r="AB19" s="330"/>
      <c r="AC19" s="330"/>
      <c r="AD19" s="330"/>
      <c r="AE19" s="330"/>
      <c r="AF19" s="330"/>
      <c r="AG19" s="330" t="s">
        <v>154</v>
      </c>
      <c r="AH19" s="330"/>
      <c r="AI19" s="330"/>
      <c r="AJ19" s="330"/>
      <c r="AK19" s="330"/>
      <c r="AL19" s="330"/>
      <c r="AM19" s="330"/>
      <c r="AN19" s="330"/>
      <c r="AO19" s="330" t="s">
        <v>154</v>
      </c>
      <c r="AP19" s="330"/>
      <c r="AQ19" s="330"/>
      <c r="AR19" s="330"/>
      <c r="AS19" s="330"/>
      <c r="AT19" s="330"/>
      <c r="AU19" s="330"/>
      <c r="AV19" s="330"/>
    </row>
    <row r="20" spans="1:48" s="1" customFormat="1" ht="15.95" customHeight="1" x14ac:dyDescent="0.15">
      <c r="A20" s="269" t="s">
        <v>482</v>
      </c>
      <c r="B20" s="269"/>
      <c r="C20" s="269"/>
      <c r="D20" s="269"/>
      <c r="E20" s="269"/>
      <c r="F20" s="269"/>
      <c r="G20" s="269"/>
      <c r="H20" s="270"/>
      <c r="I20" s="353" t="s">
        <v>154</v>
      </c>
      <c r="J20" s="330"/>
      <c r="K20" s="330"/>
      <c r="L20" s="330"/>
      <c r="M20" s="330"/>
      <c r="N20" s="330"/>
      <c r="O20" s="330"/>
      <c r="P20" s="330"/>
      <c r="Q20" s="330" t="s">
        <v>154</v>
      </c>
      <c r="R20" s="330"/>
      <c r="S20" s="330"/>
      <c r="T20" s="330"/>
      <c r="U20" s="330"/>
      <c r="V20" s="330"/>
      <c r="W20" s="330"/>
      <c r="X20" s="330"/>
      <c r="Y20" s="330" t="s">
        <v>154</v>
      </c>
      <c r="Z20" s="330"/>
      <c r="AA20" s="330"/>
      <c r="AB20" s="330"/>
      <c r="AC20" s="330"/>
      <c r="AD20" s="330"/>
      <c r="AE20" s="330"/>
      <c r="AF20" s="330"/>
      <c r="AG20" s="330" t="s">
        <v>154</v>
      </c>
      <c r="AH20" s="330"/>
      <c r="AI20" s="330"/>
      <c r="AJ20" s="330"/>
      <c r="AK20" s="330"/>
      <c r="AL20" s="330"/>
      <c r="AM20" s="330"/>
      <c r="AN20" s="330"/>
      <c r="AO20" s="330" t="s">
        <v>154</v>
      </c>
      <c r="AP20" s="330"/>
      <c r="AQ20" s="330"/>
      <c r="AR20" s="330"/>
      <c r="AS20" s="330"/>
      <c r="AT20" s="330"/>
      <c r="AU20" s="330"/>
      <c r="AV20" s="330"/>
    </row>
    <row r="21" spans="1:48" ht="15.95" customHeight="1" x14ac:dyDescent="0.15">
      <c r="A21" s="269" t="s">
        <v>572</v>
      </c>
      <c r="B21" s="269"/>
      <c r="C21" s="269"/>
      <c r="D21" s="269"/>
      <c r="E21" s="269"/>
      <c r="F21" s="269"/>
      <c r="G21" s="269"/>
      <c r="H21" s="270"/>
      <c r="I21" s="353" t="s">
        <v>154</v>
      </c>
      <c r="J21" s="330"/>
      <c r="K21" s="330"/>
      <c r="L21" s="330"/>
      <c r="M21" s="330"/>
      <c r="N21" s="330"/>
      <c r="O21" s="330"/>
      <c r="P21" s="330"/>
      <c r="Q21" s="330" t="s">
        <v>154</v>
      </c>
      <c r="R21" s="330"/>
      <c r="S21" s="330"/>
      <c r="T21" s="330"/>
      <c r="U21" s="330"/>
      <c r="V21" s="330"/>
      <c r="W21" s="330"/>
      <c r="X21" s="330"/>
      <c r="Y21" s="330" t="s">
        <v>154</v>
      </c>
      <c r="Z21" s="330"/>
      <c r="AA21" s="330"/>
      <c r="AB21" s="330"/>
      <c r="AC21" s="330"/>
      <c r="AD21" s="330"/>
      <c r="AE21" s="330"/>
      <c r="AF21" s="330"/>
      <c r="AG21" s="330" t="s">
        <v>154</v>
      </c>
      <c r="AH21" s="330"/>
      <c r="AI21" s="330"/>
      <c r="AJ21" s="330"/>
      <c r="AK21" s="330"/>
      <c r="AL21" s="330"/>
      <c r="AM21" s="330"/>
      <c r="AN21" s="330"/>
      <c r="AO21" s="330" t="s">
        <v>154</v>
      </c>
      <c r="AP21" s="330"/>
      <c r="AQ21" s="330"/>
      <c r="AR21" s="330"/>
      <c r="AS21" s="330"/>
      <c r="AT21" s="330"/>
      <c r="AU21" s="330"/>
      <c r="AV21" s="330"/>
    </row>
    <row r="22" spans="1:48" s="16" customFormat="1" ht="15.95" customHeight="1" thickBot="1" x14ac:dyDescent="0.2">
      <c r="A22" s="276" t="s">
        <v>616</v>
      </c>
      <c r="B22" s="276"/>
      <c r="C22" s="276"/>
      <c r="D22" s="276"/>
      <c r="E22" s="276"/>
      <c r="F22" s="276"/>
      <c r="G22" s="276"/>
      <c r="H22" s="277"/>
      <c r="I22" s="716" t="s">
        <v>154</v>
      </c>
      <c r="J22" s="335"/>
      <c r="K22" s="335"/>
      <c r="L22" s="335"/>
      <c r="M22" s="335"/>
      <c r="N22" s="335"/>
      <c r="O22" s="335"/>
      <c r="P22" s="335"/>
      <c r="Q22" s="335" t="s">
        <v>154</v>
      </c>
      <c r="R22" s="335"/>
      <c r="S22" s="335"/>
      <c r="T22" s="335"/>
      <c r="U22" s="335"/>
      <c r="V22" s="335"/>
      <c r="W22" s="335"/>
      <c r="X22" s="335"/>
      <c r="Y22" s="335" t="s">
        <v>154</v>
      </c>
      <c r="Z22" s="335"/>
      <c r="AA22" s="335"/>
      <c r="AB22" s="335"/>
      <c r="AC22" s="335"/>
      <c r="AD22" s="335"/>
      <c r="AE22" s="335"/>
      <c r="AF22" s="335"/>
      <c r="AG22" s="335" t="s">
        <v>154</v>
      </c>
      <c r="AH22" s="335"/>
      <c r="AI22" s="335"/>
      <c r="AJ22" s="335"/>
      <c r="AK22" s="335"/>
      <c r="AL22" s="335"/>
      <c r="AM22" s="335"/>
      <c r="AN22" s="335"/>
      <c r="AO22" s="335" t="s">
        <v>154</v>
      </c>
      <c r="AP22" s="335"/>
      <c r="AQ22" s="335"/>
      <c r="AR22" s="335"/>
      <c r="AS22" s="335"/>
      <c r="AT22" s="335"/>
      <c r="AU22" s="335"/>
      <c r="AV22" s="335"/>
    </row>
    <row r="23" spans="1:48" s="29" customFormat="1" ht="15" customHeight="1" x14ac:dyDescent="0.15">
      <c r="A23" s="289" t="s">
        <v>481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</row>
    <row r="24" spans="1:48" ht="15" customHeight="1" x14ac:dyDescent="0.15">
      <c r="A24" s="83" t="s">
        <v>458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</row>
    <row r="25" spans="1:48" ht="15" customHeight="1" x14ac:dyDescent="0.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spans="1:48" ht="1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8.75" x14ac:dyDescent="0.15">
      <c r="A27" s="632" t="s">
        <v>583</v>
      </c>
      <c r="B27" s="632"/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2"/>
      <c r="Q27" s="632"/>
      <c r="R27" s="632"/>
      <c r="S27" s="632"/>
      <c r="T27" s="632"/>
      <c r="U27" s="632"/>
      <c r="V27" s="632"/>
      <c r="W27" s="632"/>
      <c r="X27" s="632"/>
      <c r="Y27" s="632"/>
      <c r="Z27" s="632"/>
      <c r="AA27" s="632"/>
      <c r="AB27" s="632"/>
      <c r="AC27" s="632"/>
      <c r="AD27" s="632"/>
      <c r="AE27" s="632"/>
      <c r="AF27" s="632"/>
      <c r="AG27" s="632"/>
      <c r="AH27" s="632"/>
      <c r="AI27" s="632"/>
      <c r="AJ27" s="632"/>
      <c r="AK27" s="632"/>
      <c r="AL27" s="632"/>
      <c r="AM27" s="632"/>
      <c r="AN27" s="632"/>
      <c r="AO27" s="632"/>
      <c r="AP27" s="632"/>
      <c r="AQ27" s="632"/>
      <c r="AR27" s="632"/>
      <c r="AS27" s="632"/>
      <c r="AT27" s="632"/>
      <c r="AU27" s="632"/>
      <c r="AV27" s="632"/>
    </row>
    <row r="28" spans="1:48" ht="12.75" customHeight="1" x14ac:dyDescent="0.1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</row>
    <row r="29" spans="1:48" ht="17.25" x14ac:dyDescent="0.15">
      <c r="A29" s="681" t="s">
        <v>385</v>
      </c>
      <c r="B29" s="681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81"/>
      <c r="AM29" s="681"/>
      <c r="AN29" s="681"/>
      <c r="AO29" s="681"/>
      <c r="AP29" s="681"/>
      <c r="AQ29" s="681"/>
      <c r="AR29" s="681"/>
      <c r="AS29" s="681"/>
      <c r="AT29" s="681"/>
      <c r="AU29" s="681"/>
      <c r="AV29" s="681"/>
    </row>
    <row r="30" spans="1:48" ht="12" thickBo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</row>
    <row r="31" spans="1:48" ht="15.95" customHeight="1" x14ac:dyDescent="0.15">
      <c r="A31" s="618" t="s">
        <v>299</v>
      </c>
      <c r="B31" s="618"/>
      <c r="C31" s="618"/>
      <c r="D31" s="618"/>
      <c r="E31" s="618"/>
      <c r="F31" s="618"/>
      <c r="G31" s="618"/>
      <c r="H31" s="619"/>
      <c r="I31" s="621" t="s">
        <v>307</v>
      </c>
      <c r="J31" s="618"/>
      <c r="K31" s="618"/>
      <c r="L31" s="618"/>
      <c r="M31" s="618"/>
      <c r="N31" s="618"/>
      <c r="O31" s="618"/>
      <c r="P31" s="619"/>
      <c r="Q31" s="621" t="s">
        <v>461</v>
      </c>
      <c r="R31" s="618"/>
      <c r="S31" s="618"/>
      <c r="T31" s="618"/>
      <c r="U31" s="618"/>
      <c r="V31" s="618"/>
      <c r="W31" s="618"/>
      <c r="X31" s="619"/>
      <c r="Y31" s="621" t="s">
        <v>462</v>
      </c>
      <c r="Z31" s="618"/>
      <c r="AA31" s="618"/>
      <c r="AB31" s="618"/>
      <c r="AC31" s="618"/>
      <c r="AD31" s="618"/>
      <c r="AE31" s="618"/>
      <c r="AF31" s="619"/>
      <c r="AG31" s="621" t="s">
        <v>383</v>
      </c>
      <c r="AH31" s="618"/>
      <c r="AI31" s="618"/>
      <c r="AJ31" s="618"/>
      <c r="AK31" s="618"/>
      <c r="AL31" s="618"/>
      <c r="AM31" s="618"/>
      <c r="AN31" s="619"/>
      <c r="AO31" s="621" t="s">
        <v>397</v>
      </c>
      <c r="AP31" s="618"/>
      <c r="AQ31" s="618"/>
      <c r="AR31" s="618"/>
      <c r="AS31" s="618"/>
      <c r="AT31" s="618"/>
      <c r="AU31" s="618"/>
      <c r="AV31" s="618"/>
    </row>
    <row r="32" spans="1:48" ht="15.95" customHeight="1" x14ac:dyDescent="0.15">
      <c r="A32" s="266"/>
      <c r="B32" s="266"/>
      <c r="C32" s="266"/>
      <c r="D32" s="266"/>
      <c r="E32" s="266"/>
      <c r="F32" s="266"/>
      <c r="G32" s="266"/>
      <c r="H32" s="267"/>
      <c r="I32" s="265"/>
      <c r="J32" s="266"/>
      <c r="K32" s="266"/>
      <c r="L32" s="266"/>
      <c r="M32" s="266"/>
      <c r="N32" s="266"/>
      <c r="O32" s="266"/>
      <c r="P32" s="267"/>
      <c r="Q32" s="265"/>
      <c r="R32" s="266"/>
      <c r="S32" s="266"/>
      <c r="T32" s="266"/>
      <c r="U32" s="266"/>
      <c r="V32" s="266"/>
      <c r="W32" s="266"/>
      <c r="X32" s="267"/>
      <c r="Y32" s="265"/>
      <c r="Z32" s="266"/>
      <c r="AA32" s="266"/>
      <c r="AB32" s="266"/>
      <c r="AC32" s="266"/>
      <c r="AD32" s="266"/>
      <c r="AE32" s="266"/>
      <c r="AF32" s="267"/>
      <c r="AG32" s="265"/>
      <c r="AH32" s="266"/>
      <c r="AI32" s="266"/>
      <c r="AJ32" s="266"/>
      <c r="AK32" s="266"/>
      <c r="AL32" s="266"/>
      <c r="AM32" s="266"/>
      <c r="AN32" s="267"/>
      <c r="AO32" s="265"/>
      <c r="AP32" s="266"/>
      <c r="AQ32" s="266"/>
      <c r="AR32" s="266"/>
      <c r="AS32" s="266"/>
      <c r="AT32" s="266"/>
      <c r="AU32" s="266"/>
      <c r="AV32" s="266"/>
    </row>
    <row r="33" spans="1:50" s="16" customFormat="1" ht="15.95" customHeight="1" x14ac:dyDescent="0.15">
      <c r="A33" s="272" t="s">
        <v>607</v>
      </c>
      <c r="B33" s="272"/>
      <c r="C33" s="272"/>
      <c r="D33" s="272"/>
      <c r="E33" s="272"/>
      <c r="F33" s="272"/>
      <c r="G33" s="272"/>
      <c r="H33" s="688"/>
      <c r="I33" s="758">
        <v>734</v>
      </c>
      <c r="J33" s="675"/>
      <c r="K33" s="675"/>
      <c r="L33" s="675"/>
      <c r="M33" s="675"/>
      <c r="N33" s="675"/>
      <c r="O33" s="675"/>
      <c r="P33" s="675"/>
      <c r="Q33" s="675">
        <v>285</v>
      </c>
      <c r="R33" s="675"/>
      <c r="S33" s="675"/>
      <c r="T33" s="675"/>
      <c r="U33" s="675"/>
      <c r="V33" s="675"/>
      <c r="W33" s="675"/>
      <c r="X33" s="675"/>
      <c r="Y33" s="675">
        <v>119</v>
      </c>
      <c r="Z33" s="675"/>
      <c r="AA33" s="675"/>
      <c r="AB33" s="675"/>
      <c r="AC33" s="675"/>
      <c r="AD33" s="675"/>
      <c r="AE33" s="675"/>
      <c r="AF33" s="675"/>
      <c r="AG33" s="675">
        <v>53</v>
      </c>
      <c r="AH33" s="675"/>
      <c r="AI33" s="675"/>
      <c r="AJ33" s="675"/>
      <c r="AK33" s="675"/>
      <c r="AL33" s="675"/>
      <c r="AM33" s="675"/>
      <c r="AN33" s="675"/>
      <c r="AO33" s="675">
        <v>277</v>
      </c>
      <c r="AP33" s="675"/>
      <c r="AQ33" s="675"/>
      <c r="AR33" s="675"/>
      <c r="AS33" s="675"/>
      <c r="AT33" s="675"/>
      <c r="AU33" s="675"/>
      <c r="AV33" s="675"/>
      <c r="AX33" s="164"/>
    </row>
    <row r="34" spans="1:50" s="1" customFormat="1" ht="15.95" customHeight="1" x14ac:dyDescent="0.15">
      <c r="A34" s="269" t="s">
        <v>439</v>
      </c>
      <c r="B34" s="269"/>
      <c r="C34" s="269"/>
      <c r="D34" s="269"/>
      <c r="E34" s="269"/>
      <c r="F34" s="269"/>
      <c r="G34" s="269"/>
      <c r="H34" s="270"/>
      <c r="I34" s="758">
        <v>688</v>
      </c>
      <c r="J34" s="675"/>
      <c r="K34" s="675"/>
      <c r="L34" s="675"/>
      <c r="M34" s="675"/>
      <c r="N34" s="675"/>
      <c r="O34" s="675"/>
      <c r="P34" s="675"/>
      <c r="Q34" s="675">
        <v>274</v>
      </c>
      <c r="R34" s="675"/>
      <c r="S34" s="675"/>
      <c r="T34" s="675"/>
      <c r="U34" s="675"/>
      <c r="V34" s="675"/>
      <c r="W34" s="675"/>
      <c r="X34" s="675"/>
      <c r="Y34" s="675">
        <v>108</v>
      </c>
      <c r="Z34" s="675"/>
      <c r="AA34" s="675"/>
      <c r="AB34" s="675"/>
      <c r="AC34" s="675"/>
      <c r="AD34" s="675"/>
      <c r="AE34" s="675"/>
      <c r="AF34" s="675"/>
      <c r="AG34" s="675">
        <v>48</v>
      </c>
      <c r="AH34" s="675"/>
      <c r="AI34" s="675"/>
      <c r="AJ34" s="675"/>
      <c r="AK34" s="675"/>
      <c r="AL34" s="675"/>
      <c r="AM34" s="675"/>
      <c r="AN34" s="675"/>
      <c r="AO34" s="675">
        <v>258</v>
      </c>
      <c r="AP34" s="675"/>
      <c r="AQ34" s="675"/>
      <c r="AR34" s="675"/>
      <c r="AS34" s="675"/>
      <c r="AT34" s="675"/>
      <c r="AU34" s="675"/>
      <c r="AV34" s="675"/>
    </row>
    <row r="35" spans="1:50" s="1" customFormat="1" ht="15.95" customHeight="1" x14ac:dyDescent="0.15">
      <c r="A35" s="269" t="s">
        <v>482</v>
      </c>
      <c r="B35" s="269"/>
      <c r="C35" s="269"/>
      <c r="D35" s="269"/>
      <c r="E35" s="269"/>
      <c r="F35" s="269"/>
      <c r="G35" s="269"/>
      <c r="H35" s="270"/>
      <c r="I35" s="758">
        <v>666</v>
      </c>
      <c r="J35" s="675"/>
      <c r="K35" s="675"/>
      <c r="L35" s="675"/>
      <c r="M35" s="675"/>
      <c r="N35" s="675"/>
      <c r="O35" s="675"/>
      <c r="P35" s="675"/>
      <c r="Q35" s="675">
        <v>251</v>
      </c>
      <c r="R35" s="675"/>
      <c r="S35" s="675"/>
      <c r="T35" s="675"/>
      <c r="U35" s="675"/>
      <c r="V35" s="675"/>
      <c r="W35" s="675"/>
      <c r="X35" s="675"/>
      <c r="Y35" s="675">
        <v>112</v>
      </c>
      <c r="Z35" s="675"/>
      <c r="AA35" s="675"/>
      <c r="AB35" s="675"/>
      <c r="AC35" s="675"/>
      <c r="AD35" s="675"/>
      <c r="AE35" s="675"/>
      <c r="AF35" s="675"/>
      <c r="AG35" s="675">
        <v>56</v>
      </c>
      <c r="AH35" s="675"/>
      <c r="AI35" s="675"/>
      <c r="AJ35" s="675"/>
      <c r="AK35" s="675"/>
      <c r="AL35" s="675"/>
      <c r="AM35" s="675"/>
      <c r="AN35" s="675"/>
      <c r="AO35" s="675">
        <v>247</v>
      </c>
      <c r="AP35" s="675"/>
      <c r="AQ35" s="675"/>
      <c r="AR35" s="675"/>
      <c r="AS35" s="675"/>
      <c r="AT35" s="675"/>
      <c r="AU35" s="675"/>
      <c r="AV35" s="675"/>
    </row>
    <row r="36" spans="1:50" ht="15.95" customHeight="1" x14ac:dyDescent="0.15">
      <c r="A36" s="269" t="s">
        <v>572</v>
      </c>
      <c r="B36" s="269"/>
      <c r="C36" s="269"/>
      <c r="D36" s="269"/>
      <c r="E36" s="269"/>
      <c r="F36" s="269"/>
      <c r="G36" s="269"/>
      <c r="H36" s="270"/>
      <c r="I36" s="758">
        <v>443</v>
      </c>
      <c r="J36" s="675"/>
      <c r="K36" s="675"/>
      <c r="L36" s="675"/>
      <c r="M36" s="675"/>
      <c r="N36" s="675"/>
      <c r="O36" s="675"/>
      <c r="P36" s="675"/>
      <c r="Q36" s="675">
        <v>259</v>
      </c>
      <c r="R36" s="675"/>
      <c r="S36" s="675"/>
      <c r="T36" s="675"/>
      <c r="U36" s="675"/>
      <c r="V36" s="675"/>
      <c r="W36" s="675"/>
      <c r="X36" s="675"/>
      <c r="Y36" s="675">
        <v>12</v>
      </c>
      <c r="Z36" s="675"/>
      <c r="AA36" s="675"/>
      <c r="AB36" s="675"/>
      <c r="AC36" s="675"/>
      <c r="AD36" s="675"/>
      <c r="AE36" s="675"/>
      <c r="AF36" s="675"/>
      <c r="AG36" s="675">
        <v>24</v>
      </c>
      <c r="AH36" s="675"/>
      <c r="AI36" s="675"/>
      <c r="AJ36" s="675"/>
      <c r="AK36" s="675"/>
      <c r="AL36" s="675"/>
      <c r="AM36" s="675"/>
      <c r="AN36" s="675"/>
      <c r="AO36" s="675">
        <v>148</v>
      </c>
      <c r="AP36" s="675"/>
      <c r="AQ36" s="675"/>
      <c r="AR36" s="675"/>
      <c r="AS36" s="675"/>
      <c r="AT36" s="675"/>
      <c r="AU36" s="675"/>
      <c r="AV36" s="675"/>
    </row>
    <row r="37" spans="1:50" s="16" customFormat="1" ht="15.95" customHeight="1" thickBot="1" x14ac:dyDescent="0.2">
      <c r="A37" s="276" t="s">
        <v>616</v>
      </c>
      <c r="B37" s="276"/>
      <c r="C37" s="276"/>
      <c r="D37" s="276"/>
      <c r="E37" s="276"/>
      <c r="F37" s="276"/>
      <c r="G37" s="276"/>
      <c r="H37" s="277"/>
      <c r="I37" s="779">
        <f>SUM(Q37:AV37)</f>
        <v>451</v>
      </c>
      <c r="J37" s="674"/>
      <c r="K37" s="674"/>
      <c r="L37" s="674"/>
      <c r="M37" s="674"/>
      <c r="N37" s="674"/>
      <c r="O37" s="674"/>
      <c r="P37" s="674"/>
      <c r="Q37" s="674">
        <v>255</v>
      </c>
      <c r="R37" s="674"/>
      <c r="S37" s="674"/>
      <c r="T37" s="674"/>
      <c r="U37" s="674"/>
      <c r="V37" s="674"/>
      <c r="W37" s="674"/>
      <c r="X37" s="674"/>
      <c r="Y37" s="674">
        <v>26</v>
      </c>
      <c r="Z37" s="674"/>
      <c r="AA37" s="674"/>
      <c r="AB37" s="674"/>
      <c r="AC37" s="674"/>
      <c r="AD37" s="674"/>
      <c r="AE37" s="674"/>
      <c r="AF37" s="674"/>
      <c r="AG37" s="674">
        <v>25</v>
      </c>
      <c r="AH37" s="674"/>
      <c r="AI37" s="674"/>
      <c r="AJ37" s="674"/>
      <c r="AK37" s="674"/>
      <c r="AL37" s="674"/>
      <c r="AM37" s="674"/>
      <c r="AN37" s="674"/>
      <c r="AO37" s="674">
        <v>145</v>
      </c>
      <c r="AP37" s="674"/>
      <c r="AQ37" s="674"/>
      <c r="AR37" s="674"/>
      <c r="AS37" s="674"/>
      <c r="AT37" s="674"/>
      <c r="AU37" s="674"/>
      <c r="AV37" s="674"/>
    </row>
    <row r="38" spans="1:50" s="29" customFormat="1" ht="15" customHeight="1" x14ac:dyDescent="0.15">
      <c r="A38" s="289" t="s">
        <v>490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</row>
    <row r="39" spans="1:50" ht="15.95" customHeight="1" x14ac:dyDescent="0.1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</row>
    <row r="40" spans="1:50" ht="17.25" x14ac:dyDescent="0.15">
      <c r="A40" s="681" t="s">
        <v>95</v>
      </c>
      <c r="B40" s="681"/>
      <c r="C40" s="681"/>
      <c r="D40" s="681"/>
      <c r="E40" s="681"/>
      <c r="F40" s="681"/>
      <c r="G40" s="681"/>
      <c r="H40" s="681"/>
      <c r="I40" s="681"/>
      <c r="J40" s="681"/>
      <c r="K40" s="681"/>
      <c r="L40" s="681"/>
      <c r="M40" s="681"/>
      <c r="N40" s="681"/>
      <c r="O40" s="681"/>
      <c r="P40" s="681"/>
      <c r="Q40" s="681"/>
      <c r="R40" s="681"/>
      <c r="S40" s="681"/>
      <c r="T40" s="681"/>
      <c r="U40" s="681"/>
      <c r="V40" s="681"/>
      <c r="W40" s="681"/>
      <c r="X40" s="681"/>
      <c r="Y40" s="681"/>
      <c r="Z40" s="681"/>
      <c r="AA40" s="681"/>
      <c r="AB40" s="681"/>
      <c r="AC40" s="681"/>
      <c r="AD40" s="681"/>
      <c r="AE40" s="681"/>
      <c r="AF40" s="681"/>
      <c r="AG40" s="681"/>
      <c r="AH40" s="681"/>
      <c r="AI40" s="681"/>
      <c r="AJ40" s="681"/>
      <c r="AK40" s="681"/>
      <c r="AL40" s="681"/>
      <c r="AM40" s="681"/>
      <c r="AN40" s="681"/>
      <c r="AO40" s="681"/>
      <c r="AP40" s="681"/>
      <c r="AQ40" s="681"/>
      <c r="AR40" s="681"/>
      <c r="AS40" s="681"/>
      <c r="AT40" s="681"/>
      <c r="AU40" s="681"/>
      <c r="AV40" s="681"/>
    </row>
    <row r="41" spans="1:50" ht="12" thickBot="1" x14ac:dyDescent="0.2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</row>
    <row r="42" spans="1:50" ht="15.95" customHeight="1" x14ac:dyDescent="0.15">
      <c r="A42" s="618" t="s">
        <v>258</v>
      </c>
      <c r="B42" s="618"/>
      <c r="C42" s="618"/>
      <c r="D42" s="618"/>
      <c r="E42" s="618"/>
      <c r="F42" s="618"/>
      <c r="G42" s="618"/>
      <c r="H42" s="619"/>
      <c r="I42" s="621" t="s">
        <v>257</v>
      </c>
      <c r="J42" s="618"/>
      <c r="K42" s="618"/>
      <c r="L42" s="618"/>
      <c r="M42" s="618"/>
      <c r="N42" s="618"/>
      <c r="O42" s="618"/>
      <c r="P42" s="619"/>
      <c r="Q42" s="621" t="s">
        <v>491</v>
      </c>
      <c r="R42" s="618"/>
      <c r="S42" s="618"/>
      <c r="T42" s="618"/>
      <c r="U42" s="618"/>
      <c r="V42" s="618"/>
      <c r="W42" s="618"/>
      <c r="X42" s="619"/>
      <c r="Y42" s="621" t="s">
        <v>492</v>
      </c>
      <c r="Z42" s="618"/>
      <c r="AA42" s="618"/>
      <c r="AB42" s="618"/>
      <c r="AC42" s="618"/>
      <c r="AD42" s="618"/>
      <c r="AE42" s="618"/>
      <c r="AF42" s="619"/>
      <c r="AG42" s="621" t="s">
        <v>493</v>
      </c>
      <c r="AH42" s="618"/>
      <c r="AI42" s="618"/>
      <c r="AJ42" s="618"/>
      <c r="AK42" s="618"/>
      <c r="AL42" s="618"/>
      <c r="AM42" s="618"/>
      <c r="AN42" s="619"/>
      <c r="AO42" s="621" t="s">
        <v>494</v>
      </c>
      <c r="AP42" s="618"/>
      <c r="AQ42" s="618"/>
      <c r="AR42" s="618"/>
      <c r="AS42" s="618"/>
      <c r="AT42" s="618"/>
      <c r="AU42" s="618"/>
      <c r="AV42" s="618"/>
    </row>
    <row r="43" spans="1:50" s="16" customFormat="1" ht="15.95" customHeight="1" x14ac:dyDescent="0.15">
      <c r="A43" s="266"/>
      <c r="B43" s="266"/>
      <c r="C43" s="266"/>
      <c r="D43" s="266"/>
      <c r="E43" s="266"/>
      <c r="F43" s="266"/>
      <c r="G43" s="266"/>
      <c r="H43" s="267"/>
      <c r="I43" s="265"/>
      <c r="J43" s="266"/>
      <c r="K43" s="266"/>
      <c r="L43" s="266"/>
      <c r="M43" s="266"/>
      <c r="N43" s="266"/>
      <c r="O43" s="266"/>
      <c r="P43" s="267"/>
      <c r="Q43" s="265"/>
      <c r="R43" s="266"/>
      <c r="S43" s="266"/>
      <c r="T43" s="266"/>
      <c r="U43" s="266"/>
      <c r="V43" s="266"/>
      <c r="W43" s="266"/>
      <c r="X43" s="267"/>
      <c r="Y43" s="265"/>
      <c r="Z43" s="266"/>
      <c r="AA43" s="266"/>
      <c r="AB43" s="266"/>
      <c r="AC43" s="266"/>
      <c r="AD43" s="266"/>
      <c r="AE43" s="266"/>
      <c r="AF43" s="267"/>
      <c r="AG43" s="265"/>
      <c r="AH43" s="266"/>
      <c r="AI43" s="266"/>
      <c r="AJ43" s="266"/>
      <c r="AK43" s="266"/>
      <c r="AL43" s="266"/>
      <c r="AM43" s="266"/>
      <c r="AN43" s="267"/>
      <c r="AO43" s="265"/>
      <c r="AP43" s="266"/>
      <c r="AQ43" s="266"/>
      <c r="AR43" s="266"/>
      <c r="AS43" s="266"/>
      <c r="AT43" s="266"/>
      <c r="AU43" s="266"/>
      <c r="AV43" s="266"/>
    </row>
    <row r="44" spans="1:50" ht="15.95" customHeight="1" x14ac:dyDescent="0.15">
      <c r="A44" s="272" t="s">
        <v>607</v>
      </c>
      <c r="B44" s="272"/>
      <c r="C44" s="272"/>
      <c r="D44" s="272"/>
      <c r="E44" s="272"/>
      <c r="F44" s="272"/>
      <c r="G44" s="272"/>
      <c r="H44" s="688"/>
      <c r="I44" s="758">
        <v>12544</v>
      </c>
      <c r="J44" s="675"/>
      <c r="K44" s="675"/>
      <c r="L44" s="675"/>
      <c r="M44" s="675"/>
      <c r="N44" s="675"/>
      <c r="O44" s="675"/>
      <c r="P44" s="675"/>
      <c r="Q44" s="675">
        <v>6354</v>
      </c>
      <c r="R44" s="675"/>
      <c r="S44" s="675"/>
      <c r="T44" s="675"/>
      <c r="U44" s="675"/>
      <c r="V44" s="675"/>
      <c r="W44" s="675"/>
      <c r="X44" s="675"/>
      <c r="Y44" s="675">
        <v>644</v>
      </c>
      <c r="Z44" s="675"/>
      <c r="AA44" s="675"/>
      <c r="AB44" s="675"/>
      <c r="AC44" s="675"/>
      <c r="AD44" s="675"/>
      <c r="AE44" s="675"/>
      <c r="AF44" s="675"/>
      <c r="AG44" s="675">
        <v>2774</v>
      </c>
      <c r="AH44" s="675"/>
      <c r="AI44" s="675"/>
      <c r="AJ44" s="675"/>
      <c r="AK44" s="675"/>
      <c r="AL44" s="675"/>
      <c r="AM44" s="675"/>
      <c r="AN44" s="675"/>
      <c r="AO44" s="675">
        <v>731</v>
      </c>
      <c r="AP44" s="675"/>
      <c r="AQ44" s="675"/>
      <c r="AR44" s="675"/>
      <c r="AS44" s="675"/>
      <c r="AT44" s="675"/>
      <c r="AU44" s="675"/>
      <c r="AV44" s="675"/>
      <c r="AX44" s="16"/>
    </row>
    <row r="45" spans="1:50" ht="15.95" customHeight="1" x14ac:dyDescent="0.15">
      <c r="A45" s="269" t="s">
        <v>439</v>
      </c>
      <c r="B45" s="269"/>
      <c r="C45" s="269"/>
      <c r="D45" s="269"/>
      <c r="E45" s="269"/>
      <c r="F45" s="269"/>
      <c r="G45" s="269"/>
      <c r="H45" s="270"/>
      <c r="I45" s="758">
        <v>12102</v>
      </c>
      <c r="J45" s="675"/>
      <c r="K45" s="675"/>
      <c r="L45" s="675"/>
      <c r="M45" s="675"/>
      <c r="N45" s="675"/>
      <c r="O45" s="675"/>
      <c r="P45" s="675"/>
      <c r="Q45" s="675">
        <v>6051</v>
      </c>
      <c r="R45" s="675"/>
      <c r="S45" s="675"/>
      <c r="T45" s="675"/>
      <c r="U45" s="675"/>
      <c r="V45" s="675"/>
      <c r="W45" s="675"/>
      <c r="X45" s="675"/>
      <c r="Y45" s="675">
        <v>711</v>
      </c>
      <c r="Z45" s="675"/>
      <c r="AA45" s="675"/>
      <c r="AB45" s="675"/>
      <c r="AC45" s="675"/>
      <c r="AD45" s="675"/>
      <c r="AE45" s="675"/>
      <c r="AF45" s="675"/>
      <c r="AG45" s="675">
        <v>3186</v>
      </c>
      <c r="AH45" s="675"/>
      <c r="AI45" s="675"/>
      <c r="AJ45" s="675"/>
      <c r="AK45" s="675"/>
      <c r="AL45" s="675"/>
      <c r="AM45" s="675"/>
      <c r="AN45" s="675"/>
      <c r="AO45" s="675">
        <v>689</v>
      </c>
      <c r="AP45" s="675"/>
      <c r="AQ45" s="675"/>
      <c r="AR45" s="675"/>
      <c r="AS45" s="675"/>
      <c r="AT45" s="675"/>
      <c r="AU45" s="675"/>
      <c r="AV45" s="675"/>
      <c r="AX45" s="16"/>
    </row>
    <row r="46" spans="1:50" s="1" customFormat="1" ht="15.95" customHeight="1" x14ac:dyDescent="0.15">
      <c r="A46" s="269" t="s">
        <v>482</v>
      </c>
      <c r="B46" s="269"/>
      <c r="C46" s="269"/>
      <c r="D46" s="269"/>
      <c r="E46" s="269"/>
      <c r="F46" s="269"/>
      <c r="G46" s="269"/>
      <c r="H46" s="270"/>
      <c r="I46" s="758">
        <v>11044</v>
      </c>
      <c r="J46" s="675"/>
      <c r="K46" s="675"/>
      <c r="L46" s="675"/>
      <c r="M46" s="675"/>
      <c r="N46" s="675"/>
      <c r="O46" s="675"/>
      <c r="P46" s="675"/>
      <c r="Q46" s="675">
        <v>5522</v>
      </c>
      <c r="R46" s="675"/>
      <c r="S46" s="675"/>
      <c r="T46" s="675"/>
      <c r="U46" s="675"/>
      <c r="V46" s="675"/>
      <c r="W46" s="675"/>
      <c r="X46" s="675"/>
      <c r="Y46" s="675">
        <v>662</v>
      </c>
      <c r="Z46" s="675"/>
      <c r="AA46" s="675"/>
      <c r="AB46" s="675"/>
      <c r="AC46" s="675"/>
      <c r="AD46" s="675"/>
      <c r="AE46" s="675"/>
      <c r="AF46" s="675"/>
      <c r="AG46" s="675">
        <v>2694</v>
      </c>
      <c r="AH46" s="675"/>
      <c r="AI46" s="675"/>
      <c r="AJ46" s="675"/>
      <c r="AK46" s="675"/>
      <c r="AL46" s="675"/>
      <c r="AM46" s="675"/>
      <c r="AN46" s="675"/>
      <c r="AO46" s="675">
        <v>504</v>
      </c>
      <c r="AP46" s="675"/>
      <c r="AQ46" s="675"/>
      <c r="AR46" s="675"/>
      <c r="AS46" s="675"/>
      <c r="AT46" s="675"/>
      <c r="AU46" s="675"/>
      <c r="AV46" s="675"/>
      <c r="AX46" s="16"/>
    </row>
    <row r="47" spans="1:50" ht="15.95" customHeight="1" x14ac:dyDescent="0.15">
      <c r="A47" s="269" t="s">
        <v>572</v>
      </c>
      <c r="B47" s="269"/>
      <c r="C47" s="269"/>
      <c r="D47" s="269"/>
      <c r="E47" s="269"/>
      <c r="F47" s="269"/>
      <c r="G47" s="269"/>
      <c r="H47" s="270"/>
      <c r="I47" s="758">
        <v>3976</v>
      </c>
      <c r="J47" s="675"/>
      <c r="K47" s="675"/>
      <c r="L47" s="675"/>
      <c r="M47" s="675"/>
      <c r="N47" s="675"/>
      <c r="O47" s="675"/>
      <c r="P47" s="675"/>
      <c r="Q47" s="675">
        <v>1988</v>
      </c>
      <c r="R47" s="675"/>
      <c r="S47" s="675"/>
      <c r="T47" s="675"/>
      <c r="U47" s="675"/>
      <c r="V47" s="675"/>
      <c r="W47" s="675"/>
      <c r="X47" s="675"/>
      <c r="Y47" s="675">
        <v>49</v>
      </c>
      <c r="Z47" s="675"/>
      <c r="AA47" s="675"/>
      <c r="AB47" s="675"/>
      <c r="AC47" s="675"/>
      <c r="AD47" s="675"/>
      <c r="AE47" s="675"/>
      <c r="AF47" s="675"/>
      <c r="AG47" s="675">
        <v>297</v>
      </c>
      <c r="AH47" s="675"/>
      <c r="AI47" s="675"/>
      <c r="AJ47" s="675"/>
      <c r="AK47" s="675"/>
      <c r="AL47" s="675"/>
      <c r="AM47" s="675"/>
      <c r="AN47" s="675"/>
      <c r="AO47" s="675">
        <v>206</v>
      </c>
      <c r="AP47" s="675"/>
      <c r="AQ47" s="675"/>
      <c r="AR47" s="675"/>
      <c r="AS47" s="675"/>
      <c r="AT47" s="675"/>
      <c r="AU47" s="675"/>
      <c r="AV47" s="675"/>
      <c r="AX47" s="16"/>
    </row>
    <row r="48" spans="1:50" ht="15.95" customHeight="1" thickBot="1" x14ac:dyDescent="0.2">
      <c r="A48" s="276" t="s">
        <v>616</v>
      </c>
      <c r="B48" s="276"/>
      <c r="C48" s="276"/>
      <c r="D48" s="276"/>
      <c r="E48" s="276"/>
      <c r="F48" s="276"/>
      <c r="G48" s="276"/>
      <c r="H48" s="277"/>
      <c r="I48" s="779">
        <v>4403</v>
      </c>
      <c r="J48" s="674"/>
      <c r="K48" s="674"/>
      <c r="L48" s="674"/>
      <c r="M48" s="674"/>
      <c r="N48" s="674"/>
      <c r="O48" s="674"/>
      <c r="P48" s="674"/>
      <c r="Q48" s="674">
        <v>2202</v>
      </c>
      <c r="R48" s="674"/>
      <c r="S48" s="674"/>
      <c r="T48" s="674"/>
      <c r="U48" s="674"/>
      <c r="V48" s="674"/>
      <c r="W48" s="674"/>
      <c r="X48" s="674"/>
      <c r="Y48" s="674">
        <v>60</v>
      </c>
      <c r="Z48" s="674"/>
      <c r="AA48" s="674"/>
      <c r="AB48" s="674"/>
      <c r="AC48" s="674"/>
      <c r="AD48" s="674"/>
      <c r="AE48" s="674"/>
      <c r="AF48" s="674"/>
      <c r="AG48" s="674">
        <v>506</v>
      </c>
      <c r="AH48" s="674"/>
      <c r="AI48" s="674"/>
      <c r="AJ48" s="674"/>
      <c r="AK48" s="674"/>
      <c r="AL48" s="674"/>
      <c r="AM48" s="674"/>
      <c r="AN48" s="674"/>
      <c r="AO48" s="674">
        <v>200</v>
      </c>
      <c r="AP48" s="674"/>
      <c r="AQ48" s="674"/>
      <c r="AR48" s="674"/>
      <c r="AS48" s="674"/>
      <c r="AT48" s="674"/>
      <c r="AU48" s="674"/>
      <c r="AV48" s="674"/>
      <c r="AX48" s="165"/>
    </row>
    <row r="49" spans="1:48" s="29" customFormat="1" ht="15" customHeight="1" x14ac:dyDescent="0.15">
      <c r="A49" s="289" t="s">
        <v>495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</row>
    <row r="50" spans="1:48" x14ac:dyDescent="0.15">
      <c r="A50" s="84" t="s">
        <v>586</v>
      </c>
    </row>
  </sheetData>
  <mergeCells count="154">
    <mergeCell ref="A5:H6"/>
    <mergeCell ref="A19:H19"/>
    <mergeCell ref="A11:H11"/>
    <mergeCell ref="A8:H8"/>
    <mergeCell ref="A10:H10"/>
    <mergeCell ref="A7:H7"/>
    <mergeCell ref="A9:H9"/>
    <mergeCell ref="Y22:AF22"/>
    <mergeCell ref="A1:AV1"/>
    <mergeCell ref="A3:AV3"/>
    <mergeCell ref="A14:AV14"/>
    <mergeCell ref="AG21:AN21"/>
    <mergeCell ref="AO7:AV7"/>
    <mergeCell ref="AO8:AV8"/>
    <mergeCell ref="AO9:AV9"/>
    <mergeCell ref="AO5:AV6"/>
    <mergeCell ref="Y16:AF17"/>
    <mergeCell ref="A12:AV12"/>
    <mergeCell ref="Q7:X7"/>
    <mergeCell ref="A16:H17"/>
    <mergeCell ref="AG10:AN10"/>
    <mergeCell ref="I11:P11"/>
    <mergeCell ref="Q11:X11"/>
    <mergeCell ref="Y11:AF11"/>
    <mergeCell ref="AG33:AN33"/>
    <mergeCell ref="AO33:AV33"/>
    <mergeCell ref="A38:AV38"/>
    <mergeCell ref="A33:H33"/>
    <mergeCell ref="I33:P33"/>
    <mergeCell ref="Q33:X33"/>
    <mergeCell ref="Y33:AF33"/>
    <mergeCell ref="Y21:AF21"/>
    <mergeCell ref="A36:H36"/>
    <mergeCell ref="A21:H21"/>
    <mergeCell ref="AG11:AN11"/>
    <mergeCell ref="AO11:AV11"/>
    <mergeCell ref="I9:P9"/>
    <mergeCell ref="Q9:X9"/>
    <mergeCell ref="Y9:AF9"/>
    <mergeCell ref="AO10:AV10"/>
    <mergeCell ref="I21:P21"/>
    <mergeCell ref="AG5:AN6"/>
    <mergeCell ref="I5:P6"/>
    <mergeCell ref="I7:P7"/>
    <mergeCell ref="Y5:AF6"/>
    <mergeCell ref="Q5:X6"/>
    <mergeCell ref="AG7:AN7"/>
    <mergeCell ref="Y7:AF7"/>
    <mergeCell ref="I8:P8"/>
    <mergeCell ref="Q8:X8"/>
    <mergeCell ref="Y8:AF8"/>
    <mergeCell ref="AG8:AN8"/>
    <mergeCell ref="Q19:X19"/>
    <mergeCell ref="I10:P10"/>
    <mergeCell ref="Q10:X10"/>
    <mergeCell ref="Y10:AF10"/>
    <mergeCell ref="I19:P19"/>
    <mergeCell ref="Y19:AF19"/>
    <mergeCell ref="AG9:AN9"/>
    <mergeCell ref="A35:H35"/>
    <mergeCell ref="I35:P35"/>
    <mergeCell ref="Q35:X35"/>
    <mergeCell ref="Y35:AF35"/>
    <mergeCell ref="AG35:AN35"/>
    <mergeCell ref="AG16:AN17"/>
    <mergeCell ref="AO16:AV17"/>
    <mergeCell ref="A23:AV23"/>
    <mergeCell ref="Q18:X18"/>
    <mergeCell ref="A27:AV27"/>
    <mergeCell ref="I18:P18"/>
    <mergeCell ref="A18:H18"/>
    <mergeCell ref="AO18:AV18"/>
    <mergeCell ref="AG18:AN18"/>
    <mergeCell ref="I16:P17"/>
    <mergeCell ref="Q16:X17"/>
    <mergeCell ref="AO21:AV21"/>
    <mergeCell ref="A20:H20"/>
    <mergeCell ref="I20:P20"/>
    <mergeCell ref="Q20:X20"/>
    <mergeCell ref="Y20:AF20"/>
    <mergeCell ref="AO20:AV20"/>
    <mergeCell ref="AG19:AN19"/>
    <mergeCell ref="A49:AV49"/>
    <mergeCell ref="AO31:AV32"/>
    <mergeCell ref="AG31:AN32"/>
    <mergeCell ref="A31:H32"/>
    <mergeCell ref="I31:P32"/>
    <mergeCell ref="AG48:AN48"/>
    <mergeCell ref="AO48:AV48"/>
    <mergeCell ref="A48:H48"/>
    <mergeCell ref="I48:P48"/>
    <mergeCell ref="Q48:X48"/>
    <mergeCell ref="Y48:AF48"/>
    <mergeCell ref="AO35:AV35"/>
    <mergeCell ref="A47:H47"/>
    <mergeCell ref="I47:P47"/>
    <mergeCell ref="Q47:X47"/>
    <mergeCell ref="Y47:AF47"/>
    <mergeCell ref="AG47:AN47"/>
    <mergeCell ref="A46:H46"/>
    <mergeCell ref="I46:P46"/>
    <mergeCell ref="Q46:X46"/>
    <mergeCell ref="Y46:AF46"/>
    <mergeCell ref="AG46:AN46"/>
    <mergeCell ref="AO34:AV34"/>
    <mergeCell ref="AG36:AN36"/>
    <mergeCell ref="AO47:AV47"/>
    <mergeCell ref="A22:H22"/>
    <mergeCell ref="A37:H37"/>
    <mergeCell ref="AO36:AV36"/>
    <mergeCell ref="AO46:AV46"/>
    <mergeCell ref="Q44:X44"/>
    <mergeCell ref="Y44:AF44"/>
    <mergeCell ref="AO44:AV44"/>
    <mergeCell ref="AG20:AN20"/>
    <mergeCell ref="Q21:X21"/>
    <mergeCell ref="A45:H45"/>
    <mergeCell ref="I45:P45"/>
    <mergeCell ref="Q45:X45"/>
    <mergeCell ref="Y45:AF45"/>
    <mergeCell ref="AG45:AN45"/>
    <mergeCell ref="AO45:AV45"/>
    <mergeCell ref="AG42:AN43"/>
    <mergeCell ref="AO42:AV43"/>
    <mergeCell ref="I36:P36"/>
    <mergeCell ref="Q36:X36"/>
    <mergeCell ref="Y36:AF36"/>
    <mergeCell ref="I22:P22"/>
    <mergeCell ref="Q22:X22"/>
    <mergeCell ref="A40:AV40"/>
    <mergeCell ref="Y18:AF18"/>
    <mergeCell ref="Q31:X32"/>
    <mergeCell ref="Y31:AF32"/>
    <mergeCell ref="A29:AV29"/>
    <mergeCell ref="AG44:AN44"/>
    <mergeCell ref="A44:H44"/>
    <mergeCell ref="I44:P44"/>
    <mergeCell ref="A34:H34"/>
    <mergeCell ref="I34:P34"/>
    <mergeCell ref="Q34:X34"/>
    <mergeCell ref="Y34:AF34"/>
    <mergeCell ref="AG34:AN34"/>
    <mergeCell ref="AO19:AV19"/>
    <mergeCell ref="AG22:AN22"/>
    <mergeCell ref="AO22:AV22"/>
    <mergeCell ref="I37:P37"/>
    <mergeCell ref="Q37:X37"/>
    <mergeCell ref="Y37:AF37"/>
    <mergeCell ref="AG37:AN37"/>
    <mergeCell ref="AO37:AV37"/>
    <mergeCell ref="A42:H43"/>
    <mergeCell ref="I42:P43"/>
    <mergeCell ref="Q42:X43"/>
    <mergeCell ref="Y42:AF43"/>
  </mergeCells>
  <phoneticPr fontId="4"/>
  <printOptions horizontalCentered="1"/>
  <pageMargins left="0.59055118110236227" right="0.59055118110236227" top="0.78740157480314965" bottom="0.78740157480314965" header="0.51181102362204722" footer="0.11811023622047245"/>
  <pageSetup paperSize="9" firstPageNumber="265" orientation="portrait" r:id="rId1"/>
  <headerFooter scaleWithDoc="0" alignWithMargins="0">
    <oddFooter>&amp;C&amp;"ＭＳ Ｐ明朝,標準"-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0"/>
  <sheetViews>
    <sheetView view="pageBreakPreview" zoomScaleNormal="100" zoomScaleSheetLayoutView="100" workbookViewId="0">
      <selection sqref="A1:AN1"/>
    </sheetView>
  </sheetViews>
  <sheetFormatPr defaultRowHeight="11.25" x14ac:dyDescent="0.15"/>
  <cols>
    <col min="1" max="40" width="2.125" style="84" customWidth="1"/>
    <col min="41" max="16384" width="9" style="84"/>
  </cols>
  <sheetData>
    <row r="1" spans="1:40" ht="18.75" x14ac:dyDescent="0.15">
      <c r="A1" s="769" t="s">
        <v>584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69"/>
      <c r="AG1" s="769"/>
      <c r="AH1" s="769"/>
      <c r="AI1" s="769"/>
      <c r="AJ1" s="769"/>
      <c r="AK1" s="769"/>
      <c r="AL1" s="769"/>
      <c r="AM1" s="769"/>
      <c r="AN1" s="769"/>
    </row>
    <row r="2" spans="1:40" ht="1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15" customHeight="1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8.75" customHeight="1" x14ac:dyDescent="0.15">
      <c r="A4" s="841" t="s">
        <v>385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41"/>
      <c r="AE4" s="841"/>
      <c r="AF4" s="841"/>
      <c r="AG4" s="841"/>
      <c r="AH4" s="841"/>
      <c r="AI4" s="841"/>
      <c r="AJ4" s="841"/>
      <c r="AK4" s="841"/>
      <c r="AL4" s="841"/>
      <c r="AM4" s="841"/>
      <c r="AN4" s="841"/>
    </row>
    <row r="5" spans="1:40" ht="13.5" customHeight="1" thickBo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1"/>
      <c r="AN5" s="1"/>
    </row>
    <row r="6" spans="1:40" ht="21.95" customHeight="1" x14ac:dyDescent="0.15">
      <c r="A6" s="850" t="s">
        <v>591</v>
      </c>
      <c r="B6" s="850"/>
      <c r="C6" s="850"/>
      <c r="D6" s="850"/>
      <c r="E6" s="850"/>
      <c r="F6" s="851"/>
      <c r="G6" s="397" t="s">
        <v>307</v>
      </c>
      <c r="H6" s="398"/>
      <c r="I6" s="398"/>
      <c r="J6" s="398"/>
      <c r="K6" s="398"/>
      <c r="L6" s="398"/>
      <c r="M6" s="398"/>
      <c r="N6" s="398"/>
      <c r="O6" s="398"/>
      <c r="P6" s="453"/>
      <c r="Q6" s="397" t="s">
        <v>400</v>
      </c>
      <c r="R6" s="398"/>
      <c r="S6" s="398"/>
      <c r="T6" s="398"/>
      <c r="U6" s="398"/>
      <c r="V6" s="398"/>
      <c r="W6" s="398"/>
      <c r="X6" s="398"/>
      <c r="Y6" s="398"/>
      <c r="Z6" s="453"/>
      <c r="AA6" s="397" t="s">
        <v>401</v>
      </c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1"/>
      <c r="AN6" s="1"/>
    </row>
    <row r="7" spans="1:40" ht="21.95" customHeight="1" x14ac:dyDescent="0.15">
      <c r="A7" s="852"/>
      <c r="B7" s="852"/>
      <c r="C7" s="852"/>
      <c r="D7" s="852"/>
      <c r="E7" s="852"/>
      <c r="F7" s="853"/>
      <c r="G7" s="446"/>
      <c r="H7" s="447"/>
      <c r="I7" s="447"/>
      <c r="J7" s="447"/>
      <c r="K7" s="447"/>
      <c r="L7" s="447"/>
      <c r="M7" s="447"/>
      <c r="N7" s="447"/>
      <c r="O7" s="447"/>
      <c r="P7" s="448"/>
      <c r="Q7" s="446"/>
      <c r="R7" s="447"/>
      <c r="S7" s="447"/>
      <c r="T7" s="447"/>
      <c r="U7" s="447"/>
      <c r="V7" s="447"/>
      <c r="W7" s="447"/>
      <c r="X7" s="447"/>
      <c r="Y7" s="447"/>
      <c r="Z7" s="448"/>
      <c r="AA7" s="446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1"/>
      <c r="AN7" s="1"/>
    </row>
    <row r="8" spans="1:40" s="16" customFormat="1" ht="21.95" customHeight="1" x14ac:dyDescent="0.15">
      <c r="A8" s="272" t="s">
        <v>607</v>
      </c>
      <c r="B8" s="272"/>
      <c r="C8" s="272"/>
      <c r="D8" s="272"/>
      <c r="E8" s="272"/>
      <c r="F8" s="688"/>
      <c r="G8" s="758">
        <v>6010</v>
      </c>
      <c r="H8" s="675"/>
      <c r="I8" s="675"/>
      <c r="J8" s="675"/>
      <c r="K8" s="675"/>
      <c r="L8" s="675"/>
      <c r="M8" s="675"/>
      <c r="N8" s="675"/>
      <c r="O8" s="675"/>
      <c r="P8" s="675"/>
      <c r="Q8" s="675">
        <v>848</v>
      </c>
      <c r="R8" s="675"/>
      <c r="S8" s="675"/>
      <c r="T8" s="675"/>
      <c r="U8" s="675"/>
      <c r="V8" s="675"/>
      <c r="W8" s="675"/>
      <c r="X8" s="675"/>
      <c r="Y8" s="675"/>
      <c r="Z8" s="675"/>
      <c r="AA8" s="675">
        <v>5162</v>
      </c>
      <c r="AB8" s="675"/>
      <c r="AC8" s="675"/>
      <c r="AD8" s="675"/>
      <c r="AE8" s="675"/>
      <c r="AF8" s="675"/>
      <c r="AG8" s="675"/>
      <c r="AH8" s="675"/>
      <c r="AI8" s="675"/>
      <c r="AJ8" s="675"/>
      <c r="AK8" s="675"/>
      <c r="AL8" s="675"/>
      <c r="AM8" s="18"/>
      <c r="AN8" s="18"/>
    </row>
    <row r="9" spans="1:40" s="16" customFormat="1" ht="21.95" customHeight="1" x14ac:dyDescent="0.15">
      <c r="A9" s="269" t="s">
        <v>439</v>
      </c>
      <c r="B9" s="269"/>
      <c r="C9" s="269"/>
      <c r="D9" s="269"/>
      <c r="E9" s="269"/>
      <c r="F9" s="270"/>
      <c r="G9" s="758">
        <v>5787</v>
      </c>
      <c r="H9" s="675"/>
      <c r="I9" s="675"/>
      <c r="J9" s="675"/>
      <c r="K9" s="675"/>
      <c r="L9" s="675"/>
      <c r="M9" s="675"/>
      <c r="N9" s="675"/>
      <c r="O9" s="675"/>
      <c r="P9" s="675"/>
      <c r="Q9" s="675">
        <v>831</v>
      </c>
      <c r="R9" s="675"/>
      <c r="S9" s="675"/>
      <c r="T9" s="675"/>
      <c r="U9" s="675"/>
      <c r="V9" s="675"/>
      <c r="W9" s="675"/>
      <c r="X9" s="675"/>
      <c r="Y9" s="675"/>
      <c r="Z9" s="675"/>
      <c r="AA9" s="675">
        <v>4956</v>
      </c>
      <c r="AB9" s="675"/>
      <c r="AC9" s="675"/>
      <c r="AD9" s="675"/>
      <c r="AE9" s="675"/>
      <c r="AF9" s="675"/>
      <c r="AG9" s="675"/>
      <c r="AH9" s="675"/>
      <c r="AI9" s="675"/>
      <c r="AJ9" s="675"/>
      <c r="AK9" s="675"/>
      <c r="AL9" s="675"/>
      <c r="AM9" s="18"/>
      <c r="AN9" s="18"/>
    </row>
    <row r="10" spans="1:40" s="1" customFormat="1" ht="21.95" customHeight="1" x14ac:dyDescent="0.15">
      <c r="A10" s="269" t="s">
        <v>471</v>
      </c>
      <c r="B10" s="269"/>
      <c r="C10" s="269"/>
      <c r="D10" s="269"/>
      <c r="E10" s="269"/>
      <c r="F10" s="270"/>
      <c r="G10" s="758">
        <v>4916</v>
      </c>
      <c r="H10" s="675"/>
      <c r="I10" s="675"/>
      <c r="J10" s="675"/>
      <c r="K10" s="675"/>
      <c r="L10" s="675"/>
      <c r="M10" s="675"/>
      <c r="N10" s="675"/>
      <c r="O10" s="675"/>
      <c r="P10" s="675"/>
      <c r="Q10" s="675">
        <v>737</v>
      </c>
      <c r="R10" s="675"/>
      <c r="S10" s="675"/>
      <c r="T10" s="675"/>
      <c r="U10" s="675"/>
      <c r="V10" s="675"/>
      <c r="W10" s="675"/>
      <c r="X10" s="675"/>
      <c r="Y10" s="675"/>
      <c r="Z10" s="675"/>
      <c r="AA10" s="675">
        <v>4179</v>
      </c>
      <c r="AB10" s="675"/>
      <c r="AC10" s="675"/>
      <c r="AD10" s="675"/>
      <c r="AE10" s="675"/>
      <c r="AF10" s="675"/>
      <c r="AG10" s="675"/>
      <c r="AH10" s="675"/>
      <c r="AI10" s="675"/>
      <c r="AJ10" s="675"/>
      <c r="AK10" s="675"/>
      <c r="AL10" s="675"/>
    </row>
    <row r="11" spans="1:40" ht="21.95" customHeight="1" x14ac:dyDescent="0.15">
      <c r="A11" s="269" t="s">
        <v>568</v>
      </c>
      <c r="B11" s="269"/>
      <c r="C11" s="269"/>
      <c r="D11" s="269"/>
      <c r="E11" s="269"/>
      <c r="F11" s="270"/>
      <c r="G11" s="758">
        <v>3096</v>
      </c>
      <c r="H11" s="675"/>
      <c r="I11" s="675"/>
      <c r="J11" s="675"/>
      <c r="K11" s="675"/>
      <c r="L11" s="675"/>
      <c r="M11" s="675"/>
      <c r="N11" s="675"/>
      <c r="O11" s="675"/>
      <c r="P11" s="675"/>
      <c r="Q11" s="675">
        <v>439</v>
      </c>
      <c r="R11" s="675"/>
      <c r="S11" s="675"/>
      <c r="T11" s="675"/>
      <c r="U11" s="675"/>
      <c r="V11" s="675"/>
      <c r="W11" s="675"/>
      <c r="X11" s="675"/>
      <c r="Y11" s="675"/>
      <c r="Z11" s="675"/>
      <c r="AA11" s="675">
        <v>2657</v>
      </c>
      <c r="AB11" s="675"/>
      <c r="AC11" s="675"/>
      <c r="AD11" s="675"/>
      <c r="AE11" s="675"/>
      <c r="AF11" s="675"/>
      <c r="AG11" s="675"/>
      <c r="AH11" s="675"/>
      <c r="AI11" s="675"/>
      <c r="AJ11" s="675"/>
      <c r="AK11" s="675"/>
      <c r="AL11" s="675"/>
      <c r="AM11" s="1"/>
      <c r="AN11" s="1"/>
    </row>
    <row r="12" spans="1:40" s="16" customFormat="1" ht="21.95" customHeight="1" thickBot="1" x14ac:dyDescent="0.2">
      <c r="A12" s="276" t="s">
        <v>608</v>
      </c>
      <c r="B12" s="276"/>
      <c r="C12" s="276"/>
      <c r="D12" s="276"/>
      <c r="E12" s="276"/>
      <c r="F12" s="277"/>
      <c r="G12" s="779">
        <v>3764</v>
      </c>
      <c r="H12" s="674"/>
      <c r="I12" s="674"/>
      <c r="J12" s="674"/>
      <c r="K12" s="674"/>
      <c r="L12" s="674"/>
      <c r="M12" s="674"/>
      <c r="N12" s="674"/>
      <c r="O12" s="674"/>
      <c r="P12" s="674"/>
      <c r="Q12" s="674">
        <v>663</v>
      </c>
      <c r="R12" s="674"/>
      <c r="S12" s="674"/>
      <c r="T12" s="674"/>
      <c r="U12" s="674"/>
      <c r="V12" s="674"/>
      <c r="W12" s="674"/>
      <c r="X12" s="674"/>
      <c r="Y12" s="674"/>
      <c r="Z12" s="674"/>
      <c r="AA12" s="674">
        <v>3101</v>
      </c>
      <c r="AB12" s="674"/>
      <c r="AC12" s="674"/>
      <c r="AD12" s="674"/>
      <c r="AE12" s="674"/>
      <c r="AF12" s="674"/>
      <c r="AG12" s="674"/>
      <c r="AH12" s="674"/>
      <c r="AI12" s="674"/>
      <c r="AJ12" s="674"/>
      <c r="AK12" s="674"/>
      <c r="AL12" s="674"/>
      <c r="AM12" s="18"/>
      <c r="AN12" s="18"/>
    </row>
    <row r="13" spans="1:40" s="29" customFormat="1" ht="15" customHeight="1" x14ac:dyDescent="0.15">
      <c r="A13" s="289" t="s">
        <v>496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308"/>
      <c r="AN13" s="308"/>
    </row>
    <row r="14" spans="1:40" ht="15.95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5.95" customHeight="1" x14ac:dyDescent="0.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.75" customHeight="1" x14ac:dyDescent="0.15">
      <c r="A16" s="841" t="s">
        <v>390</v>
      </c>
      <c r="B16" s="841"/>
      <c r="C16" s="841"/>
      <c r="D16" s="841"/>
      <c r="E16" s="841"/>
      <c r="F16" s="841"/>
      <c r="G16" s="841"/>
      <c r="H16" s="841"/>
      <c r="I16" s="841"/>
      <c r="J16" s="841"/>
      <c r="K16" s="841"/>
      <c r="L16" s="841"/>
      <c r="M16" s="841"/>
      <c r="N16" s="841"/>
      <c r="O16" s="841"/>
      <c r="P16" s="841"/>
      <c r="Q16" s="841"/>
      <c r="R16" s="841"/>
      <c r="S16" s="841"/>
      <c r="T16" s="841"/>
      <c r="U16" s="841"/>
      <c r="V16" s="841"/>
      <c r="W16" s="841"/>
      <c r="X16" s="841"/>
      <c r="Y16" s="841"/>
      <c r="Z16" s="841"/>
      <c r="AA16" s="841"/>
      <c r="AB16" s="841"/>
      <c r="AC16" s="841"/>
      <c r="AD16" s="841"/>
      <c r="AE16" s="841"/>
      <c r="AF16" s="841"/>
      <c r="AG16" s="841"/>
      <c r="AH16" s="841"/>
      <c r="AI16" s="841"/>
      <c r="AJ16" s="841"/>
      <c r="AK16" s="841"/>
      <c r="AL16" s="841"/>
      <c r="AM16" s="841"/>
      <c r="AN16" s="841"/>
    </row>
    <row r="17" spans="1:71" ht="13.5" customHeight="1" thickBot="1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1"/>
      <c r="AN17" s="1"/>
    </row>
    <row r="18" spans="1:71" ht="21.95" customHeight="1" x14ac:dyDescent="0.15">
      <c r="A18" s="850" t="s">
        <v>591</v>
      </c>
      <c r="B18" s="850"/>
      <c r="C18" s="850"/>
      <c r="D18" s="850"/>
      <c r="E18" s="850"/>
      <c r="F18" s="851"/>
      <c r="G18" s="397" t="s">
        <v>307</v>
      </c>
      <c r="H18" s="398"/>
      <c r="I18" s="398"/>
      <c r="J18" s="398"/>
      <c r="K18" s="398"/>
      <c r="L18" s="398"/>
      <c r="M18" s="398"/>
      <c r="N18" s="398"/>
      <c r="O18" s="398"/>
      <c r="P18" s="453"/>
      <c r="Q18" s="397" t="s">
        <v>400</v>
      </c>
      <c r="R18" s="398"/>
      <c r="S18" s="398"/>
      <c r="T18" s="398"/>
      <c r="U18" s="398"/>
      <c r="V18" s="398"/>
      <c r="W18" s="398"/>
      <c r="X18" s="398"/>
      <c r="Y18" s="398"/>
      <c r="Z18" s="453"/>
      <c r="AA18" s="397" t="s">
        <v>401</v>
      </c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1"/>
      <c r="AN18" s="1"/>
    </row>
    <row r="19" spans="1:71" ht="21.95" customHeight="1" x14ac:dyDescent="0.15">
      <c r="A19" s="852"/>
      <c r="B19" s="852"/>
      <c r="C19" s="852"/>
      <c r="D19" s="852"/>
      <c r="E19" s="852"/>
      <c r="F19" s="853"/>
      <c r="G19" s="446"/>
      <c r="H19" s="447"/>
      <c r="I19" s="447"/>
      <c r="J19" s="447"/>
      <c r="K19" s="447"/>
      <c r="L19" s="447"/>
      <c r="M19" s="447"/>
      <c r="N19" s="447"/>
      <c r="O19" s="447"/>
      <c r="P19" s="448"/>
      <c r="Q19" s="446"/>
      <c r="R19" s="447"/>
      <c r="S19" s="447"/>
      <c r="T19" s="447"/>
      <c r="U19" s="447"/>
      <c r="V19" s="447"/>
      <c r="W19" s="447"/>
      <c r="X19" s="447"/>
      <c r="Y19" s="447"/>
      <c r="Z19" s="448"/>
      <c r="AA19" s="446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1"/>
      <c r="AN19" s="1"/>
    </row>
    <row r="20" spans="1:71" s="16" customFormat="1" ht="21.95" customHeight="1" x14ac:dyDescent="0.15">
      <c r="A20" s="272" t="s">
        <v>607</v>
      </c>
      <c r="B20" s="272"/>
      <c r="C20" s="272"/>
      <c r="D20" s="272"/>
      <c r="E20" s="272"/>
      <c r="F20" s="688"/>
      <c r="G20" s="758">
        <v>166209</v>
      </c>
      <c r="H20" s="845"/>
      <c r="I20" s="845"/>
      <c r="J20" s="845"/>
      <c r="K20" s="845"/>
      <c r="L20" s="845"/>
      <c r="M20" s="845"/>
      <c r="N20" s="845"/>
      <c r="O20" s="845"/>
      <c r="P20" s="845"/>
      <c r="Q20" s="675">
        <v>98073</v>
      </c>
      <c r="R20" s="675"/>
      <c r="S20" s="675"/>
      <c r="T20" s="675"/>
      <c r="U20" s="675"/>
      <c r="V20" s="675"/>
      <c r="W20" s="675"/>
      <c r="X20" s="675"/>
      <c r="Y20" s="675"/>
      <c r="Z20" s="675"/>
      <c r="AA20" s="675">
        <v>68136</v>
      </c>
      <c r="AB20" s="675"/>
      <c r="AC20" s="675"/>
      <c r="AD20" s="675"/>
      <c r="AE20" s="675"/>
      <c r="AF20" s="675"/>
      <c r="AG20" s="675"/>
      <c r="AH20" s="675"/>
      <c r="AI20" s="675"/>
      <c r="AJ20" s="675"/>
      <c r="AK20" s="675"/>
      <c r="AL20" s="675"/>
      <c r="AM20" s="1"/>
      <c r="AN20" s="18"/>
    </row>
    <row r="21" spans="1:71" s="1" customFormat="1" ht="21.95" customHeight="1" x14ac:dyDescent="0.15">
      <c r="A21" s="269" t="s">
        <v>439</v>
      </c>
      <c r="B21" s="269"/>
      <c r="C21" s="269"/>
      <c r="D21" s="269"/>
      <c r="E21" s="269"/>
      <c r="F21" s="270"/>
      <c r="G21" s="758">
        <v>162770</v>
      </c>
      <c r="H21" s="845"/>
      <c r="I21" s="845"/>
      <c r="J21" s="845"/>
      <c r="K21" s="845"/>
      <c r="L21" s="845"/>
      <c r="M21" s="845"/>
      <c r="N21" s="845"/>
      <c r="O21" s="845"/>
      <c r="P21" s="845"/>
      <c r="Q21" s="675">
        <v>99180</v>
      </c>
      <c r="R21" s="675"/>
      <c r="S21" s="675"/>
      <c r="T21" s="675"/>
      <c r="U21" s="675"/>
      <c r="V21" s="675"/>
      <c r="W21" s="675"/>
      <c r="X21" s="675"/>
      <c r="Y21" s="675"/>
      <c r="Z21" s="675"/>
      <c r="AA21" s="675">
        <v>63590</v>
      </c>
      <c r="AB21" s="675"/>
      <c r="AC21" s="675"/>
      <c r="AD21" s="675"/>
      <c r="AE21" s="675"/>
      <c r="AF21" s="675"/>
      <c r="AG21" s="675"/>
      <c r="AH21" s="675"/>
      <c r="AI21" s="675"/>
      <c r="AJ21" s="675"/>
      <c r="AK21" s="675"/>
      <c r="AL21" s="675"/>
    </row>
    <row r="22" spans="1:71" s="18" customFormat="1" ht="21.95" customHeight="1" x14ac:dyDescent="0.15">
      <c r="A22" s="269" t="s">
        <v>471</v>
      </c>
      <c r="B22" s="269"/>
      <c r="C22" s="269"/>
      <c r="D22" s="269"/>
      <c r="E22" s="269"/>
      <c r="F22" s="270"/>
      <c r="G22" s="758">
        <v>137584</v>
      </c>
      <c r="H22" s="845"/>
      <c r="I22" s="845"/>
      <c r="J22" s="845"/>
      <c r="K22" s="845"/>
      <c r="L22" s="845"/>
      <c r="M22" s="845"/>
      <c r="N22" s="845"/>
      <c r="O22" s="845"/>
      <c r="P22" s="845"/>
      <c r="Q22" s="675">
        <v>83412</v>
      </c>
      <c r="R22" s="675"/>
      <c r="S22" s="675"/>
      <c r="T22" s="675"/>
      <c r="U22" s="675"/>
      <c r="V22" s="675"/>
      <c r="W22" s="675"/>
      <c r="X22" s="675"/>
      <c r="Y22" s="675"/>
      <c r="Z22" s="675"/>
      <c r="AA22" s="675">
        <v>54172</v>
      </c>
      <c r="AB22" s="675"/>
      <c r="AC22" s="675"/>
      <c r="AD22" s="675"/>
      <c r="AE22" s="675"/>
      <c r="AF22" s="675"/>
      <c r="AG22" s="675"/>
      <c r="AH22" s="675"/>
      <c r="AI22" s="675"/>
      <c r="AJ22" s="675"/>
      <c r="AK22" s="675"/>
      <c r="AL22" s="675"/>
      <c r="AM22" s="1"/>
    </row>
    <row r="23" spans="1:71" ht="21.95" customHeight="1" x14ac:dyDescent="0.15">
      <c r="A23" s="269" t="s">
        <v>568</v>
      </c>
      <c r="B23" s="269"/>
      <c r="C23" s="269"/>
      <c r="D23" s="269"/>
      <c r="E23" s="269"/>
      <c r="F23" s="270"/>
      <c r="G23" s="758">
        <v>46742</v>
      </c>
      <c r="H23" s="845"/>
      <c r="I23" s="845"/>
      <c r="J23" s="845"/>
      <c r="K23" s="845"/>
      <c r="L23" s="845"/>
      <c r="M23" s="845"/>
      <c r="N23" s="845"/>
      <c r="O23" s="845"/>
      <c r="P23" s="845"/>
      <c r="Q23" s="675">
        <v>23263</v>
      </c>
      <c r="R23" s="675"/>
      <c r="S23" s="675"/>
      <c r="T23" s="675"/>
      <c r="U23" s="675"/>
      <c r="V23" s="675"/>
      <c r="W23" s="675"/>
      <c r="X23" s="675"/>
      <c r="Y23" s="675"/>
      <c r="Z23" s="675"/>
      <c r="AA23" s="675">
        <v>23479</v>
      </c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675"/>
      <c r="AM23" s="1"/>
      <c r="AN23" s="1"/>
    </row>
    <row r="24" spans="1:71" s="16" customFormat="1" ht="21.95" customHeight="1" thickBot="1" x14ac:dyDescent="0.2">
      <c r="A24" s="276" t="s">
        <v>608</v>
      </c>
      <c r="B24" s="276"/>
      <c r="C24" s="276"/>
      <c r="D24" s="276"/>
      <c r="E24" s="276"/>
      <c r="F24" s="277"/>
      <c r="G24" s="779">
        <v>65460</v>
      </c>
      <c r="H24" s="674"/>
      <c r="I24" s="674"/>
      <c r="J24" s="674"/>
      <c r="K24" s="674"/>
      <c r="L24" s="674"/>
      <c r="M24" s="674"/>
      <c r="N24" s="674"/>
      <c r="O24" s="674"/>
      <c r="P24" s="674"/>
      <c r="Q24" s="674">
        <v>39227</v>
      </c>
      <c r="R24" s="674"/>
      <c r="S24" s="674"/>
      <c r="T24" s="674"/>
      <c r="U24" s="674"/>
      <c r="V24" s="674"/>
      <c r="W24" s="674"/>
      <c r="X24" s="674"/>
      <c r="Y24" s="674"/>
      <c r="Z24" s="674"/>
      <c r="AA24" s="674">
        <v>26233</v>
      </c>
      <c r="AB24" s="674"/>
      <c r="AC24" s="674"/>
      <c r="AD24" s="674"/>
      <c r="AE24" s="674"/>
      <c r="AF24" s="674"/>
      <c r="AG24" s="674"/>
      <c r="AH24" s="674"/>
      <c r="AI24" s="674"/>
      <c r="AJ24" s="674"/>
      <c r="AK24" s="674"/>
      <c r="AL24" s="674"/>
      <c r="AM24" s="1"/>
      <c r="AN24" s="18"/>
    </row>
    <row r="25" spans="1:71" s="29" customFormat="1" ht="15" customHeight="1" x14ac:dyDescent="0.15">
      <c r="A25" s="289" t="s">
        <v>497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308"/>
      <c r="AN25" s="308"/>
      <c r="AO25" s="163"/>
    </row>
    <row r="26" spans="1:71" ht="15" customHeight="1" x14ac:dyDescent="0.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71" ht="15" customHeight="1" x14ac:dyDescent="0.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71" ht="22.5" x14ac:dyDescent="0.15">
      <c r="A28" s="616" t="s">
        <v>585</v>
      </c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  <c r="AM28" s="616"/>
      <c r="AN28" s="616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</row>
    <row r="29" spans="1:71" s="30" customFormat="1" ht="13.5" customHeight="1" thickBot="1" x14ac:dyDescent="0.2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"/>
      <c r="AP29" s="1"/>
      <c r="AQ29" s="1"/>
      <c r="AR29" s="32"/>
      <c r="AS29" s="32"/>
      <c r="AT29" s="32"/>
      <c r="AU29" s="32"/>
      <c r="AV29" s="32"/>
    </row>
    <row r="30" spans="1:71" ht="15.75" customHeight="1" x14ac:dyDescent="0.15">
      <c r="A30" s="618" t="s">
        <v>258</v>
      </c>
      <c r="B30" s="618"/>
      <c r="C30" s="618"/>
      <c r="D30" s="618"/>
      <c r="E30" s="618"/>
      <c r="F30" s="619"/>
      <c r="G30" s="303" t="s">
        <v>117</v>
      </c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4"/>
      <c r="V30" s="303" t="s">
        <v>118</v>
      </c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4"/>
      <c r="AK30" s="846" t="s">
        <v>283</v>
      </c>
      <c r="AL30" s="847"/>
      <c r="AM30" s="847"/>
      <c r="AN30" s="847"/>
      <c r="AO30" s="1"/>
      <c r="AP30" s="1"/>
      <c r="AQ30" s="1"/>
      <c r="AR30" s="1"/>
      <c r="AS30" s="1"/>
      <c r="AT30" s="1"/>
      <c r="AU30" s="1"/>
      <c r="AV30" s="1"/>
    </row>
    <row r="31" spans="1:71" ht="15.75" customHeight="1" x14ac:dyDescent="0.15">
      <c r="A31" s="658"/>
      <c r="B31" s="658"/>
      <c r="C31" s="658"/>
      <c r="D31" s="658"/>
      <c r="E31" s="658"/>
      <c r="F31" s="659"/>
      <c r="G31" s="827" t="s">
        <v>284</v>
      </c>
      <c r="H31" s="263"/>
      <c r="I31" s="264"/>
      <c r="J31" s="321" t="s">
        <v>282</v>
      </c>
      <c r="K31" s="321"/>
      <c r="L31" s="321"/>
      <c r="M31" s="321"/>
      <c r="N31" s="321"/>
      <c r="O31" s="321"/>
      <c r="P31" s="321" t="s">
        <v>116</v>
      </c>
      <c r="Q31" s="321"/>
      <c r="R31" s="321"/>
      <c r="S31" s="321"/>
      <c r="T31" s="321"/>
      <c r="U31" s="321"/>
      <c r="V31" s="641" t="s">
        <v>285</v>
      </c>
      <c r="W31" s="283"/>
      <c r="X31" s="284"/>
      <c r="Y31" s="265" t="s">
        <v>119</v>
      </c>
      <c r="Z31" s="266"/>
      <c r="AA31" s="266"/>
      <c r="AB31" s="266"/>
      <c r="AC31" s="266"/>
      <c r="AD31" s="266"/>
      <c r="AE31" s="265" t="s">
        <v>120</v>
      </c>
      <c r="AF31" s="266"/>
      <c r="AG31" s="266"/>
      <c r="AH31" s="266"/>
      <c r="AI31" s="266"/>
      <c r="AJ31" s="266"/>
      <c r="AK31" s="848"/>
      <c r="AL31" s="849"/>
      <c r="AM31" s="849"/>
      <c r="AN31" s="849"/>
      <c r="AO31" s="1"/>
      <c r="AP31" s="1"/>
      <c r="AQ31" s="1"/>
      <c r="AR31" s="1"/>
      <c r="AS31" s="1"/>
      <c r="AT31" s="1"/>
      <c r="AU31" s="1"/>
      <c r="AV31" s="1"/>
    </row>
    <row r="32" spans="1:71" ht="15.75" customHeight="1" x14ac:dyDescent="0.15">
      <c r="A32" s="658"/>
      <c r="B32" s="658"/>
      <c r="C32" s="658"/>
      <c r="D32" s="658"/>
      <c r="E32" s="658"/>
      <c r="F32" s="659"/>
      <c r="G32" s="810"/>
      <c r="H32" s="658"/>
      <c r="I32" s="659"/>
      <c r="J32" s="842" t="s">
        <v>114</v>
      </c>
      <c r="K32" s="842"/>
      <c r="L32" s="842"/>
      <c r="M32" s="843" t="s">
        <v>115</v>
      </c>
      <c r="N32" s="843"/>
      <c r="O32" s="843"/>
      <c r="P32" s="842" t="s">
        <v>114</v>
      </c>
      <c r="Q32" s="842"/>
      <c r="R32" s="842"/>
      <c r="S32" s="843" t="s">
        <v>115</v>
      </c>
      <c r="T32" s="843"/>
      <c r="U32" s="843"/>
      <c r="V32" s="811"/>
      <c r="W32" s="246"/>
      <c r="X32" s="247"/>
      <c r="Y32" s="842" t="s">
        <v>114</v>
      </c>
      <c r="Z32" s="842"/>
      <c r="AA32" s="842"/>
      <c r="AB32" s="843" t="s">
        <v>115</v>
      </c>
      <c r="AC32" s="843"/>
      <c r="AD32" s="843"/>
      <c r="AE32" s="842" t="s">
        <v>114</v>
      </c>
      <c r="AF32" s="842"/>
      <c r="AG32" s="842"/>
      <c r="AH32" s="843" t="s">
        <v>115</v>
      </c>
      <c r="AI32" s="843"/>
      <c r="AJ32" s="843"/>
      <c r="AK32" s="848"/>
      <c r="AL32" s="849"/>
      <c r="AM32" s="849"/>
      <c r="AN32" s="849"/>
      <c r="AO32" s="1"/>
      <c r="AP32" s="1"/>
      <c r="AQ32" s="1"/>
      <c r="AR32" s="1"/>
      <c r="AS32" s="1"/>
      <c r="AT32" s="1"/>
      <c r="AU32" s="1"/>
      <c r="AV32" s="1"/>
    </row>
    <row r="33" spans="1:48" ht="15.75" customHeight="1" x14ac:dyDescent="0.15">
      <c r="A33" s="266"/>
      <c r="B33" s="266"/>
      <c r="C33" s="266"/>
      <c r="D33" s="266"/>
      <c r="E33" s="266"/>
      <c r="F33" s="267"/>
      <c r="G33" s="265"/>
      <c r="H33" s="266"/>
      <c r="I33" s="267"/>
      <c r="J33" s="327"/>
      <c r="K33" s="327"/>
      <c r="L33" s="327"/>
      <c r="M33" s="844"/>
      <c r="N33" s="844"/>
      <c r="O33" s="844"/>
      <c r="P33" s="327"/>
      <c r="Q33" s="327"/>
      <c r="R33" s="327"/>
      <c r="S33" s="844"/>
      <c r="T33" s="844"/>
      <c r="U33" s="844"/>
      <c r="V33" s="285"/>
      <c r="W33" s="248"/>
      <c r="X33" s="249"/>
      <c r="Y33" s="327"/>
      <c r="Z33" s="327"/>
      <c r="AA33" s="327"/>
      <c r="AB33" s="844"/>
      <c r="AC33" s="844"/>
      <c r="AD33" s="844"/>
      <c r="AE33" s="327"/>
      <c r="AF33" s="327"/>
      <c r="AG33" s="327"/>
      <c r="AH33" s="844"/>
      <c r="AI33" s="844"/>
      <c r="AJ33" s="844"/>
      <c r="AK33" s="285" t="s">
        <v>93</v>
      </c>
      <c r="AL33" s="248"/>
      <c r="AM33" s="248"/>
      <c r="AN33" s="248"/>
      <c r="AO33" s="1"/>
      <c r="AP33" s="1"/>
      <c r="AQ33" s="1"/>
      <c r="AR33" s="1"/>
      <c r="AS33" s="1"/>
      <c r="AT33" s="1"/>
      <c r="AU33" s="1"/>
      <c r="AV33" s="1"/>
    </row>
    <row r="34" spans="1:48" ht="21.75" customHeight="1" x14ac:dyDescent="0.15">
      <c r="A34" s="272" t="s">
        <v>607</v>
      </c>
      <c r="B34" s="272"/>
      <c r="C34" s="272"/>
      <c r="D34" s="272"/>
      <c r="E34" s="272"/>
      <c r="F34" s="688"/>
      <c r="G34" s="756">
        <v>6683</v>
      </c>
      <c r="H34" s="757"/>
      <c r="I34" s="757"/>
      <c r="J34" s="757">
        <v>4649</v>
      </c>
      <c r="K34" s="757"/>
      <c r="L34" s="757"/>
      <c r="M34" s="757">
        <v>1213</v>
      </c>
      <c r="N34" s="757"/>
      <c r="O34" s="757"/>
      <c r="P34" s="757">
        <v>786</v>
      </c>
      <c r="Q34" s="757"/>
      <c r="R34" s="757"/>
      <c r="S34" s="757">
        <v>35</v>
      </c>
      <c r="T34" s="757"/>
      <c r="U34" s="757"/>
      <c r="V34" s="757">
        <v>385</v>
      </c>
      <c r="W34" s="757"/>
      <c r="X34" s="757"/>
      <c r="Y34" s="757" t="s">
        <v>154</v>
      </c>
      <c r="Z34" s="757"/>
      <c r="AA34" s="757"/>
      <c r="AB34" s="757" t="s">
        <v>154</v>
      </c>
      <c r="AC34" s="757"/>
      <c r="AD34" s="757"/>
      <c r="AE34" s="757">
        <v>369</v>
      </c>
      <c r="AF34" s="757"/>
      <c r="AG34" s="757"/>
      <c r="AH34" s="757">
        <v>16</v>
      </c>
      <c r="AI34" s="757"/>
      <c r="AJ34" s="757"/>
      <c r="AK34" s="757">
        <v>28120</v>
      </c>
      <c r="AL34" s="757"/>
      <c r="AM34" s="757"/>
      <c r="AN34" s="757"/>
      <c r="AO34" s="166"/>
      <c r="AP34" s="1"/>
      <c r="AQ34" s="1"/>
      <c r="AR34" s="1"/>
      <c r="AS34" s="1"/>
      <c r="AT34" s="1"/>
      <c r="AU34" s="1"/>
      <c r="AV34" s="1"/>
    </row>
    <row r="35" spans="1:48" s="1" customFormat="1" ht="21.75" customHeight="1" x14ac:dyDescent="0.15">
      <c r="A35" s="269" t="s">
        <v>439</v>
      </c>
      <c r="B35" s="269"/>
      <c r="C35" s="269"/>
      <c r="D35" s="269"/>
      <c r="E35" s="269"/>
      <c r="F35" s="270"/>
      <c r="G35" s="758">
        <v>7188</v>
      </c>
      <c r="H35" s="675"/>
      <c r="I35" s="675"/>
      <c r="J35" s="675">
        <v>5391</v>
      </c>
      <c r="K35" s="675"/>
      <c r="L35" s="675"/>
      <c r="M35" s="675">
        <v>1119</v>
      </c>
      <c r="N35" s="675"/>
      <c r="O35" s="675"/>
      <c r="P35" s="675">
        <v>655</v>
      </c>
      <c r="Q35" s="675"/>
      <c r="R35" s="675"/>
      <c r="S35" s="675">
        <v>23</v>
      </c>
      <c r="T35" s="675"/>
      <c r="U35" s="675"/>
      <c r="V35" s="675">
        <v>229</v>
      </c>
      <c r="W35" s="675"/>
      <c r="X35" s="675"/>
      <c r="Y35" s="675" t="s">
        <v>154</v>
      </c>
      <c r="Z35" s="675"/>
      <c r="AA35" s="675"/>
      <c r="AB35" s="675" t="s">
        <v>154</v>
      </c>
      <c r="AC35" s="675"/>
      <c r="AD35" s="675"/>
      <c r="AE35" s="675">
        <v>229</v>
      </c>
      <c r="AF35" s="675"/>
      <c r="AG35" s="675"/>
      <c r="AH35" s="675" t="s">
        <v>154</v>
      </c>
      <c r="AI35" s="675"/>
      <c r="AJ35" s="675"/>
      <c r="AK35" s="675">
        <v>28422</v>
      </c>
      <c r="AL35" s="675"/>
      <c r="AM35" s="675"/>
      <c r="AN35" s="675"/>
      <c r="AO35" s="166"/>
    </row>
    <row r="36" spans="1:48" s="1" customFormat="1" ht="21.75" customHeight="1" x14ac:dyDescent="0.15">
      <c r="A36" s="269" t="s">
        <v>471</v>
      </c>
      <c r="B36" s="269"/>
      <c r="C36" s="269"/>
      <c r="D36" s="269"/>
      <c r="E36" s="269"/>
      <c r="F36" s="270"/>
      <c r="G36" s="758">
        <v>7689</v>
      </c>
      <c r="H36" s="675"/>
      <c r="I36" s="675"/>
      <c r="J36" s="675">
        <v>5224</v>
      </c>
      <c r="K36" s="675"/>
      <c r="L36" s="675"/>
      <c r="M36" s="675">
        <v>1124</v>
      </c>
      <c r="N36" s="675"/>
      <c r="O36" s="675"/>
      <c r="P36" s="675">
        <v>1226</v>
      </c>
      <c r="Q36" s="675"/>
      <c r="R36" s="675"/>
      <c r="S36" s="675">
        <v>115</v>
      </c>
      <c r="T36" s="675"/>
      <c r="U36" s="675"/>
      <c r="V36" s="675">
        <v>161</v>
      </c>
      <c r="W36" s="675"/>
      <c r="X36" s="675"/>
      <c r="Y36" s="675" t="s">
        <v>154</v>
      </c>
      <c r="Z36" s="675"/>
      <c r="AA36" s="675"/>
      <c r="AB36" s="675" t="s">
        <v>154</v>
      </c>
      <c r="AC36" s="675"/>
      <c r="AD36" s="675"/>
      <c r="AE36" s="675">
        <v>148</v>
      </c>
      <c r="AF36" s="675"/>
      <c r="AG36" s="675"/>
      <c r="AH36" s="675">
        <v>13</v>
      </c>
      <c r="AI36" s="675"/>
      <c r="AJ36" s="675"/>
      <c r="AK36" s="675">
        <v>25790</v>
      </c>
      <c r="AL36" s="675"/>
      <c r="AM36" s="675"/>
      <c r="AN36" s="675"/>
      <c r="AO36" s="166"/>
    </row>
    <row r="37" spans="1:48" ht="21.75" customHeight="1" x14ac:dyDescent="0.15">
      <c r="A37" s="269" t="s">
        <v>568</v>
      </c>
      <c r="B37" s="269"/>
      <c r="C37" s="269"/>
      <c r="D37" s="269"/>
      <c r="E37" s="269"/>
      <c r="F37" s="270"/>
      <c r="G37" s="758">
        <v>4733</v>
      </c>
      <c r="H37" s="675"/>
      <c r="I37" s="675"/>
      <c r="J37" s="675">
        <v>3791</v>
      </c>
      <c r="K37" s="675"/>
      <c r="L37" s="675"/>
      <c r="M37" s="675">
        <v>608</v>
      </c>
      <c r="N37" s="675"/>
      <c r="O37" s="675"/>
      <c r="P37" s="675">
        <v>213</v>
      </c>
      <c r="Q37" s="675"/>
      <c r="R37" s="675"/>
      <c r="S37" s="675">
        <v>121</v>
      </c>
      <c r="T37" s="675"/>
      <c r="U37" s="675"/>
      <c r="V37" s="675">
        <v>99</v>
      </c>
      <c r="W37" s="675"/>
      <c r="X37" s="675"/>
      <c r="Y37" s="675" t="s">
        <v>154</v>
      </c>
      <c r="Z37" s="675"/>
      <c r="AA37" s="675"/>
      <c r="AB37" s="675" t="s">
        <v>154</v>
      </c>
      <c r="AC37" s="675"/>
      <c r="AD37" s="675"/>
      <c r="AE37" s="675">
        <v>84</v>
      </c>
      <c r="AF37" s="675"/>
      <c r="AG37" s="675"/>
      <c r="AH37" s="675">
        <v>15</v>
      </c>
      <c r="AI37" s="675"/>
      <c r="AJ37" s="675"/>
      <c r="AK37" s="675">
        <v>22990</v>
      </c>
      <c r="AL37" s="675"/>
      <c r="AM37" s="675"/>
      <c r="AN37" s="675"/>
      <c r="AO37" s="166"/>
      <c r="AP37" s="1"/>
      <c r="AQ37" s="1"/>
      <c r="AR37" s="1"/>
      <c r="AS37" s="1"/>
      <c r="AT37" s="1"/>
      <c r="AU37" s="1"/>
      <c r="AV37" s="1"/>
    </row>
    <row r="38" spans="1:48" s="28" customFormat="1" ht="21.75" customHeight="1" thickBot="1" x14ac:dyDescent="0.2">
      <c r="A38" s="276" t="s">
        <v>608</v>
      </c>
      <c r="B38" s="276"/>
      <c r="C38" s="276"/>
      <c r="D38" s="276"/>
      <c r="E38" s="276"/>
      <c r="F38" s="277"/>
      <c r="G38" s="779">
        <v>5474</v>
      </c>
      <c r="H38" s="674"/>
      <c r="I38" s="674"/>
      <c r="J38" s="674">
        <v>4073</v>
      </c>
      <c r="K38" s="674"/>
      <c r="L38" s="674"/>
      <c r="M38" s="674">
        <v>666</v>
      </c>
      <c r="N38" s="674"/>
      <c r="O38" s="674"/>
      <c r="P38" s="674">
        <v>448</v>
      </c>
      <c r="Q38" s="674"/>
      <c r="R38" s="674"/>
      <c r="S38" s="674">
        <v>287</v>
      </c>
      <c r="T38" s="674"/>
      <c r="U38" s="674"/>
      <c r="V38" s="674">
        <v>303</v>
      </c>
      <c r="W38" s="674"/>
      <c r="X38" s="674"/>
      <c r="Y38" s="670" t="s">
        <v>154</v>
      </c>
      <c r="Z38" s="670"/>
      <c r="AA38" s="670"/>
      <c r="AB38" s="670" t="s">
        <v>154</v>
      </c>
      <c r="AC38" s="670"/>
      <c r="AD38" s="670"/>
      <c r="AE38" s="674">
        <v>278</v>
      </c>
      <c r="AF38" s="674"/>
      <c r="AG38" s="674"/>
      <c r="AH38" s="674">
        <v>25</v>
      </c>
      <c r="AI38" s="674"/>
      <c r="AJ38" s="674"/>
      <c r="AK38" s="674">
        <v>33040</v>
      </c>
      <c r="AL38" s="674"/>
      <c r="AM38" s="674"/>
      <c r="AN38" s="786"/>
      <c r="AO38" s="166"/>
      <c r="AP38" s="20"/>
      <c r="AQ38" s="20"/>
      <c r="AR38" s="20"/>
      <c r="AS38" s="20"/>
      <c r="AT38" s="20"/>
      <c r="AU38" s="20"/>
      <c r="AV38" s="20"/>
    </row>
    <row r="39" spans="1:48" s="29" customFormat="1" ht="15" customHeight="1" x14ac:dyDescent="0.15">
      <c r="A39" s="289" t="s">
        <v>489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50"/>
      <c r="AP39" s="50"/>
      <c r="AQ39" s="50"/>
      <c r="AR39" s="50"/>
      <c r="AS39" s="50"/>
      <c r="AT39" s="50"/>
    </row>
    <row r="40" spans="1:48" ht="1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</sheetData>
  <mergeCells count="134">
    <mergeCell ref="A23:F23"/>
    <mergeCell ref="A24:F24"/>
    <mergeCell ref="A6:F7"/>
    <mergeCell ref="A8:F8"/>
    <mergeCell ref="A9:F9"/>
    <mergeCell ref="A10:F10"/>
    <mergeCell ref="A11:F11"/>
    <mergeCell ref="A12:F12"/>
    <mergeCell ref="A18:F19"/>
    <mergeCell ref="A20:F20"/>
    <mergeCell ref="A21:F21"/>
    <mergeCell ref="A1:AN1"/>
    <mergeCell ref="A4:AN4"/>
    <mergeCell ref="Q6:Z7"/>
    <mergeCell ref="G6:P7"/>
    <mergeCell ref="AA6:AL7"/>
    <mergeCell ref="AA8:AL8"/>
    <mergeCell ref="AA18:AL19"/>
    <mergeCell ref="G8:P8"/>
    <mergeCell ref="Q8:Z8"/>
    <mergeCell ref="G9:P9"/>
    <mergeCell ref="Q9:Z9"/>
    <mergeCell ref="AA9:AL9"/>
    <mergeCell ref="G11:P11"/>
    <mergeCell ref="Q11:Z11"/>
    <mergeCell ref="A13:AN13"/>
    <mergeCell ref="G18:P19"/>
    <mergeCell ref="Q18:Z19"/>
    <mergeCell ref="G12:P12"/>
    <mergeCell ref="G10:P10"/>
    <mergeCell ref="Q10:Z10"/>
    <mergeCell ref="AA10:AL10"/>
    <mergeCell ref="G23:P23"/>
    <mergeCell ref="Q23:Z23"/>
    <mergeCell ref="AE36:AG36"/>
    <mergeCell ref="A25:AN25"/>
    <mergeCell ref="A28:AN28"/>
    <mergeCell ref="AK30:AN32"/>
    <mergeCell ref="AK33:AN33"/>
    <mergeCell ref="G36:I36"/>
    <mergeCell ref="J36:L36"/>
    <mergeCell ref="AA23:AL23"/>
    <mergeCell ref="A34:F34"/>
    <mergeCell ref="G34:I34"/>
    <mergeCell ref="J34:L34"/>
    <mergeCell ref="M34:O34"/>
    <mergeCell ref="P34:R34"/>
    <mergeCell ref="AK35:AN35"/>
    <mergeCell ref="S35:U35"/>
    <mergeCell ref="V35:X35"/>
    <mergeCell ref="Y35:AA35"/>
    <mergeCell ref="AB35:AD35"/>
    <mergeCell ref="AE35:AG35"/>
    <mergeCell ref="AH36:AJ36"/>
    <mergeCell ref="G24:P24"/>
    <mergeCell ref="Q24:Z24"/>
    <mergeCell ref="G22:P22"/>
    <mergeCell ref="Q22:Z22"/>
    <mergeCell ref="AA22:AL22"/>
    <mergeCell ref="Q21:Z21"/>
    <mergeCell ref="AA21:AL21"/>
    <mergeCell ref="A16:AN16"/>
    <mergeCell ref="Q20:Z20"/>
    <mergeCell ref="G20:P20"/>
    <mergeCell ref="AA11:AL11"/>
    <mergeCell ref="AA20:AL20"/>
    <mergeCell ref="Q12:Z12"/>
    <mergeCell ref="AA12:AL12"/>
    <mergeCell ref="G21:P21"/>
    <mergeCell ref="A22:F22"/>
    <mergeCell ref="AA24:AL24"/>
    <mergeCell ref="A39:AN39"/>
    <mergeCell ref="G37:I37"/>
    <mergeCell ref="J32:L33"/>
    <mergeCell ref="M32:O33"/>
    <mergeCell ref="P32:R33"/>
    <mergeCell ref="G31:I33"/>
    <mergeCell ref="A30:F33"/>
    <mergeCell ref="S34:U34"/>
    <mergeCell ref="V34:X34"/>
    <mergeCell ref="Y34:AA34"/>
    <mergeCell ref="AB34:AD34"/>
    <mergeCell ref="Y31:AD31"/>
    <mergeCell ref="AB32:AD33"/>
    <mergeCell ref="S32:U33"/>
    <mergeCell ref="P31:U31"/>
    <mergeCell ref="M36:O36"/>
    <mergeCell ref="P36:R36"/>
    <mergeCell ref="S36:U36"/>
    <mergeCell ref="V36:X36"/>
    <mergeCell ref="Y36:AA36"/>
    <mergeCell ref="G30:U30"/>
    <mergeCell ref="V30:AJ30"/>
    <mergeCell ref="P37:R37"/>
    <mergeCell ref="A35:F35"/>
    <mergeCell ref="G35:I35"/>
    <mergeCell ref="J35:L35"/>
    <mergeCell ref="M35:O35"/>
    <mergeCell ref="P35:R35"/>
    <mergeCell ref="A37:F37"/>
    <mergeCell ref="AH34:AJ34"/>
    <mergeCell ref="A36:F36"/>
    <mergeCell ref="S37:U37"/>
    <mergeCell ref="AE31:AJ31"/>
    <mergeCell ref="J31:O31"/>
    <mergeCell ref="V31:X33"/>
    <mergeCell ref="AE34:AG34"/>
    <mergeCell ref="AB36:AD36"/>
    <mergeCell ref="G38:I38"/>
    <mergeCell ref="J38:L38"/>
    <mergeCell ref="M38:O38"/>
    <mergeCell ref="P38:R38"/>
    <mergeCell ref="S38:U38"/>
    <mergeCell ref="A38:F38"/>
    <mergeCell ref="J37:L37"/>
    <mergeCell ref="M37:O37"/>
    <mergeCell ref="AH37:AJ37"/>
    <mergeCell ref="V38:X38"/>
    <mergeCell ref="Y38:AA38"/>
    <mergeCell ref="AB38:AD38"/>
    <mergeCell ref="AE38:AG38"/>
    <mergeCell ref="AH38:AJ38"/>
    <mergeCell ref="AK34:AN34"/>
    <mergeCell ref="AH35:AJ35"/>
    <mergeCell ref="AB37:AD37"/>
    <mergeCell ref="AE37:AG37"/>
    <mergeCell ref="AE32:AG33"/>
    <mergeCell ref="AH32:AJ33"/>
    <mergeCell ref="AK38:AN38"/>
    <mergeCell ref="V37:X37"/>
    <mergeCell ref="Y37:AA37"/>
    <mergeCell ref="AK37:AN37"/>
    <mergeCell ref="AK36:AN36"/>
    <mergeCell ref="Y32:AA33"/>
  </mergeCells>
  <phoneticPr fontId="4"/>
  <printOptions horizontalCentered="1"/>
  <pageMargins left="0.59055118110236227" right="0.59055118110236227" top="0.78740157480314965" bottom="0.78740157480314965" header="0.51181102362204722" footer="0.11811023622047245"/>
  <pageSetup paperSize="9" firstPageNumber="266" orientation="portrait" r:id="rId1"/>
  <headerFooter scaleWithDoc="0" alignWithMargins="0">
    <oddFooter>&amp;C&amp;"ＭＳ 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V29"/>
  <sheetViews>
    <sheetView zoomScaleNormal="100" zoomScaleSheetLayoutView="100" workbookViewId="0"/>
  </sheetViews>
  <sheetFormatPr defaultRowHeight="13.5" x14ac:dyDescent="0.15"/>
  <cols>
    <col min="1" max="9" width="9" style="27"/>
    <col min="10" max="10" width="9" style="33"/>
    <col min="11" max="11" width="9.75" style="33" customWidth="1"/>
    <col min="12" max="12" width="17.875" style="33" customWidth="1"/>
    <col min="13" max="13" width="9" style="33"/>
    <col min="14" max="15" width="20.5" style="33" bestFit="1" customWidth="1"/>
    <col min="16" max="16" width="7.125" style="33" customWidth="1"/>
    <col min="17" max="19" width="9" style="33"/>
    <col min="20" max="22" width="9" style="224"/>
    <col min="23" max="16384" width="9" style="27"/>
  </cols>
  <sheetData>
    <row r="2" spans="1:7" ht="13.5" customHeight="1" x14ac:dyDescent="0.15">
      <c r="A2" s="236" t="s">
        <v>99</v>
      </c>
      <c r="B2" s="236"/>
      <c r="C2" s="236"/>
      <c r="D2" s="236"/>
      <c r="E2" s="236"/>
      <c r="F2" s="236"/>
    </row>
    <row r="3" spans="1:7" x14ac:dyDescent="0.15">
      <c r="A3" s="236"/>
      <c r="B3" s="236"/>
      <c r="C3" s="236"/>
      <c r="D3" s="236"/>
      <c r="E3" s="236"/>
      <c r="F3" s="236"/>
    </row>
    <row r="4" spans="1:7" x14ac:dyDescent="0.15">
      <c r="A4" s="236"/>
      <c r="B4" s="236"/>
      <c r="C4" s="236"/>
      <c r="D4" s="236"/>
      <c r="E4" s="236"/>
      <c r="F4" s="236"/>
    </row>
    <row r="5" spans="1:7" x14ac:dyDescent="0.15">
      <c r="A5" s="236"/>
      <c r="B5" s="236"/>
      <c r="C5" s="236"/>
      <c r="D5" s="236"/>
      <c r="E5" s="236"/>
      <c r="F5" s="236"/>
    </row>
    <row r="6" spans="1:7" x14ac:dyDescent="0.15">
      <c r="A6" s="236"/>
      <c r="B6" s="236"/>
      <c r="C6" s="236"/>
      <c r="D6" s="236"/>
      <c r="E6" s="236"/>
      <c r="F6" s="236"/>
    </row>
    <row r="10" spans="1:7" x14ac:dyDescent="0.15">
      <c r="C10" s="234" t="s">
        <v>100</v>
      </c>
      <c r="D10" s="234"/>
      <c r="E10" s="234"/>
      <c r="F10" s="234"/>
      <c r="G10" s="235"/>
    </row>
    <row r="11" spans="1:7" x14ac:dyDescent="0.15">
      <c r="C11" s="234"/>
      <c r="D11" s="234"/>
      <c r="E11" s="234"/>
      <c r="F11" s="234"/>
      <c r="G11" s="235"/>
    </row>
    <row r="19" spans="11:18" x14ac:dyDescent="0.15">
      <c r="L19" s="33" t="s">
        <v>101</v>
      </c>
      <c r="M19" s="33" t="s">
        <v>24</v>
      </c>
      <c r="N19" s="33" t="s">
        <v>562</v>
      </c>
      <c r="O19" s="33" t="s">
        <v>563</v>
      </c>
      <c r="P19" s="33" t="s">
        <v>25</v>
      </c>
      <c r="Q19" s="33" t="s">
        <v>22</v>
      </c>
      <c r="R19" s="33" t="s">
        <v>102</v>
      </c>
    </row>
    <row r="20" spans="11:18" x14ac:dyDescent="0.15">
      <c r="L20" s="90"/>
      <c r="M20" s="90"/>
      <c r="N20" s="90"/>
      <c r="O20" s="90"/>
      <c r="P20" s="90"/>
      <c r="R20" s="90">
        <v>378</v>
      </c>
    </row>
    <row r="21" spans="11:18" x14ac:dyDescent="0.15">
      <c r="K21" s="33" t="s">
        <v>190</v>
      </c>
      <c r="L21" s="90">
        <v>31943</v>
      </c>
      <c r="M21" s="90">
        <v>13816</v>
      </c>
      <c r="N21" s="90">
        <v>12627</v>
      </c>
      <c r="O21" s="90">
        <v>23006</v>
      </c>
      <c r="P21" s="90">
        <v>2940</v>
      </c>
      <c r="Q21" s="90">
        <v>31549</v>
      </c>
      <c r="R21" s="90">
        <v>394</v>
      </c>
    </row>
    <row r="22" spans="11:18" x14ac:dyDescent="0.15">
      <c r="K22" s="33" t="s">
        <v>402</v>
      </c>
      <c r="L22" s="90">
        <v>32799</v>
      </c>
      <c r="M22" s="90">
        <v>13403</v>
      </c>
      <c r="N22" s="90">
        <v>12117</v>
      </c>
      <c r="O22" s="90">
        <v>22737</v>
      </c>
      <c r="P22" s="90">
        <v>2520</v>
      </c>
      <c r="Q22" s="90">
        <v>32313</v>
      </c>
      <c r="R22" s="90">
        <v>486</v>
      </c>
    </row>
    <row r="23" spans="11:18" x14ac:dyDescent="0.15">
      <c r="K23" s="33" t="s">
        <v>463</v>
      </c>
      <c r="L23" s="90">
        <v>32592</v>
      </c>
      <c r="M23" s="90">
        <v>13051</v>
      </c>
      <c r="N23" s="90">
        <v>11973</v>
      </c>
      <c r="O23" s="90">
        <v>22313</v>
      </c>
      <c r="P23" s="90">
        <v>2122</v>
      </c>
      <c r="Q23" s="90">
        <v>32124</v>
      </c>
      <c r="R23" s="90">
        <v>468</v>
      </c>
    </row>
    <row r="24" spans="11:18" x14ac:dyDescent="0.15">
      <c r="K24" s="33" t="s">
        <v>502</v>
      </c>
      <c r="L24" s="90">
        <v>32996</v>
      </c>
      <c r="M24" s="90">
        <v>12753</v>
      </c>
      <c r="N24" s="90">
        <v>11832</v>
      </c>
      <c r="O24" s="90">
        <v>21661</v>
      </c>
      <c r="P24" s="90">
        <v>1998</v>
      </c>
      <c r="Q24" s="90">
        <v>32529</v>
      </c>
      <c r="R24" s="90">
        <v>467</v>
      </c>
    </row>
    <row r="25" spans="11:18" x14ac:dyDescent="0.15">
      <c r="K25" s="33" t="s">
        <v>575</v>
      </c>
      <c r="L25" s="90">
        <v>33303</v>
      </c>
      <c r="M25" s="90">
        <v>11984</v>
      </c>
      <c r="N25" s="90">
        <v>11731</v>
      </c>
      <c r="O25" s="90">
        <v>21186</v>
      </c>
      <c r="P25" s="90">
        <v>1915</v>
      </c>
      <c r="Q25" s="90">
        <v>32791</v>
      </c>
      <c r="R25" s="33">
        <v>512</v>
      </c>
    </row>
    <row r="26" spans="11:18" x14ac:dyDescent="0.15">
      <c r="K26" s="33" t="s">
        <v>623</v>
      </c>
      <c r="L26" s="90">
        <v>33978</v>
      </c>
      <c r="M26" s="90">
        <v>11538</v>
      </c>
      <c r="N26" s="90">
        <v>11516</v>
      </c>
      <c r="O26" s="90">
        <v>20628</v>
      </c>
      <c r="P26" s="90">
        <v>1777</v>
      </c>
      <c r="Q26" s="90">
        <v>33489</v>
      </c>
      <c r="R26" s="90">
        <v>489</v>
      </c>
    </row>
    <row r="27" spans="11:18" x14ac:dyDescent="0.15">
      <c r="L27" s="90"/>
      <c r="M27" s="90"/>
      <c r="N27" s="90"/>
      <c r="O27" s="90"/>
      <c r="P27" s="90"/>
      <c r="Q27" s="90"/>
      <c r="R27" s="90"/>
    </row>
    <row r="28" spans="11:18" x14ac:dyDescent="0.15">
      <c r="L28" s="90"/>
      <c r="M28" s="90"/>
      <c r="N28" s="90"/>
      <c r="O28" s="90"/>
      <c r="P28" s="90"/>
      <c r="Q28" s="90"/>
      <c r="R28" s="90"/>
    </row>
    <row r="29" spans="11:18" x14ac:dyDescent="0.15">
      <c r="L29" s="90"/>
      <c r="M29" s="90"/>
      <c r="N29" s="90"/>
      <c r="O29" s="90"/>
      <c r="P29" s="90"/>
      <c r="Q29" s="90"/>
      <c r="R29" s="90"/>
    </row>
  </sheetData>
  <mergeCells count="2">
    <mergeCell ref="C10:G11"/>
    <mergeCell ref="A2:F6"/>
  </mergeCells>
  <phoneticPr fontId="4"/>
  <printOptions horizontalCentered="1"/>
  <pageMargins left="0.78740157480314965" right="0.78740157480314965" top="0.98425196850393704" bottom="0.98425196850393704" header="0.51181102362204722" footer="0.11811023622047245"/>
  <pageSetup paperSize="9" firstPageNumber="242" orientation="portrait" r:id="rId1"/>
  <headerFooter scaleWithDoc="0" alignWithMargins="0">
    <oddFooter>&amp;C&amp;"ＭＳ Ｐ明朝,標準"-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R46"/>
  <sheetViews>
    <sheetView zoomScaleNormal="100" zoomScaleSheetLayoutView="100" workbookViewId="0"/>
  </sheetViews>
  <sheetFormatPr defaultRowHeight="13.5" x14ac:dyDescent="0.15"/>
  <cols>
    <col min="1" max="9" width="9" style="27"/>
    <col min="10" max="10" width="9" style="33"/>
    <col min="11" max="11" width="12.125" style="33" customWidth="1"/>
    <col min="12" max="12" width="11.5" style="33" customWidth="1"/>
    <col min="13" max="16" width="9" style="33"/>
    <col min="17" max="18" width="9" style="224"/>
    <col min="19" max="16384" width="9" style="27"/>
  </cols>
  <sheetData>
    <row r="1" spans="3:17" ht="34.5" customHeight="1" x14ac:dyDescent="0.15">
      <c r="C1" s="238" t="s">
        <v>121</v>
      </c>
      <c r="D1" s="238"/>
      <c r="E1" s="238"/>
      <c r="F1" s="238"/>
      <c r="G1" s="238"/>
      <c r="H1" s="238"/>
    </row>
    <row r="2" spans="3:17" ht="13.5" customHeight="1" x14ac:dyDescent="0.15">
      <c r="C2" s="91"/>
      <c r="D2" s="91"/>
      <c r="E2" s="91"/>
      <c r="F2" s="91"/>
      <c r="G2" s="91"/>
      <c r="H2" s="91"/>
    </row>
    <row r="3" spans="3:17" ht="13.5" customHeight="1" x14ac:dyDescent="0.15">
      <c r="C3" s="91"/>
      <c r="D3" s="91"/>
      <c r="E3" s="91"/>
      <c r="F3" s="91"/>
      <c r="G3" s="91"/>
      <c r="H3" s="91"/>
    </row>
    <row r="6" spans="3:17" x14ac:dyDescent="0.15">
      <c r="L6" s="33" t="s">
        <v>103</v>
      </c>
    </row>
    <row r="7" spans="3:17" x14ac:dyDescent="0.15">
      <c r="K7" s="61" t="s">
        <v>53</v>
      </c>
      <c r="L7" s="62">
        <v>553089</v>
      </c>
      <c r="M7" s="63">
        <f>L7/L$13*100</f>
        <v>34.909829733086923</v>
      </c>
      <c r="P7" s="64"/>
    </row>
    <row r="8" spans="3:17" x14ac:dyDescent="0.15">
      <c r="K8" s="61" t="s">
        <v>52</v>
      </c>
      <c r="L8" s="62">
        <v>478657</v>
      </c>
      <c r="M8" s="63">
        <f t="shared" ref="M8:M12" si="0">L8/L$13*100</f>
        <v>30.21183637814201</v>
      </c>
      <c r="P8" s="64"/>
    </row>
    <row r="9" spans="3:17" x14ac:dyDescent="0.15">
      <c r="K9" s="61" t="s">
        <v>186</v>
      </c>
      <c r="L9" s="62">
        <v>245375</v>
      </c>
      <c r="M9" s="63">
        <f t="shared" si="0"/>
        <v>15.48756071944335</v>
      </c>
      <c r="P9" s="64"/>
    </row>
    <row r="10" spans="3:17" x14ac:dyDescent="0.15">
      <c r="K10" s="61" t="s">
        <v>56</v>
      </c>
      <c r="L10" s="62">
        <v>121424</v>
      </c>
      <c r="M10" s="63">
        <f t="shared" si="0"/>
        <v>7.6640308621403541</v>
      </c>
      <c r="O10" s="61"/>
      <c r="P10" s="62"/>
      <c r="Q10" s="225"/>
    </row>
    <row r="11" spans="3:17" x14ac:dyDescent="0.15">
      <c r="K11" s="61" t="s">
        <v>55</v>
      </c>
      <c r="L11" s="62">
        <v>120215</v>
      </c>
      <c r="M11" s="63">
        <f t="shared" si="0"/>
        <v>7.5877212914432297</v>
      </c>
      <c r="P11" s="64"/>
    </row>
    <row r="12" spans="3:17" x14ac:dyDescent="0.15">
      <c r="K12" s="61" t="s">
        <v>54</v>
      </c>
      <c r="L12" s="62">
        <v>65576</v>
      </c>
      <c r="M12" s="63">
        <f t="shared" si="0"/>
        <v>4.1390210157441345</v>
      </c>
      <c r="P12" s="64"/>
    </row>
    <row r="13" spans="3:17" x14ac:dyDescent="0.15">
      <c r="L13" s="64">
        <f>SUM(L7:L12)</f>
        <v>1584336</v>
      </c>
      <c r="M13" s="63">
        <f>L13/L$13*100</f>
        <v>100</v>
      </c>
    </row>
    <row r="14" spans="3:17" x14ac:dyDescent="0.15">
      <c r="L14" s="64"/>
      <c r="M14" s="66"/>
    </row>
    <row r="16" spans="3:17" x14ac:dyDescent="0.15">
      <c r="M16" s="67"/>
    </row>
    <row r="19" spans="3:12" x14ac:dyDescent="0.15">
      <c r="L19" s="68"/>
    </row>
    <row r="20" spans="3:12" x14ac:dyDescent="0.15">
      <c r="L20" s="69"/>
    </row>
    <row r="21" spans="3:12" x14ac:dyDescent="0.15">
      <c r="L21" s="70"/>
    </row>
    <row r="29" spans="3:12" x14ac:dyDescent="0.15">
      <c r="C29" s="237" t="s">
        <v>104</v>
      </c>
      <c r="D29" s="237"/>
      <c r="E29" s="237"/>
      <c r="F29" s="237"/>
      <c r="G29" s="237"/>
      <c r="H29" s="237"/>
    </row>
    <row r="30" spans="3:12" x14ac:dyDescent="0.15">
      <c r="C30" s="237"/>
      <c r="D30" s="237"/>
      <c r="E30" s="237"/>
      <c r="F30" s="237"/>
      <c r="G30" s="237"/>
      <c r="H30" s="237"/>
    </row>
    <row r="31" spans="3:12" x14ac:dyDescent="0.15">
      <c r="C31" s="237"/>
      <c r="D31" s="237"/>
      <c r="E31" s="237"/>
      <c r="F31" s="237"/>
      <c r="G31" s="237"/>
      <c r="H31" s="237"/>
    </row>
    <row r="32" spans="3:12" ht="21" x14ac:dyDescent="0.15">
      <c r="C32" s="92"/>
      <c r="D32" s="92"/>
      <c r="E32" s="92"/>
      <c r="F32" s="92"/>
      <c r="G32" s="92"/>
      <c r="H32" s="92"/>
    </row>
    <row r="38" spans="11:17" x14ac:dyDescent="0.15">
      <c r="L38" s="33" t="s">
        <v>105</v>
      </c>
    </row>
    <row r="39" spans="11:17" x14ac:dyDescent="0.15">
      <c r="M39" s="65"/>
    </row>
    <row r="40" spans="11:17" x14ac:dyDescent="0.15">
      <c r="K40" s="33" t="s">
        <v>157</v>
      </c>
      <c r="L40" s="71">
        <v>160191</v>
      </c>
      <c r="M40" s="63">
        <f>L40/L$46*100</f>
        <v>19.015055024494242</v>
      </c>
    </row>
    <row r="41" spans="11:17" x14ac:dyDescent="0.15">
      <c r="K41" s="33" t="s">
        <v>106</v>
      </c>
      <c r="L41" s="71">
        <v>370305</v>
      </c>
      <c r="M41" s="63">
        <f t="shared" ref="M41:M46" si="1">L41/L$46*100</f>
        <v>43.956089610810466</v>
      </c>
      <c r="P41" s="71"/>
      <c r="Q41" s="225"/>
    </row>
    <row r="42" spans="11:17" x14ac:dyDescent="0.15">
      <c r="K42" s="33" t="s">
        <v>191</v>
      </c>
      <c r="L42" s="71">
        <v>152203</v>
      </c>
      <c r="M42" s="63">
        <f t="shared" si="1"/>
        <v>18.066860309836986</v>
      </c>
      <c r="P42" s="71"/>
      <c r="Q42" s="225"/>
    </row>
    <row r="43" spans="11:17" x14ac:dyDescent="0.15">
      <c r="K43" s="33" t="s">
        <v>97</v>
      </c>
      <c r="L43" s="71">
        <v>107860</v>
      </c>
      <c r="M43" s="63">
        <f t="shared" si="1"/>
        <v>12.803240100517185</v>
      </c>
      <c r="O43" s="71"/>
    </row>
    <row r="44" spans="11:17" x14ac:dyDescent="0.15">
      <c r="K44" s="33" t="s">
        <v>98</v>
      </c>
      <c r="L44" s="71">
        <v>31537</v>
      </c>
      <c r="M44" s="63">
        <f t="shared" si="1"/>
        <v>3.7435173655665723</v>
      </c>
      <c r="P44" s="71"/>
      <c r="Q44" s="225"/>
    </row>
    <row r="45" spans="11:17" x14ac:dyDescent="0.15">
      <c r="K45" s="33" t="s">
        <v>96</v>
      </c>
      <c r="L45" s="71">
        <v>20347</v>
      </c>
      <c r="M45" s="63">
        <f>L45/L$46*100</f>
        <v>2.4152375887745521</v>
      </c>
    </row>
    <row r="46" spans="11:17" x14ac:dyDescent="0.15">
      <c r="L46" s="72">
        <f>SUM(L40:L45)</f>
        <v>842443</v>
      </c>
      <c r="M46" s="63">
        <f t="shared" si="1"/>
        <v>100</v>
      </c>
    </row>
  </sheetData>
  <mergeCells count="2">
    <mergeCell ref="C29:H31"/>
    <mergeCell ref="C1:H1"/>
  </mergeCells>
  <phoneticPr fontId="4"/>
  <printOptions horizontalCentered="1"/>
  <pageMargins left="0.78740157480314965" right="0.39370078740157483" top="0.78740157480314965" bottom="0.78740157480314965" header="0.51181102362204722" footer="0.11811023622047245"/>
  <pageSetup paperSize="9" firstPageNumber="243" orientation="portrait" r:id="rId1"/>
  <headerFooter scaleWithDoc="0" alignWithMargins="0">
    <oddFooter>&amp;C&amp;"ＭＳ Ｐ明朝,標準"-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6"/>
  <dimension ref="A1:BQ55"/>
  <sheetViews>
    <sheetView view="pageBreakPreview" zoomScaleNormal="100" zoomScaleSheetLayoutView="100" workbookViewId="0">
      <selection sqref="A1:AI1"/>
    </sheetView>
  </sheetViews>
  <sheetFormatPr defaultRowHeight="11.25" x14ac:dyDescent="0.15"/>
  <cols>
    <col min="1" max="69" width="2.625" style="34" customWidth="1"/>
    <col min="70" max="125" width="3.125" style="34" customWidth="1"/>
    <col min="126" max="16384" width="9" style="34"/>
  </cols>
  <sheetData>
    <row r="1" spans="1:68" ht="18.75" x14ac:dyDescent="0.15">
      <c r="A1" s="239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40" t="s">
        <v>122</v>
      </c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</row>
    <row r="2" spans="1:68" s="73" customFormat="1" ht="13.5" customHeight="1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</row>
    <row r="3" spans="1:68" s="35" customFormat="1" ht="18.75" x14ac:dyDescent="0.15">
      <c r="A3" s="241" t="s">
        <v>506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2" t="s">
        <v>189</v>
      </c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</row>
    <row r="4" spans="1:68" ht="15" customHeight="1" thickBot="1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6"/>
      <c r="AG4" s="96"/>
      <c r="AH4" s="96"/>
      <c r="AI4" s="96"/>
      <c r="AJ4" s="243" t="s">
        <v>40</v>
      </c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08"/>
      <c r="BJ4" s="208"/>
      <c r="BK4" s="208"/>
    </row>
    <row r="5" spans="1:68" ht="15" customHeight="1" x14ac:dyDescent="0.15">
      <c r="A5" s="244" t="s">
        <v>26</v>
      </c>
      <c r="B5" s="244"/>
      <c r="C5" s="244"/>
      <c r="D5" s="244"/>
      <c r="E5" s="245"/>
      <c r="F5" s="250" t="s">
        <v>205</v>
      </c>
      <c r="G5" s="251"/>
      <c r="H5" s="251"/>
      <c r="I5" s="251"/>
      <c r="J5" s="251"/>
      <c r="K5" s="251"/>
      <c r="L5" s="251"/>
      <c r="M5" s="251"/>
      <c r="N5" s="252"/>
      <c r="O5" s="250" t="s">
        <v>206</v>
      </c>
      <c r="P5" s="251"/>
      <c r="Q5" s="251"/>
      <c r="R5" s="251"/>
      <c r="S5" s="251"/>
      <c r="T5" s="251"/>
      <c r="U5" s="251"/>
      <c r="V5" s="251"/>
      <c r="W5" s="252"/>
      <c r="X5" s="253" t="s">
        <v>207</v>
      </c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4"/>
      <c r="AY5" s="255" t="s">
        <v>211</v>
      </c>
      <c r="AZ5" s="255"/>
      <c r="BA5" s="255"/>
      <c r="BB5" s="255"/>
      <c r="BC5" s="255"/>
      <c r="BD5" s="255"/>
      <c r="BE5" s="255"/>
      <c r="BF5" s="255"/>
      <c r="BG5" s="255"/>
      <c r="BH5" s="255"/>
    </row>
    <row r="6" spans="1:68" ht="15" customHeight="1" x14ac:dyDescent="0.15">
      <c r="A6" s="246"/>
      <c r="B6" s="246"/>
      <c r="C6" s="246"/>
      <c r="D6" s="246"/>
      <c r="E6" s="247"/>
      <c r="F6" s="262" t="s">
        <v>21</v>
      </c>
      <c r="G6" s="263"/>
      <c r="H6" s="264"/>
      <c r="I6" s="262" t="s">
        <v>199</v>
      </c>
      <c r="J6" s="263"/>
      <c r="K6" s="264"/>
      <c r="L6" s="262" t="s">
        <v>209</v>
      </c>
      <c r="M6" s="263"/>
      <c r="N6" s="264"/>
      <c r="O6" s="262" t="s">
        <v>21</v>
      </c>
      <c r="P6" s="263"/>
      <c r="Q6" s="264"/>
      <c r="R6" s="262" t="s">
        <v>199</v>
      </c>
      <c r="S6" s="263"/>
      <c r="T6" s="264"/>
      <c r="U6" s="262" t="s">
        <v>209</v>
      </c>
      <c r="V6" s="263"/>
      <c r="W6" s="264"/>
      <c r="X6" s="256" t="s">
        <v>198</v>
      </c>
      <c r="Y6" s="257"/>
      <c r="Z6" s="257"/>
      <c r="AA6" s="257"/>
      <c r="AB6" s="257"/>
      <c r="AC6" s="257"/>
      <c r="AD6" s="257"/>
      <c r="AE6" s="257"/>
      <c r="AF6" s="258"/>
      <c r="AG6" s="257" t="s">
        <v>210</v>
      </c>
      <c r="AH6" s="257"/>
      <c r="AI6" s="257"/>
      <c r="AJ6" s="257"/>
      <c r="AK6" s="257"/>
      <c r="AL6" s="257"/>
      <c r="AM6" s="257"/>
      <c r="AN6" s="257"/>
      <c r="AO6" s="258"/>
      <c r="AP6" s="259" t="s">
        <v>195</v>
      </c>
      <c r="AQ6" s="260"/>
      <c r="AR6" s="260"/>
      <c r="AS6" s="260"/>
      <c r="AT6" s="260"/>
      <c r="AU6" s="260"/>
      <c r="AV6" s="260"/>
      <c r="AW6" s="260"/>
      <c r="AX6" s="261"/>
      <c r="AY6" s="262" t="s">
        <v>198</v>
      </c>
      <c r="AZ6" s="263"/>
      <c r="BA6" s="263"/>
      <c r="BB6" s="264"/>
      <c r="BC6" s="262" t="s">
        <v>199</v>
      </c>
      <c r="BD6" s="263"/>
      <c r="BE6" s="264"/>
      <c r="BF6" s="262" t="s">
        <v>209</v>
      </c>
      <c r="BG6" s="263"/>
      <c r="BH6" s="263"/>
    </row>
    <row r="7" spans="1:68" ht="15" customHeight="1" x14ac:dyDescent="0.15">
      <c r="A7" s="248"/>
      <c r="B7" s="248"/>
      <c r="C7" s="248"/>
      <c r="D7" s="248"/>
      <c r="E7" s="249"/>
      <c r="F7" s="265"/>
      <c r="G7" s="266"/>
      <c r="H7" s="267"/>
      <c r="I7" s="265"/>
      <c r="J7" s="266"/>
      <c r="K7" s="267"/>
      <c r="L7" s="265"/>
      <c r="M7" s="266"/>
      <c r="N7" s="267"/>
      <c r="O7" s="265"/>
      <c r="P7" s="266"/>
      <c r="Q7" s="267"/>
      <c r="R7" s="265"/>
      <c r="S7" s="266"/>
      <c r="T7" s="267"/>
      <c r="U7" s="265"/>
      <c r="V7" s="266"/>
      <c r="W7" s="267"/>
      <c r="X7" s="256" t="s">
        <v>109</v>
      </c>
      <c r="Y7" s="257"/>
      <c r="Z7" s="258"/>
      <c r="AA7" s="256" t="s">
        <v>199</v>
      </c>
      <c r="AB7" s="257"/>
      <c r="AC7" s="268"/>
      <c r="AD7" s="256" t="s">
        <v>209</v>
      </c>
      <c r="AE7" s="257"/>
      <c r="AF7" s="258"/>
      <c r="AG7" s="256" t="s">
        <v>109</v>
      </c>
      <c r="AH7" s="257"/>
      <c r="AI7" s="258"/>
      <c r="AJ7" s="256" t="s">
        <v>199</v>
      </c>
      <c r="AK7" s="257"/>
      <c r="AL7" s="258"/>
      <c r="AM7" s="256" t="s">
        <v>209</v>
      </c>
      <c r="AN7" s="257"/>
      <c r="AO7" s="258"/>
      <c r="AP7" s="256" t="s">
        <v>109</v>
      </c>
      <c r="AQ7" s="257"/>
      <c r="AR7" s="258"/>
      <c r="AS7" s="256" t="s">
        <v>199</v>
      </c>
      <c r="AT7" s="257"/>
      <c r="AU7" s="258"/>
      <c r="AV7" s="256" t="s">
        <v>209</v>
      </c>
      <c r="AW7" s="257"/>
      <c r="AX7" s="258"/>
      <c r="AY7" s="265"/>
      <c r="AZ7" s="266"/>
      <c r="BA7" s="266"/>
      <c r="BB7" s="267"/>
      <c r="BC7" s="265"/>
      <c r="BD7" s="266"/>
      <c r="BE7" s="267"/>
      <c r="BF7" s="265"/>
      <c r="BG7" s="266"/>
      <c r="BH7" s="266"/>
    </row>
    <row r="8" spans="1:68" ht="15" customHeight="1" x14ac:dyDescent="0.15">
      <c r="A8" s="269" t="s">
        <v>594</v>
      </c>
      <c r="B8" s="269"/>
      <c r="C8" s="269"/>
      <c r="D8" s="269"/>
      <c r="E8" s="270"/>
      <c r="F8" s="271">
        <v>22</v>
      </c>
      <c r="G8" s="272"/>
      <c r="H8" s="272"/>
      <c r="I8" s="272">
        <v>10</v>
      </c>
      <c r="J8" s="272"/>
      <c r="K8" s="272"/>
      <c r="L8" s="272">
        <v>12</v>
      </c>
      <c r="M8" s="272"/>
      <c r="N8" s="272"/>
      <c r="O8" s="272">
        <v>114</v>
      </c>
      <c r="P8" s="272"/>
      <c r="Q8" s="272"/>
      <c r="R8" s="272">
        <v>33</v>
      </c>
      <c r="S8" s="272"/>
      <c r="T8" s="272"/>
      <c r="U8" s="272">
        <v>81</v>
      </c>
      <c r="V8" s="272"/>
      <c r="W8" s="272"/>
      <c r="X8" s="273">
        <v>231</v>
      </c>
      <c r="Y8" s="273"/>
      <c r="Z8" s="273"/>
      <c r="AA8" s="273">
        <v>76</v>
      </c>
      <c r="AB8" s="273"/>
      <c r="AC8" s="273"/>
      <c r="AD8" s="273">
        <v>155</v>
      </c>
      <c r="AE8" s="273"/>
      <c r="AF8" s="273"/>
      <c r="AG8" s="273">
        <v>216</v>
      </c>
      <c r="AH8" s="273"/>
      <c r="AI8" s="273"/>
      <c r="AJ8" s="273">
        <v>76</v>
      </c>
      <c r="AK8" s="273"/>
      <c r="AL8" s="273"/>
      <c r="AM8" s="273">
        <v>140</v>
      </c>
      <c r="AN8" s="273"/>
      <c r="AO8" s="273"/>
      <c r="AP8" s="273">
        <v>15</v>
      </c>
      <c r="AQ8" s="273"/>
      <c r="AR8" s="273"/>
      <c r="AS8" s="269" t="s">
        <v>154</v>
      </c>
      <c r="AT8" s="269"/>
      <c r="AU8" s="269"/>
      <c r="AV8" s="273">
        <v>15</v>
      </c>
      <c r="AW8" s="273"/>
      <c r="AX8" s="273"/>
      <c r="AY8" s="273">
        <v>20</v>
      </c>
      <c r="AZ8" s="273"/>
      <c r="BA8" s="273"/>
      <c r="BB8" s="273"/>
      <c r="BC8" s="269" t="s">
        <v>154</v>
      </c>
      <c r="BD8" s="269"/>
      <c r="BE8" s="269"/>
      <c r="BF8" s="273">
        <v>20</v>
      </c>
      <c r="BG8" s="273"/>
      <c r="BH8" s="273"/>
    </row>
    <row r="9" spans="1:68" ht="15" customHeight="1" x14ac:dyDescent="0.15">
      <c r="A9" s="269" t="s">
        <v>597</v>
      </c>
      <c r="B9" s="269"/>
      <c r="C9" s="269"/>
      <c r="D9" s="269"/>
      <c r="E9" s="270"/>
      <c r="F9" s="274">
        <v>20</v>
      </c>
      <c r="G9" s="269"/>
      <c r="H9" s="269"/>
      <c r="I9" s="269">
        <v>9</v>
      </c>
      <c r="J9" s="269"/>
      <c r="K9" s="269"/>
      <c r="L9" s="269">
        <v>11</v>
      </c>
      <c r="M9" s="269"/>
      <c r="N9" s="269"/>
      <c r="O9" s="269">
        <v>97</v>
      </c>
      <c r="P9" s="269"/>
      <c r="Q9" s="269"/>
      <c r="R9" s="269">
        <v>25</v>
      </c>
      <c r="S9" s="269"/>
      <c r="T9" s="269"/>
      <c r="U9" s="269">
        <v>72</v>
      </c>
      <c r="V9" s="269"/>
      <c r="W9" s="269"/>
      <c r="X9" s="273">
        <v>212</v>
      </c>
      <c r="Y9" s="273"/>
      <c r="Z9" s="273"/>
      <c r="AA9" s="273">
        <v>65</v>
      </c>
      <c r="AB9" s="273"/>
      <c r="AC9" s="273"/>
      <c r="AD9" s="273">
        <v>147</v>
      </c>
      <c r="AE9" s="273"/>
      <c r="AF9" s="273"/>
      <c r="AG9" s="273">
        <v>190</v>
      </c>
      <c r="AH9" s="273"/>
      <c r="AI9" s="273"/>
      <c r="AJ9" s="273">
        <v>65</v>
      </c>
      <c r="AK9" s="273"/>
      <c r="AL9" s="273"/>
      <c r="AM9" s="273">
        <v>125</v>
      </c>
      <c r="AN9" s="273"/>
      <c r="AO9" s="273"/>
      <c r="AP9" s="273">
        <v>22</v>
      </c>
      <c r="AQ9" s="273"/>
      <c r="AR9" s="273"/>
      <c r="AS9" s="269" t="s">
        <v>154</v>
      </c>
      <c r="AT9" s="269"/>
      <c r="AU9" s="269"/>
      <c r="AV9" s="273">
        <v>22</v>
      </c>
      <c r="AW9" s="273"/>
      <c r="AX9" s="273"/>
      <c r="AY9" s="273">
        <v>16</v>
      </c>
      <c r="AZ9" s="273"/>
      <c r="BA9" s="273"/>
      <c r="BB9" s="273"/>
      <c r="BC9" s="269" t="s">
        <v>154</v>
      </c>
      <c r="BD9" s="269"/>
      <c r="BE9" s="269"/>
      <c r="BF9" s="273">
        <v>16</v>
      </c>
      <c r="BG9" s="273"/>
      <c r="BH9" s="273"/>
    </row>
    <row r="10" spans="1:68" ht="15" customHeight="1" x14ac:dyDescent="0.15">
      <c r="A10" s="269" t="s">
        <v>465</v>
      </c>
      <c r="B10" s="269"/>
      <c r="C10" s="269"/>
      <c r="D10" s="269"/>
      <c r="E10" s="270"/>
      <c r="F10" s="274">
        <v>17</v>
      </c>
      <c r="G10" s="269"/>
      <c r="H10" s="269"/>
      <c r="I10" s="269">
        <v>6</v>
      </c>
      <c r="J10" s="269"/>
      <c r="K10" s="269"/>
      <c r="L10" s="269">
        <v>11</v>
      </c>
      <c r="M10" s="269"/>
      <c r="N10" s="269"/>
      <c r="O10" s="269">
        <v>91</v>
      </c>
      <c r="P10" s="269"/>
      <c r="Q10" s="269"/>
      <c r="R10" s="269">
        <v>21</v>
      </c>
      <c r="S10" s="269"/>
      <c r="T10" s="269"/>
      <c r="U10" s="269">
        <v>70</v>
      </c>
      <c r="V10" s="269"/>
      <c r="W10" s="269"/>
      <c r="X10" s="273">
        <v>209</v>
      </c>
      <c r="Y10" s="273"/>
      <c r="Z10" s="273"/>
      <c r="AA10" s="273">
        <v>59</v>
      </c>
      <c r="AB10" s="273"/>
      <c r="AC10" s="273"/>
      <c r="AD10" s="273">
        <v>150</v>
      </c>
      <c r="AE10" s="273"/>
      <c r="AF10" s="273"/>
      <c r="AG10" s="273">
        <v>193</v>
      </c>
      <c r="AH10" s="273"/>
      <c r="AI10" s="273"/>
      <c r="AJ10" s="273">
        <v>59</v>
      </c>
      <c r="AK10" s="273"/>
      <c r="AL10" s="273"/>
      <c r="AM10" s="273">
        <v>134</v>
      </c>
      <c r="AN10" s="273"/>
      <c r="AO10" s="273"/>
      <c r="AP10" s="273">
        <v>16</v>
      </c>
      <c r="AQ10" s="273"/>
      <c r="AR10" s="273"/>
      <c r="AS10" s="269" t="s">
        <v>154</v>
      </c>
      <c r="AT10" s="269"/>
      <c r="AU10" s="269"/>
      <c r="AV10" s="273">
        <v>16</v>
      </c>
      <c r="AW10" s="273"/>
      <c r="AX10" s="273"/>
      <c r="AY10" s="273">
        <v>20</v>
      </c>
      <c r="AZ10" s="273"/>
      <c r="BA10" s="273"/>
      <c r="BB10" s="273"/>
      <c r="BC10" s="269" t="s">
        <v>154</v>
      </c>
      <c r="BD10" s="269"/>
      <c r="BE10" s="269"/>
      <c r="BF10" s="273">
        <v>20</v>
      </c>
      <c r="BG10" s="273"/>
      <c r="BH10" s="273"/>
    </row>
    <row r="11" spans="1:68" ht="15" customHeight="1" x14ac:dyDescent="0.15">
      <c r="A11" s="269" t="s">
        <v>565</v>
      </c>
      <c r="B11" s="269"/>
      <c r="C11" s="269"/>
      <c r="D11" s="269"/>
      <c r="E11" s="270"/>
      <c r="F11" s="274">
        <v>17</v>
      </c>
      <c r="G11" s="269"/>
      <c r="H11" s="269"/>
      <c r="I11" s="269">
        <v>6</v>
      </c>
      <c r="J11" s="269"/>
      <c r="K11" s="269"/>
      <c r="L11" s="269">
        <v>11</v>
      </c>
      <c r="M11" s="269"/>
      <c r="N11" s="269"/>
      <c r="O11" s="269">
        <v>87</v>
      </c>
      <c r="P11" s="269"/>
      <c r="Q11" s="269"/>
      <c r="R11" s="269">
        <v>20</v>
      </c>
      <c r="S11" s="269"/>
      <c r="T11" s="269"/>
      <c r="U11" s="269">
        <v>67</v>
      </c>
      <c r="V11" s="269"/>
      <c r="W11" s="269"/>
      <c r="X11" s="273">
        <v>210</v>
      </c>
      <c r="Y11" s="273"/>
      <c r="Z11" s="273"/>
      <c r="AA11" s="273">
        <v>57</v>
      </c>
      <c r="AB11" s="273"/>
      <c r="AC11" s="273"/>
      <c r="AD11" s="273">
        <v>153</v>
      </c>
      <c r="AE11" s="273"/>
      <c r="AF11" s="273"/>
      <c r="AG11" s="273">
        <v>192</v>
      </c>
      <c r="AH11" s="273"/>
      <c r="AI11" s="273"/>
      <c r="AJ11" s="273">
        <v>57</v>
      </c>
      <c r="AK11" s="273"/>
      <c r="AL11" s="273"/>
      <c r="AM11" s="273">
        <v>135</v>
      </c>
      <c r="AN11" s="273"/>
      <c r="AO11" s="273"/>
      <c r="AP11" s="273">
        <v>18</v>
      </c>
      <c r="AQ11" s="273"/>
      <c r="AR11" s="273"/>
      <c r="AS11" s="269" t="s">
        <v>154</v>
      </c>
      <c r="AT11" s="269"/>
      <c r="AU11" s="269"/>
      <c r="AV11" s="273">
        <v>18</v>
      </c>
      <c r="AW11" s="273"/>
      <c r="AX11" s="273"/>
      <c r="AY11" s="273">
        <v>20</v>
      </c>
      <c r="AZ11" s="273"/>
      <c r="BA11" s="273"/>
      <c r="BB11" s="273"/>
      <c r="BC11" s="269" t="s">
        <v>154</v>
      </c>
      <c r="BD11" s="269"/>
      <c r="BE11" s="269"/>
      <c r="BF11" s="273">
        <v>20</v>
      </c>
      <c r="BG11" s="273"/>
      <c r="BH11" s="273"/>
    </row>
    <row r="12" spans="1:68" ht="15" customHeight="1" thickBot="1" x14ac:dyDescent="0.2">
      <c r="A12" s="276" t="s">
        <v>595</v>
      </c>
      <c r="B12" s="276"/>
      <c r="C12" s="276"/>
      <c r="D12" s="276"/>
      <c r="E12" s="277"/>
      <c r="F12" s="278">
        <v>17</v>
      </c>
      <c r="G12" s="276"/>
      <c r="H12" s="276"/>
      <c r="I12" s="276">
        <v>6</v>
      </c>
      <c r="J12" s="276"/>
      <c r="K12" s="276"/>
      <c r="L12" s="276">
        <v>11</v>
      </c>
      <c r="M12" s="276"/>
      <c r="N12" s="276"/>
      <c r="O12" s="276">
        <v>86</v>
      </c>
      <c r="P12" s="276"/>
      <c r="Q12" s="276"/>
      <c r="R12" s="276">
        <v>20</v>
      </c>
      <c r="S12" s="276"/>
      <c r="T12" s="276"/>
      <c r="U12" s="276">
        <v>66</v>
      </c>
      <c r="V12" s="276"/>
      <c r="W12" s="276"/>
      <c r="X12" s="275">
        <v>206</v>
      </c>
      <c r="Y12" s="275"/>
      <c r="Z12" s="275"/>
      <c r="AA12" s="275">
        <v>54</v>
      </c>
      <c r="AB12" s="275"/>
      <c r="AC12" s="290"/>
      <c r="AD12" s="275">
        <v>152</v>
      </c>
      <c r="AE12" s="275"/>
      <c r="AF12" s="275"/>
      <c r="AG12" s="275">
        <v>185</v>
      </c>
      <c r="AH12" s="275"/>
      <c r="AI12" s="275"/>
      <c r="AJ12" s="275">
        <v>54</v>
      </c>
      <c r="AK12" s="275"/>
      <c r="AL12" s="275"/>
      <c r="AM12" s="275">
        <v>131</v>
      </c>
      <c r="AN12" s="275"/>
      <c r="AO12" s="275"/>
      <c r="AP12" s="275">
        <v>21</v>
      </c>
      <c r="AQ12" s="275"/>
      <c r="AR12" s="275"/>
      <c r="AS12" s="276" t="s">
        <v>624</v>
      </c>
      <c r="AT12" s="276"/>
      <c r="AU12" s="276"/>
      <c r="AV12" s="275">
        <v>21</v>
      </c>
      <c r="AW12" s="275"/>
      <c r="AX12" s="275"/>
      <c r="AY12" s="275">
        <v>19</v>
      </c>
      <c r="AZ12" s="275"/>
      <c r="BA12" s="275"/>
      <c r="BB12" s="275"/>
      <c r="BC12" s="276" t="s">
        <v>624</v>
      </c>
      <c r="BD12" s="276"/>
      <c r="BE12" s="276"/>
      <c r="BF12" s="275">
        <v>19</v>
      </c>
      <c r="BG12" s="275"/>
      <c r="BH12" s="275"/>
    </row>
    <row r="13" spans="1:68" ht="15" customHeight="1" x14ac:dyDescent="0.15">
      <c r="A13" s="289" t="s">
        <v>173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</row>
    <row r="14" spans="1:68" ht="12.75" customHeight="1" x14ac:dyDescent="0.1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</row>
    <row r="15" spans="1:68" ht="18.75" customHeight="1" x14ac:dyDescent="0.15">
      <c r="A15" s="241" t="s">
        <v>507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2" t="s">
        <v>158</v>
      </c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</row>
    <row r="16" spans="1:68" ht="15" customHeight="1" thickBot="1" x14ac:dyDescent="0.2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6"/>
      <c r="AG16" s="96"/>
      <c r="AH16" s="97"/>
      <c r="AI16" s="97"/>
      <c r="AJ16" s="243" t="s">
        <v>40</v>
      </c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</row>
    <row r="17" spans="1:68" ht="15" customHeight="1" x14ac:dyDescent="0.15">
      <c r="A17" s="244" t="s">
        <v>26</v>
      </c>
      <c r="B17" s="244"/>
      <c r="C17" s="244"/>
      <c r="D17" s="244"/>
      <c r="E17" s="245"/>
      <c r="F17" s="303" t="s">
        <v>198</v>
      </c>
      <c r="G17" s="253"/>
      <c r="H17" s="253"/>
      <c r="I17" s="253"/>
      <c r="J17" s="253"/>
      <c r="K17" s="253"/>
      <c r="L17" s="253"/>
      <c r="M17" s="253"/>
      <c r="N17" s="254"/>
      <c r="O17" s="279" t="s">
        <v>139</v>
      </c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1"/>
      <c r="AP17" s="279" t="s">
        <v>200</v>
      </c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</row>
    <row r="18" spans="1:68" ht="15" customHeight="1" x14ac:dyDescent="0.15">
      <c r="A18" s="246"/>
      <c r="B18" s="246"/>
      <c r="C18" s="246"/>
      <c r="D18" s="246"/>
      <c r="E18" s="247"/>
      <c r="F18" s="282" t="s">
        <v>109</v>
      </c>
      <c r="G18" s="283"/>
      <c r="H18" s="284"/>
      <c r="I18" s="282" t="s">
        <v>27</v>
      </c>
      <c r="J18" s="283"/>
      <c r="K18" s="284"/>
      <c r="L18" s="282" t="s">
        <v>28</v>
      </c>
      <c r="M18" s="283"/>
      <c r="N18" s="284"/>
      <c r="O18" s="256" t="s">
        <v>201</v>
      </c>
      <c r="P18" s="257"/>
      <c r="Q18" s="257"/>
      <c r="R18" s="257"/>
      <c r="S18" s="257"/>
      <c r="T18" s="257"/>
      <c r="U18" s="257"/>
      <c r="V18" s="257"/>
      <c r="W18" s="258"/>
      <c r="X18" s="286" t="s">
        <v>202</v>
      </c>
      <c r="Y18" s="287"/>
      <c r="Z18" s="287"/>
      <c r="AA18" s="287"/>
      <c r="AB18" s="287"/>
      <c r="AC18" s="288"/>
      <c r="AD18" s="256" t="s">
        <v>203</v>
      </c>
      <c r="AE18" s="257"/>
      <c r="AF18" s="257"/>
      <c r="AG18" s="257"/>
      <c r="AH18" s="257"/>
      <c r="AI18" s="258"/>
      <c r="AJ18" s="256" t="s">
        <v>204</v>
      </c>
      <c r="AK18" s="257"/>
      <c r="AL18" s="257"/>
      <c r="AM18" s="257"/>
      <c r="AN18" s="257"/>
      <c r="AO18" s="258"/>
      <c r="AP18" s="256" t="s">
        <v>201</v>
      </c>
      <c r="AQ18" s="257"/>
      <c r="AR18" s="257"/>
      <c r="AS18" s="257"/>
      <c r="AT18" s="257"/>
      <c r="AU18" s="257"/>
      <c r="AV18" s="257"/>
      <c r="AW18" s="257"/>
      <c r="AX18" s="258"/>
      <c r="AY18" s="286" t="s">
        <v>202</v>
      </c>
      <c r="AZ18" s="287"/>
      <c r="BA18" s="287"/>
      <c r="BB18" s="287"/>
      <c r="BC18" s="287"/>
      <c r="BD18" s="288"/>
      <c r="BE18" s="256" t="s">
        <v>203</v>
      </c>
      <c r="BF18" s="257"/>
      <c r="BG18" s="257"/>
      <c r="BH18" s="257"/>
      <c r="BI18" s="257"/>
      <c r="BJ18" s="258"/>
      <c r="BK18" s="256" t="s">
        <v>204</v>
      </c>
      <c r="BL18" s="257"/>
      <c r="BM18" s="257"/>
      <c r="BN18" s="257"/>
      <c r="BO18" s="257"/>
      <c r="BP18" s="257"/>
    </row>
    <row r="19" spans="1:68" ht="15" customHeight="1" x14ac:dyDescent="0.15">
      <c r="A19" s="248"/>
      <c r="B19" s="248"/>
      <c r="C19" s="248"/>
      <c r="D19" s="248"/>
      <c r="E19" s="249"/>
      <c r="F19" s="285"/>
      <c r="G19" s="248"/>
      <c r="H19" s="249"/>
      <c r="I19" s="285"/>
      <c r="J19" s="248"/>
      <c r="K19" s="249"/>
      <c r="L19" s="285"/>
      <c r="M19" s="248"/>
      <c r="N19" s="249"/>
      <c r="O19" s="256" t="s">
        <v>109</v>
      </c>
      <c r="P19" s="257"/>
      <c r="Q19" s="258"/>
      <c r="R19" s="291" t="s">
        <v>27</v>
      </c>
      <c r="S19" s="292"/>
      <c r="T19" s="293"/>
      <c r="U19" s="291" t="s">
        <v>28</v>
      </c>
      <c r="V19" s="292"/>
      <c r="W19" s="293"/>
      <c r="X19" s="291" t="s">
        <v>27</v>
      </c>
      <c r="Y19" s="292"/>
      <c r="Z19" s="293"/>
      <c r="AA19" s="291" t="s">
        <v>28</v>
      </c>
      <c r="AB19" s="292"/>
      <c r="AC19" s="293"/>
      <c r="AD19" s="296" t="s">
        <v>27</v>
      </c>
      <c r="AE19" s="297"/>
      <c r="AF19" s="298"/>
      <c r="AG19" s="296" t="s">
        <v>28</v>
      </c>
      <c r="AH19" s="297"/>
      <c r="AI19" s="298"/>
      <c r="AJ19" s="296" t="s">
        <v>27</v>
      </c>
      <c r="AK19" s="297"/>
      <c r="AL19" s="298"/>
      <c r="AM19" s="291" t="s">
        <v>28</v>
      </c>
      <c r="AN19" s="292"/>
      <c r="AO19" s="293"/>
      <c r="AP19" s="256" t="s">
        <v>109</v>
      </c>
      <c r="AQ19" s="257"/>
      <c r="AR19" s="258"/>
      <c r="AS19" s="291" t="s">
        <v>27</v>
      </c>
      <c r="AT19" s="292"/>
      <c r="AU19" s="293"/>
      <c r="AV19" s="291" t="s">
        <v>28</v>
      </c>
      <c r="AW19" s="292"/>
      <c r="AX19" s="293"/>
      <c r="AY19" s="291" t="s">
        <v>27</v>
      </c>
      <c r="AZ19" s="292"/>
      <c r="BA19" s="293"/>
      <c r="BB19" s="296" t="s">
        <v>28</v>
      </c>
      <c r="BC19" s="297"/>
      <c r="BD19" s="298"/>
      <c r="BE19" s="291" t="s">
        <v>27</v>
      </c>
      <c r="BF19" s="292"/>
      <c r="BG19" s="293"/>
      <c r="BH19" s="294" t="s">
        <v>28</v>
      </c>
      <c r="BI19" s="295"/>
      <c r="BJ19" s="299"/>
      <c r="BK19" s="291" t="s">
        <v>27</v>
      </c>
      <c r="BL19" s="292"/>
      <c r="BM19" s="293"/>
      <c r="BN19" s="294" t="s">
        <v>28</v>
      </c>
      <c r="BO19" s="295"/>
      <c r="BP19" s="295"/>
    </row>
    <row r="20" spans="1:68" ht="15" customHeight="1" x14ac:dyDescent="0.15">
      <c r="A20" s="269" t="s">
        <v>594</v>
      </c>
      <c r="B20" s="269"/>
      <c r="C20" s="269"/>
      <c r="D20" s="269"/>
      <c r="E20" s="270"/>
      <c r="F20" s="300">
        <v>2520</v>
      </c>
      <c r="G20" s="301"/>
      <c r="H20" s="301"/>
      <c r="I20" s="301">
        <v>1307</v>
      </c>
      <c r="J20" s="301"/>
      <c r="K20" s="301"/>
      <c r="L20" s="301">
        <v>1213</v>
      </c>
      <c r="M20" s="301"/>
      <c r="N20" s="301"/>
      <c r="O20" s="301">
        <v>688</v>
      </c>
      <c r="P20" s="301"/>
      <c r="Q20" s="301"/>
      <c r="R20" s="301">
        <v>365</v>
      </c>
      <c r="S20" s="301"/>
      <c r="T20" s="301"/>
      <c r="U20" s="301">
        <v>323</v>
      </c>
      <c r="V20" s="301"/>
      <c r="W20" s="301"/>
      <c r="X20" s="302">
        <v>12</v>
      </c>
      <c r="Y20" s="302"/>
      <c r="Z20" s="302"/>
      <c r="AA20" s="302">
        <v>5</v>
      </c>
      <c r="AB20" s="302"/>
      <c r="AC20" s="302"/>
      <c r="AD20" s="305">
        <v>161</v>
      </c>
      <c r="AE20" s="305"/>
      <c r="AF20" s="305"/>
      <c r="AG20" s="305">
        <v>126</v>
      </c>
      <c r="AH20" s="305"/>
      <c r="AI20" s="305"/>
      <c r="AJ20" s="305">
        <v>192</v>
      </c>
      <c r="AK20" s="305"/>
      <c r="AL20" s="305"/>
      <c r="AM20" s="301">
        <v>192</v>
      </c>
      <c r="AN20" s="301"/>
      <c r="AO20" s="301"/>
      <c r="AP20" s="301">
        <v>1832</v>
      </c>
      <c r="AQ20" s="301"/>
      <c r="AR20" s="301"/>
      <c r="AS20" s="301">
        <v>942</v>
      </c>
      <c r="AT20" s="301"/>
      <c r="AU20" s="301"/>
      <c r="AV20" s="301">
        <v>890</v>
      </c>
      <c r="AW20" s="301"/>
      <c r="AX20" s="301"/>
      <c r="AY20" s="301">
        <v>291</v>
      </c>
      <c r="AZ20" s="301"/>
      <c r="BA20" s="301"/>
      <c r="BB20" s="301">
        <v>286</v>
      </c>
      <c r="BC20" s="301"/>
      <c r="BD20" s="301"/>
      <c r="BE20" s="301">
        <v>313</v>
      </c>
      <c r="BF20" s="301"/>
      <c r="BG20" s="301"/>
      <c r="BH20" s="301">
        <v>270</v>
      </c>
      <c r="BI20" s="301"/>
      <c r="BJ20" s="301"/>
      <c r="BK20" s="301">
        <v>338</v>
      </c>
      <c r="BL20" s="301"/>
      <c r="BM20" s="301"/>
      <c r="BN20" s="304">
        <v>334</v>
      </c>
      <c r="BO20" s="304"/>
      <c r="BP20" s="304"/>
    </row>
    <row r="21" spans="1:68" ht="15" customHeight="1" x14ac:dyDescent="0.15">
      <c r="A21" s="269" t="s">
        <v>597</v>
      </c>
      <c r="B21" s="269"/>
      <c r="C21" s="269"/>
      <c r="D21" s="269"/>
      <c r="E21" s="270"/>
      <c r="F21" s="300">
        <v>2122</v>
      </c>
      <c r="G21" s="301"/>
      <c r="H21" s="301"/>
      <c r="I21" s="301">
        <v>1122</v>
      </c>
      <c r="J21" s="301"/>
      <c r="K21" s="301"/>
      <c r="L21" s="301">
        <v>1000</v>
      </c>
      <c r="M21" s="301"/>
      <c r="N21" s="301"/>
      <c r="O21" s="301">
        <v>568</v>
      </c>
      <c r="P21" s="301"/>
      <c r="Q21" s="301"/>
      <c r="R21" s="301">
        <v>314</v>
      </c>
      <c r="S21" s="301"/>
      <c r="T21" s="301"/>
      <c r="U21" s="301">
        <v>254</v>
      </c>
      <c r="V21" s="301"/>
      <c r="W21" s="301"/>
      <c r="X21" s="269">
        <v>7</v>
      </c>
      <c r="Y21" s="269"/>
      <c r="Z21" s="269"/>
      <c r="AA21" s="269">
        <v>10</v>
      </c>
      <c r="AB21" s="269"/>
      <c r="AC21" s="269"/>
      <c r="AD21" s="305">
        <v>140</v>
      </c>
      <c r="AE21" s="305"/>
      <c r="AF21" s="305"/>
      <c r="AG21" s="305">
        <v>116</v>
      </c>
      <c r="AH21" s="305"/>
      <c r="AI21" s="305"/>
      <c r="AJ21" s="305">
        <v>167</v>
      </c>
      <c r="AK21" s="305"/>
      <c r="AL21" s="305"/>
      <c r="AM21" s="301">
        <v>128</v>
      </c>
      <c r="AN21" s="301"/>
      <c r="AO21" s="301"/>
      <c r="AP21" s="301">
        <v>1554</v>
      </c>
      <c r="AQ21" s="301"/>
      <c r="AR21" s="301"/>
      <c r="AS21" s="301">
        <v>808</v>
      </c>
      <c r="AT21" s="301"/>
      <c r="AU21" s="301"/>
      <c r="AV21" s="301">
        <v>746</v>
      </c>
      <c r="AW21" s="301"/>
      <c r="AX21" s="301"/>
      <c r="AY21" s="301">
        <v>260</v>
      </c>
      <c r="AZ21" s="301"/>
      <c r="BA21" s="301"/>
      <c r="BB21" s="301">
        <v>237</v>
      </c>
      <c r="BC21" s="301"/>
      <c r="BD21" s="301"/>
      <c r="BE21" s="301">
        <v>262</v>
      </c>
      <c r="BF21" s="301"/>
      <c r="BG21" s="301"/>
      <c r="BH21" s="301">
        <v>269</v>
      </c>
      <c r="BI21" s="301"/>
      <c r="BJ21" s="301"/>
      <c r="BK21" s="301">
        <v>286</v>
      </c>
      <c r="BL21" s="301"/>
      <c r="BM21" s="301"/>
      <c r="BN21" s="273">
        <v>240</v>
      </c>
      <c r="BO21" s="273"/>
      <c r="BP21" s="273"/>
    </row>
    <row r="22" spans="1:68" ht="15" customHeight="1" x14ac:dyDescent="0.15">
      <c r="A22" s="269" t="s">
        <v>465</v>
      </c>
      <c r="B22" s="269"/>
      <c r="C22" s="269"/>
      <c r="D22" s="269"/>
      <c r="E22" s="270"/>
      <c r="F22" s="300">
        <v>1998</v>
      </c>
      <c r="G22" s="301"/>
      <c r="H22" s="301"/>
      <c r="I22" s="301">
        <v>1042</v>
      </c>
      <c r="J22" s="301"/>
      <c r="K22" s="301"/>
      <c r="L22" s="301">
        <v>956</v>
      </c>
      <c r="M22" s="301"/>
      <c r="N22" s="301"/>
      <c r="O22" s="301">
        <v>484</v>
      </c>
      <c r="P22" s="301"/>
      <c r="Q22" s="301"/>
      <c r="R22" s="301">
        <v>274</v>
      </c>
      <c r="S22" s="301"/>
      <c r="T22" s="301"/>
      <c r="U22" s="301">
        <v>210</v>
      </c>
      <c r="V22" s="301"/>
      <c r="W22" s="301"/>
      <c r="X22" s="269">
        <v>24</v>
      </c>
      <c r="Y22" s="269"/>
      <c r="Z22" s="269"/>
      <c r="AA22" s="269">
        <v>15</v>
      </c>
      <c r="AB22" s="269"/>
      <c r="AC22" s="269"/>
      <c r="AD22" s="305">
        <v>107</v>
      </c>
      <c r="AE22" s="305"/>
      <c r="AF22" s="305"/>
      <c r="AG22" s="305">
        <v>91</v>
      </c>
      <c r="AH22" s="305"/>
      <c r="AI22" s="305"/>
      <c r="AJ22" s="305">
        <v>143</v>
      </c>
      <c r="AK22" s="305"/>
      <c r="AL22" s="305"/>
      <c r="AM22" s="301">
        <v>104</v>
      </c>
      <c r="AN22" s="301"/>
      <c r="AO22" s="301"/>
      <c r="AP22" s="301">
        <v>1514</v>
      </c>
      <c r="AQ22" s="301"/>
      <c r="AR22" s="301"/>
      <c r="AS22" s="301">
        <v>768</v>
      </c>
      <c r="AT22" s="301"/>
      <c r="AU22" s="301"/>
      <c r="AV22" s="301">
        <v>746</v>
      </c>
      <c r="AW22" s="301"/>
      <c r="AX22" s="301"/>
      <c r="AY22" s="301">
        <v>247</v>
      </c>
      <c r="AZ22" s="301"/>
      <c r="BA22" s="301"/>
      <c r="BB22" s="301">
        <v>230</v>
      </c>
      <c r="BC22" s="301"/>
      <c r="BD22" s="301"/>
      <c r="BE22" s="301">
        <v>264</v>
      </c>
      <c r="BF22" s="301"/>
      <c r="BG22" s="301"/>
      <c r="BH22" s="301">
        <v>244</v>
      </c>
      <c r="BI22" s="301"/>
      <c r="BJ22" s="301"/>
      <c r="BK22" s="301">
        <v>257</v>
      </c>
      <c r="BL22" s="301"/>
      <c r="BM22" s="301"/>
      <c r="BN22" s="273">
        <v>272</v>
      </c>
      <c r="BO22" s="273"/>
      <c r="BP22" s="273"/>
    </row>
    <row r="23" spans="1:68" ht="15" customHeight="1" x14ac:dyDescent="0.15">
      <c r="A23" s="269" t="s">
        <v>565</v>
      </c>
      <c r="B23" s="269"/>
      <c r="C23" s="269"/>
      <c r="D23" s="269"/>
      <c r="E23" s="270"/>
      <c r="F23" s="300">
        <v>1915</v>
      </c>
      <c r="G23" s="301"/>
      <c r="H23" s="301"/>
      <c r="I23" s="301">
        <v>997</v>
      </c>
      <c r="J23" s="301"/>
      <c r="K23" s="301"/>
      <c r="L23" s="301">
        <v>918</v>
      </c>
      <c r="M23" s="301"/>
      <c r="N23" s="301"/>
      <c r="O23" s="301">
        <v>446</v>
      </c>
      <c r="P23" s="301"/>
      <c r="Q23" s="301"/>
      <c r="R23" s="301">
        <v>243</v>
      </c>
      <c r="S23" s="301"/>
      <c r="T23" s="301"/>
      <c r="U23" s="301">
        <v>203</v>
      </c>
      <c r="V23" s="301"/>
      <c r="W23" s="301"/>
      <c r="X23" s="269">
        <v>20</v>
      </c>
      <c r="Y23" s="269"/>
      <c r="Z23" s="269"/>
      <c r="AA23" s="269">
        <v>22</v>
      </c>
      <c r="AB23" s="269"/>
      <c r="AC23" s="269"/>
      <c r="AD23" s="305">
        <v>106</v>
      </c>
      <c r="AE23" s="305"/>
      <c r="AF23" s="305"/>
      <c r="AG23" s="305">
        <v>81</v>
      </c>
      <c r="AH23" s="305"/>
      <c r="AI23" s="305"/>
      <c r="AJ23" s="305">
        <v>117</v>
      </c>
      <c r="AK23" s="305"/>
      <c r="AL23" s="305"/>
      <c r="AM23" s="301">
        <v>100</v>
      </c>
      <c r="AN23" s="301"/>
      <c r="AO23" s="301"/>
      <c r="AP23" s="301">
        <v>1469</v>
      </c>
      <c r="AQ23" s="301"/>
      <c r="AR23" s="301"/>
      <c r="AS23" s="301">
        <v>754</v>
      </c>
      <c r="AT23" s="301"/>
      <c r="AU23" s="301"/>
      <c r="AV23" s="301">
        <v>715</v>
      </c>
      <c r="AW23" s="301"/>
      <c r="AX23" s="301"/>
      <c r="AY23" s="301">
        <v>223</v>
      </c>
      <c r="AZ23" s="301"/>
      <c r="BA23" s="301"/>
      <c r="BB23" s="301">
        <v>241</v>
      </c>
      <c r="BC23" s="301"/>
      <c r="BD23" s="301"/>
      <c r="BE23" s="301">
        <v>260</v>
      </c>
      <c r="BF23" s="301"/>
      <c r="BG23" s="301"/>
      <c r="BH23" s="301">
        <v>229</v>
      </c>
      <c r="BI23" s="301"/>
      <c r="BJ23" s="301"/>
      <c r="BK23" s="301">
        <v>271</v>
      </c>
      <c r="BL23" s="301"/>
      <c r="BM23" s="301"/>
      <c r="BN23" s="273">
        <v>245</v>
      </c>
      <c r="BO23" s="273"/>
      <c r="BP23" s="273"/>
    </row>
    <row r="24" spans="1:68" ht="15" customHeight="1" thickBot="1" x14ac:dyDescent="0.2">
      <c r="A24" s="276" t="s">
        <v>595</v>
      </c>
      <c r="B24" s="276"/>
      <c r="C24" s="276"/>
      <c r="D24" s="276"/>
      <c r="E24" s="277"/>
      <c r="F24" s="306">
        <v>1777</v>
      </c>
      <c r="G24" s="307"/>
      <c r="H24" s="307"/>
      <c r="I24" s="307">
        <v>903</v>
      </c>
      <c r="J24" s="307"/>
      <c r="K24" s="307"/>
      <c r="L24" s="307">
        <v>874</v>
      </c>
      <c r="M24" s="307"/>
      <c r="N24" s="307"/>
      <c r="O24" s="307">
        <v>408</v>
      </c>
      <c r="P24" s="307"/>
      <c r="Q24" s="307"/>
      <c r="R24" s="307">
        <v>212</v>
      </c>
      <c r="S24" s="307"/>
      <c r="T24" s="307"/>
      <c r="U24" s="307">
        <v>196</v>
      </c>
      <c r="V24" s="307"/>
      <c r="W24" s="307"/>
      <c r="X24" s="275">
        <v>25</v>
      </c>
      <c r="Y24" s="275"/>
      <c r="Z24" s="275"/>
      <c r="AA24" s="275">
        <v>19</v>
      </c>
      <c r="AB24" s="275"/>
      <c r="AC24" s="275"/>
      <c r="AD24" s="328">
        <v>73</v>
      </c>
      <c r="AE24" s="328"/>
      <c r="AF24" s="328"/>
      <c r="AG24" s="328">
        <v>87</v>
      </c>
      <c r="AH24" s="328"/>
      <c r="AI24" s="328"/>
      <c r="AJ24" s="328">
        <v>114</v>
      </c>
      <c r="AK24" s="328"/>
      <c r="AL24" s="328"/>
      <c r="AM24" s="307">
        <v>90</v>
      </c>
      <c r="AN24" s="307"/>
      <c r="AO24" s="307"/>
      <c r="AP24" s="307">
        <v>1369</v>
      </c>
      <c r="AQ24" s="307"/>
      <c r="AR24" s="307"/>
      <c r="AS24" s="307">
        <v>691</v>
      </c>
      <c r="AT24" s="307"/>
      <c r="AU24" s="307"/>
      <c r="AV24" s="307">
        <v>678</v>
      </c>
      <c r="AW24" s="307"/>
      <c r="AX24" s="307"/>
      <c r="AY24" s="307">
        <v>210</v>
      </c>
      <c r="AZ24" s="307"/>
      <c r="BA24" s="307"/>
      <c r="BB24" s="307">
        <v>201</v>
      </c>
      <c r="BC24" s="307"/>
      <c r="BD24" s="307"/>
      <c r="BE24" s="307">
        <v>225</v>
      </c>
      <c r="BF24" s="307"/>
      <c r="BG24" s="307"/>
      <c r="BH24" s="307">
        <v>246</v>
      </c>
      <c r="BI24" s="307"/>
      <c r="BJ24" s="307"/>
      <c r="BK24" s="307">
        <v>256</v>
      </c>
      <c r="BL24" s="307"/>
      <c r="BM24" s="307"/>
      <c r="BN24" s="275">
        <v>231</v>
      </c>
      <c r="BO24" s="275"/>
      <c r="BP24" s="275"/>
    </row>
    <row r="25" spans="1:68" s="35" customFormat="1" ht="15" customHeight="1" x14ac:dyDescent="0.15">
      <c r="A25" s="308" t="s">
        <v>173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212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7"/>
    </row>
    <row r="26" spans="1:68" s="210" customFormat="1" ht="12.75" customHeight="1" x14ac:dyDescent="0.15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</row>
    <row r="27" spans="1:68" s="75" customFormat="1" ht="18.75" customHeight="1" x14ac:dyDescent="0.15">
      <c r="A27" s="241" t="s">
        <v>514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309" t="s">
        <v>171</v>
      </c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09"/>
      <c r="BL27" s="34"/>
      <c r="BM27" s="34"/>
      <c r="BN27" s="34"/>
      <c r="BO27" s="34"/>
      <c r="BP27" s="34"/>
    </row>
    <row r="28" spans="1:68" s="208" customFormat="1" ht="15" customHeight="1" thickBot="1" x14ac:dyDescent="0.2">
      <c r="A28" s="95"/>
      <c r="B28" s="95"/>
      <c r="C28" s="95"/>
      <c r="D28" s="95"/>
      <c r="E28" s="95"/>
      <c r="F28" s="37"/>
      <c r="G28" s="37"/>
      <c r="H28" s="37"/>
      <c r="I28" s="37"/>
      <c r="J28" s="37"/>
      <c r="K28" s="95"/>
      <c r="L28" s="95"/>
      <c r="M28" s="95"/>
      <c r="N28" s="95"/>
      <c r="O28" s="95"/>
      <c r="P28" s="95"/>
      <c r="Q28" s="95"/>
      <c r="R28" s="95"/>
      <c r="S28" s="96"/>
      <c r="T28" s="96"/>
      <c r="U28" s="96"/>
      <c r="V28" s="96"/>
      <c r="W28" s="96"/>
      <c r="AJ28" s="243" t="s">
        <v>142</v>
      </c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34"/>
      <c r="BI28" s="34"/>
      <c r="BJ28" s="34"/>
      <c r="BK28" s="34"/>
      <c r="BL28" s="34"/>
      <c r="BM28" s="34"/>
      <c r="BN28" s="34"/>
      <c r="BO28" s="34"/>
      <c r="BP28" s="34"/>
    </row>
    <row r="29" spans="1:68" s="208" customFormat="1" ht="15" customHeight="1" x14ac:dyDescent="0.15">
      <c r="A29" s="244" t="s">
        <v>26</v>
      </c>
      <c r="B29" s="244"/>
      <c r="C29" s="244"/>
      <c r="D29" s="244"/>
      <c r="E29" s="245"/>
      <c r="F29" s="310" t="s">
        <v>205</v>
      </c>
      <c r="G29" s="311"/>
      <c r="H29" s="311"/>
      <c r="I29" s="311"/>
      <c r="J29" s="311"/>
      <c r="K29" s="311"/>
      <c r="L29" s="311"/>
      <c r="M29" s="311"/>
      <c r="N29" s="311"/>
      <c r="O29" s="250" t="s">
        <v>234</v>
      </c>
      <c r="P29" s="251"/>
      <c r="Q29" s="251"/>
      <c r="R29" s="251"/>
      <c r="S29" s="251"/>
      <c r="T29" s="251"/>
      <c r="U29" s="251"/>
      <c r="V29" s="251"/>
      <c r="W29" s="251"/>
      <c r="X29" s="312" t="s">
        <v>227</v>
      </c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4"/>
      <c r="AY29" s="315" t="s">
        <v>138</v>
      </c>
      <c r="AZ29" s="316"/>
      <c r="BA29" s="316"/>
      <c r="BB29" s="316"/>
      <c r="BC29" s="316"/>
      <c r="BD29" s="316"/>
      <c r="BE29" s="316"/>
      <c r="BF29" s="316"/>
      <c r="BG29" s="317"/>
    </row>
    <row r="30" spans="1:68" s="208" customFormat="1" ht="15" customHeight="1" x14ac:dyDescent="0.15">
      <c r="A30" s="246"/>
      <c r="B30" s="246"/>
      <c r="C30" s="246"/>
      <c r="D30" s="246"/>
      <c r="E30" s="247"/>
      <c r="F30" s="262" t="s">
        <v>21</v>
      </c>
      <c r="G30" s="263"/>
      <c r="H30" s="263"/>
      <c r="I30" s="262" t="s">
        <v>226</v>
      </c>
      <c r="J30" s="263"/>
      <c r="K30" s="263"/>
      <c r="L30" s="262" t="s">
        <v>32</v>
      </c>
      <c r="M30" s="263"/>
      <c r="N30" s="264"/>
      <c r="O30" s="262" t="s">
        <v>21</v>
      </c>
      <c r="P30" s="263"/>
      <c r="Q30" s="263"/>
      <c r="R30" s="262" t="s">
        <v>226</v>
      </c>
      <c r="S30" s="263"/>
      <c r="T30" s="263"/>
      <c r="U30" s="262" t="s">
        <v>32</v>
      </c>
      <c r="V30" s="263"/>
      <c r="W30" s="263"/>
      <c r="X30" s="318" t="s">
        <v>198</v>
      </c>
      <c r="Y30" s="319"/>
      <c r="Z30" s="319"/>
      <c r="AA30" s="319"/>
      <c r="AB30" s="319"/>
      <c r="AC30" s="319"/>
      <c r="AD30" s="319"/>
      <c r="AE30" s="319"/>
      <c r="AF30" s="320"/>
      <c r="AG30" s="321" t="s">
        <v>210</v>
      </c>
      <c r="AH30" s="322"/>
      <c r="AI30" s="322"/>
      <c r="AJ30" s="322"/>
      <c r="AK30" s="322"/>
      <c r="AL30" s="322"/>
      <c r="AM30" s="322"/>
      <c r="AN30" s="322"/>
      <c r="AO30" s="322"/>
      <c r="AP30" s="321" t="s">
        <v>108</v>
      </c>
      <c r="AQ30" s="322"/>
      <c r="AR30" s="322"/>
      <c r="AS30" s="322"/>
      <c r="AT30" s="322"/>
      <c r="AU30" s="322"/>
      <c r="AV30" s="322"/>
      <c r="AW30" s="322"/>
      <c r="AX30" s="322"/>
      <c r="AY30" s="321" t="s">
        <v>198</v>
      </c>
      <c r="AZ30" s="322"/>
      <c r="BA30" s="322"/>
      <c r="BB30" s="321" t="s">
        <v>226</v>
      </c>
      <c r="BC30" s="322"/>
      <c r="BD30" s="322"/>
      <c r="BE30" s="321" t="s">
        <v>32</v>
      </c>
      <c r="BF30" s="322"/>
      <c r="BG30" s="323"/>
    </row>
    <row r="31" spans="1:68" s="210" customFormat="1" ht="15" customHeight="1" x14ac:dyDescent="0.15">
      <c r="A31" s="248"/>
      <c r="B31" s="248"/>
      <c r="C31" s="248"/>
      <c r="D31" s="248"/>
      <c r="E31" s="249"/>
      <c r="F31" s="265"/>
      <c r="G31" s="266"/>
      <c r="H31" s="266"/>
      <c r="I31" s="265"/>
      <c r="J31" s="266"/>
      <c r="K31" s="266"/>
      <c r="L31" s="265"/>
      <c r="M31" s="266"/>
      <c r="N31" s="267"/>
      <c r="O31" s="265"/>
      <c r="P31" s="266"/>
      <c r="Q31" s="266"/>
      <c r="R31" s="265"/>
      <c r="S31" s="266"/>
      <c r="T31" s="266"/>
      <c r="U31" s="265"/>
      <c r="V31" s="266"/>
      <c r="W31" s="266"/>
      <c r="X31" s="324" t="s">
        <v>109</v>
      </c>
      <c r="Y31" s="325"/>
      <c r="Z31" s="326"/>
      <c r="AA31" s="324" t="s">
        <v>226</v>
      </c>
      <c r="AB31" s="325"/>
      <c r="AC31" s="326"/>
      <c r="AD31" s="267" t="s">
        <v>32</v>
      </c>
      <c r="AE31" s="327"/>
      <c r="AF31" s="327"/>
      <c r="AG31" s="321" t="s">
        <v>21</v>
      </c>
      <c r="AH31" s="321"/>
      <c r="AI31" s="321"/>
      <c r="AJ31" s="321" t="s">
        <v>226</v>
      </c>
      <c r="AK31" s="322"/>
      <c r="AL31" s="322"/>
      <c r="AM31" s="321" t="s">
        <v>32</v>
      </c>
      <c r="AN31" s="321"/>
      <c r="AO31" s="321"/>
      <c r="AP31" s="321" t="s">
        <v>21</v>
      </c>
      <c r="AQ31" s="321"/>
      <c r="AR31" s="321"/>
      <c r="AS31" s="321" t="s">
        <v>226</v>
      </c>
      <c r="AT31" s="322"/>
      <c r="AU31" s="322"/>
      <c r="AV31" s="321" t="s">
        <v>32</v>
      </c>
      <c r="AW31" s="321"/>
      <c r="AX31" s="321"/>
      <c r="AY31" s="322"/>
      <c r="AZ31" s="322"/>
      <c r="BA31" s="322"/>
      <c r="BB31" s="322"/>
      <c r="BC31" s="322"/>
      <c r="BD31" s="322"/>
      <c r="BE31" s="322"/>
      <c r="BF31" s="322"/>
      <c r="BG31" s="323"/>
    </row>
    <row r="32" spans="1:68" s="54" customFormat="1" ht="15" customHeight="1" x14ac:dyDescent="0.15">
      <c r="A32" s="269" t="s">
        <v>594</v>
      </c>
      <c r="B32" s="269"/>
      <c r="C32" s="269"/>
      <c r="D32" s="269"/>
      <c r="E32" s="270"/>
      <c r="F32" s="274">
        <v>37</v>
      </c>
      <c r="G32" s="269"/>
      <c r="H32" s="269"/>
      <c r="I32" s="272">
        <v>2</v>
      </c>
      <c r="J32" s="272"/>
      <c r="K32" s="272"/>
      <c r="L32" s="272">
        <v>35</v>
      </c>
      <c r="M32" s="272"/>
      <c r="N32" s="272"/>
      <c r="O32" s="272">
        <v>213</v>
      </c>
      <c r="P32" s="272"/>
      <c r="Q32" s="272"/>
      <c r="R32" s="272">
        <v>10</v>
      </c>
      <c r="S32" s="272"/>
      <c r="T32" s="272"/>
      <c r="U32" s="272">
        <v>203</v>
      </c>
      <c r="V32" s="272"/>
      <c r="W32" s="272"/>
      <c r="X32" s="329">
        <v>1026</v>
      </c>
      <c r="Y32" s="329"/>
      <c r="Z32" s="329"/>
      <c r="AA32" s="329">
        <v>53</v>
      </c>
      <c r="AB32" s="329"/>
      <c r="AC32" s="329"/>
      <c r="AD32" s="329">
        <v>973</v>
      </c>
      <c r="AE32" s="329"/>
      <c r="AF32" s="329"/>
      <c r="AG32" s="329">
        <v>937</v>
      </c>
      <c r="AH32" s="329"/>
      <c r="AI32" s="329"/>
      <c r="AJ32" s="329">
        <v>53</v>
      </c>
      <c r="AK32" s="329"/>
      <c r="AL32" s="329"/>
      <c r="AM32" s="329">
        <v>884</v>
      </c>
      <c r="AN32" s="329"/>
      <c r="AO32" s="329"/>
      <c r="AP32" s="329">
        <v>89</v>
      </c>
      <c r="AQ32" s="329"/>
      <c r="AR32" s="329"/>
      <c r="AS32" s="329" t="s">
        <v>154</v>
      </c>
      <c r="AT32" s="329"/>
      <c r="AU32" s="329"/>
      <c r="AV32" s="329">
        <v>89</v>
      </c>
      <c r="AW32" s="329"/>
      <c r="AX32" s="329"/>
      <c r="AY32" s="329">
        <v>108</v>
      </c>
      <c r="AZ32" s="329"/>
      <c r="BA32" s="329"/>
      <c r="BB32" s="329">
        <v>18</v>
      </c>
      <c r="BC32" s="329"/>
      <c r="BD32" s="329"/>
      <c r="BE32" s="329">
        <v>90</v>
      </c>
      <c r="BF32" s="329"/>
      <c r="BG32" s="329"/>
    </row>
    <row r="33" spans="1:69" s="210" customFormat="1" ht="15" customHeight="1" x14ac:dyDescent="0.15">
      <c r="A33" s="269" t="s">
        <v>597</v>
      </c>
      <c r="B33" s="269"/>
      <c r="C33" s="269"/>
      <c r="D33" s="269"/>
      <c r="E33" s="270"/>
      <c r="F33" s="274">
        <v>42</v>
      </c>
      <c r="G33" s="269"/>
      <c r="H33" s="269"/>
      <c r="I33" s="269">
        <v>3</v>
      </c>
      <c r="J33" s="269"/>
      <c r="K33" s="269"/>
      <c r="L33" s="269">
        <v>39</v>
      </c>
      <c r="M33" s="269"/>
      <c r="N33" s="269"/>
      <c r="O33" s="269">
        <v>232</v>
      </c>
      <c r="P33" s="269"/>
      <c r="Q33" s="269"/>
      <c r="R33" s="269">
        <v>14</v>
      </c>
      <c r="S33" s="269"/>
      <c r="T33" s="269"/>
      <c r="U33" s="269">
        <v>218</v>
      </c>
      <c r="V33" s="269"/>
      <c r="W33" s="269"/>
      <c r="X33" s="330">
        <v>1147</v>
      </c>
      <c r="Y33" s="330"/>
      <c r="Z33" s="330"/>
      <c r="AA33" s="330">
        <v>77</v>
      </c>
      <c r="AB33" s="330"/>
      <c r="AC33" s="330"/>
      <c r="AD33" s="330">
        <v>1070</v>
      </c>
      <c r="AE33" s="330"/>
      <c r="AF33" s="330"/>
      <c r="AG33" s="330">
        <v>1057</v>
      </c>
      <c r="AH33" s="330"/>
      <c r="AI33" s="330"/>
      <c r="AJ33" s="330">
        <v>77</v>
      </c>
      <c r="AK33" s="330"/>
      <c r="AL33" s="330"/>
      <c r="AM33" s="330">
        <v>980</v>
      </c>
      <c r="AN33" s="330"/>
      <c r="AO33" s="330"/>
      <c r="AP33" s="330">
        <v>90</v>
      </c>
      <c r="AQ33" s="330"/>
      <c r="AR33" s="330"/>
      <c r="AS33" s="330" t="s">
        <v>154</v>
      </c>
      <c r="AT33" s="330"/>
      <c r="AU33" s="330"/>
      <c r="AV33" s="330">
        <v>90</v>
      </c>
      <c r="AW33" s="330"/>
      <c r="AX33" s="330"/>
      <c r="AY33" s="330">
        <v>129</v>
      </c>
      <c r="AZ33" s="330"/>
      <c r="BA33" s="330"/>
      <c r="BB33" s="330">
        <v>22</v>
      </c>
      <c r="BC33" s="330"/>
      <c r="BD33" s="330"/>
      <c r="BE33" s="330">
        <v>107</v>
      </c>
      <c r="BF33" s="330"/>
      <c r="BG33" s="330"/>
    </row>
    <row r="34" spans="1:69" s="210" customFormat="1" ht="15" customHeight="1" x14ac:dyDescent="0.15">
      <c r="A34" s="269" t="s">
        <v>465</v>
      </c>
      <c r="B34" s="269"/>
      <c r="C34" s="269"/>
      <c r="D34" s="269"/>
      <c r="E34" s="270"/>
      <c r="F34" s="274">
        <v>44</v>
      </c>
      <c r="G34" s="269"/>
      <c r="H34" s="269"/>
      <c r="I34" s="269">
        <v>4</v>
      </c>
      <c r="J34" s="269"/>
      <c r="K34" s="269"/>
      <c r="L34" s="269">
        <v>40</v>
      </c>
      <c r="M34" s="269"/>
      <c r="N34" s="269"/>
      <c r="O34" s="269">
        <v>242</v>
      </c>
      <c r="P34" s="269"/>
      <c r="Q34" s="269"/>
      <c r="R34" s="269">
        <v>21</v>
      </c>
      <c r="S34" s="269"/>
      <c r="T34" s="269"/>
      <c r="U34" s="269">
        <v>221</v>
      </c>
      <c r="V34" s="269"/>
      <c r="W34" s="269"/>
      <c r="X34" s="330">
        <v>1154</v>
      </c>
      <c r="Y34" s="330"/>
      <c r="Z34" s="330"/>
      <c r="AA34" s="330">
        <v>89</v>
      </c>
      <c r="AB34" s="330"/>
      <c r="AC34" s="330"/>
      <c r="AD34" s="330">
        <v>1065</v>
      </c>
      <c r="AE34" s="330"/>
      <c r="AF34" s="330"/>
      <c r="AG34" s="301">
        <v>1051</v>
      </c>
      <c r="AH34" s="301"/>
      <c r="AI34" s="301"/>
      <c r="AJ34" s="330">
        <v>89</v>
      </c>
      <c r="AK34" s="330"/>
      <c r="AL34" s="330"/>
      <c r="AM34" s="330">
        <v>962</v>
      </c>
      <c r="AN34" s="330"/>
      <c r="AO34" s="330"/>
      <c r="AP34" s="301">
        <v>103</v>
      </c>
      <c r="AQ34" s="301"/>
      <c r="AR34" s="301"/>
      <c r="AS34" s="330" t="s">
        <v>154</v>
      </c>
      <c r="AT34" s="330"/>
      <c r="AU34" s="330"/>
      <c r="AV34" s="330">
        <v>103</v>
      </c>
      <c r="AW34" s="330"/>
      <c r="AX34" s="330"/>
      <c r="AY34" s="301">
        <v>136</v>
      </c>
      <c r="AZ34" s="301"/>
      <c r="BA34" s="301"/>
      <c r="BB34" s="330">
        <v>12</v>
      </c>
      <c r="BC34" s="330"/>
      <c r="BD34" s="330"/>
      <c r="BE34" s="301">
        <v>124</v>
      </c>
      <c r="BF34" s="301"/>
      <c r="BG34" s="301"/>
    </row>
    <row r="35" spans="1:69" s="210" customFormat="1" ht="15" customHeight="1" x14ac:dyDescent="0.15">
      <c r="A35" s="269" t="s">
        <v>565</v>
      </c>
      <c r="B35" s="269"/>
      <c r="C35" s="269"/>
      <c r="D35" s="269"/>
      <c r="E35" s="270"/>
      <c r="F35" s="274">
        <v>45</v>
      </c>
      <c r="G35" s="269"/>
      <c r="H35" s="269"/>
      <c r="I35" s="269">
        <v>4</v>
      </c>
      <c r="J35" s="269"/>
      <c r="K35" s="269"/>
      <c r="L35" s="269">
        <v>41</v>
      </c>
      <c r="M35" s="269"/>
      <c r="N35" s="269"/>
      <c r="O35" s="269">
        <v>240</v>
      </c>
      <c r="P35" s="269"/>
      <c r="Q35" s="269"/>
      <c r="R35" s="269">
        <v>19</v>
      </c>
      <c r="S35" s="269"/>
      <c r="T35" s="269"/>
      <c r="U35" s="269">
        <v>221</v>
      </c>
      <c r="V35" s="269"/>
      <c r="W35" s="269"/>
      <c r="X35" s="330">
        <v>1248</v>
      </c>
      <c r="Y35" s="330"/>
      <c r="Z35" s="330"/>
      <c r="AA35" s="330">
        <v>116</v>
      </c>
      <c r="AB35" s="330"/>
      <c r="AC35" s="330"/>
      <c r="AD35" s="331">
        <v>1132</v>
      </c>
      <c r="AE35" s="331"/>
      <c r="AF35" s="331"/>
      <c r="AG35" s="301">
        <v>1138</v>
      </c>
      <c r="AH35" s="301"/>
      <c r="AI35" s="301"/>
      <c r="AJ35" s="330">
        <v>116</v>
      </c>
      <c r="AK35" s="330"/>
      <c r="AL35" s="330"/>
      <c r="AM35" s="330">
        <v>1022</v>
      </c>
      <c r="AN35" s="330"/>
      <c r="AO35" s="330"/>
      <c r="AP35" s="301">
        <v>110</v>
      </c>
      <c r="AQ35" s="301"/>
      <c r="AR35" s="301"/>
      <c r="AS35" s="330" t="s">
        <v>154</v>
      </c>
      <c r="AT35" s="330"/>
      <c r="AU35" s="330"/>
      <c r="AV35" s="330">
        <v>110</v>
      </c>
      <c r="AW35" s="330"/>
      <c r="AX35" s="330"/>
      <c r="AY35" s="301">
        <v>158</v>
      </c>
      <c r="AZ35" s="301"/>
      <c r="BA35" s="301"/>
      <c r="BB35" s="330">
        <v>31</v>
      </c>
      <c r="BC35" s="330"/>
      <c r="BD35" s="330"/>
      <c r="BE35" s="301">
        <v>127</v>
      </c>
      <c r="BF35" s="301"/>
      <c r="BG35" s="301"/>
    </row>
    <row r="36" spans="1:69" ht="15" customHeight="1" thickBot="1" x14ac:dyDescent="0.2">
      <c r="A36" s="276" t="s">
        <v>595</v>
      </c>
      <c r="B36" s="276"/>
      <c r="C36" s="276"/>
      <c r="D36" s="276"/>
      <c r="E36" s="277"/>
      <c r="F36" s="332">
        <v>46</v>
      </c>
      <c r="G36" s="333"/>
      <c r="H36" s="333"/>
      <c r="I36" s="333">
        <v>4</v>
      </c>
      <c r="J36" s="333"/>
      <c r="K36" s="333"/>
      <c r="L36" s="333">
        <v>42</v>
      </c>
      <c r="M36" s="333"/>
      <c r="N36" s="333"/>
      <c r="O36" s="333">
        <v>239</v>
      </c>
      <c r="P36" s="333"/>
      <c r="Q36" s="333"/>
      <c r="R36" s="333">
        <v>19</v>
      </c>
      <c r="S36" s="333"/>
      <c r="T36" s="333"/>
      <c r="U36" s="333">
        <v>220</v>
      </c>
      <c r="V36" s="333"/>
      <c r="W36" s="333"/>
      <c r="X36" s="335">
        <v>1341</v>
      </c>
      <c r="Y36" s="335"/>
      <c r="Z36" s="335"/>
      <c r="AA36" s="335">
        <v>138</v>
      </c>
      <c r="AB36" s="335"/>
      <c r="AC36" s="335"/>
      <c r="AD36" s="334">
        <v>1203</v>
      </c>
      <c r="AE36" s="334"/>
      <c r="AF36" s="334"/>
      <c r="AG36" s="307">
        <v>1164</v>
      </c>
      <c r="AH36" s="307"/>
      <c r="AI36" s="307"/>
      <c r="AJ36" s="335">
        <v>79</v>
      </c>
      <c r="AK36" s="335"/>
      <c r="AL36" s="335"/>
      <c r="AM36" s="307">
        <v>1085</v>
      </c>
      <c r="AN36" s="307"/>
      <c r="AO36" s="307"/>
      <c r="AP36" s="307">
        <v>177</v>
      </c>
      <c r="AQ36" s="307"/>
      <c r="AR36" s="307"/>
      <c r="AS36" s="335">
        <v>59</v>
      </c>
      <c r="AT36" s="335"/>
      <c r="AU36" s="335"/>
      <c r="AV36" s="335">
        <v>118</v>
      </c>
      <c r="AW36" s="336"/>
      <c r="AX36" s="336"/>
      <c r="AY36" s="307">
        <v>135</v>
      </c>
      <c r="AZ36" s="336"/>
      <c r="BA36" s="336"/>
      <c r="BB36" s="335">
        <v>7</v>
      </c>
      <c r="BC36" s="335"/>
      <c r="BD36" s="335"/>
      <c r="BE36" s="307">
        <v>128</v>
      </c>
      <c r="BF36" s="336"/>
      <c r="BG36" s="336"/>
    </row>
    <row r="37" spans="1:69" ht="15" customHeight="1" x14ac:dyDescent="0.15">
      <c r="A37" s="289" t="s">
        <v>173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</row>
    <row r="38" spans="1:69" ht="12.75" customHeight="1" x14ac:dyDescent="0.15">
      <c r="A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</row>
    <row r="39" spans="1:69" ht="17.25" x14ac:dyDescent="0.15">
      <c r="A39" s="241" t="s">
        <v>515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338"/>
      <c r="AI39" s="338"/>
      <c r="AJ39" s="309" t="s">
        <v>172</v>
      </c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309"/>
      <c r="BK39" s="309"/>
      <c r="BL39" s="309"/>
      <c r="BM39" s="309"/>
      <c r="BN39" s="309"/>
      <c r="BO39" s="309"/>
    </row>
    <row r="40" spans="1:69" ht="15" customHeight="1" thickBot="1" x14ac:dyDescent="0.2">
      <c r="A40" s="37"/>
      <c r="B40" s="37"/>
      <c r="C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99"/>
      <c r="V40" s="99"/>
      <c r="W40" s="99"/>
      <c r="X40" s="99"/>
      <c r="Y40" s="99"/>
      <c r="Z40" s="99"/>
      <c r="AA40" s="99"/>
      <c r="AB40" s="99"/>
      <c r="AC40" s="100"/>
      <c r="AD40" s="100"/>
      <c r="AE40" s="100"/>
      <c r="AF40" s="100"/>
      <c r="AG40" s="100"/>
      <c r="AJ40" s="339" t="s">
        <v>142</v>
      </c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/>
      <c r="BH40" s="339"/>
      <c r="BI40" s="339"/>
      <c r="BJ40" s="339"/>
      <c r="BK40" s="339"/>
      <c r="BL40" s="339"/>
      <c r="BM40" s="339"/>
      <c r="BN40" s="339"/>
      <c r="BO40" s="339"/>
    </row>
    <row r="41" spans="1:69" ht="15" customHeight="1" x14ac:dyDescent="0.15">
      <c r="A41" s="244" t="s">
        <v>26</v>
      </c>
      <c r="B41" s="244"/>
      <c r="C41" s="244"/>
      <c r="D41" s="340"/>
      <c r="E41" s="341"/>
      <c r="F41" s="348" t="s">
        <v>198</v>
      </c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9"/>
      <c r="S41" s="349"/>
      <c r="T41" s="344" t="s">
        <v>508</v>
      </c>
      <c r="U41" s="345"/>
      <c r="V41" s="345"/>
      <c r="W41" s="345"/>
      <c r="X41" s="345"/>
      <c r="Y41" s="345"/>
      <c r="Z41" s="345"/>
      <c r="AA41" s="345"/>
      <c r="AB41" s="344" t="s">
        <v>509</v>
      </c>
      <c r="AC41" s="345"/>
      <c r="AD41" s="345"/>
      <c r="AE41" s="345"/>
      <c r="AF41" s="345"/>
      <c r="AG41" s="345"/>
      <c r="AH41" s="345"/>
      <c r="AI41" s="350"/>
      <c r="AJ41" s="344" t="s">
        <v>510</v>
      </c>
      <c r="AK41" s="345"/>
      <c r="AL41" s="345"/>
      <c r="AM41" s="345"/>
      <c r="AN41" s="345"/>
      <c r="AO41" s="345"/>
      <c r="AP41" s="345"/>
      <c r="AQ41" s="350"/>
      <c r="AR41" s="344" t="s">
        <v>511</v>
      </c>
      <c r="AS41" s="345"/>
      <c r="AT41" s="345"/>
      <c r="AU41" s="345"/>
      <c r="AV41" s="345"/>
      <c r="AW41" s="345"/>
      <c r="AX41" s="345"/>
      <c r="AY41" s="345"/>
      <c r="AZ41" s="344" t="s">
        <v>512</v>
      </c>
      <c r="BA41" s="345"/>
      <c r="BB41" s="345"/>
      <c r="BC41" s="345"/>
      <c r="BD41" s="345"/>
      <c r="BE41" s="345"/>
      <c r="BF41" s="345"/>
      <c r="BG41" s="345"/>
      <c r="BH41" s="344" t="s">
        <v>513</v>
      </c>
      <c r="BI41" s="345"/>
      <c r="BJ41" s="345"/>
      <c r="BK41" s="345"/>
      <c r="BL41" s="345"/>
      <c r="BM41" s="345"/>
      <c r="BN41" s="345"/>
      <c r="BO41" s="345"/>
    </row>
    <row r="42" spans="1:69" ht="15" customHeight="1" x14ac:dyDescent="0.15">
      <c r="A42" s="248"/>
      <c r="B42" s="248"/>
      <c r="C42" s="248"/>
      <c r="D42" s="342"/>
      <c r="E42" s="343"/>
      <c r="F42" s="346" t="s">
        <v>21</v>
      </c>
      <c r="G42" s="346"/>
      <c r="H42" s="346"/>
      <c r="I42" s="346"/>
      <c r="J42" s="337" t="s">
        <v>27</v>
      </c>
      <c r="K42" s="337"/>
      <c r="L42" s="337"/>
      <c r="M42" s="337"/>
      <c r="N42" s="347"/>
      <c r="O42" s="337" t="s">
        <v>28</v>
      </c>
      <c r="P42" s="337"/>
      <c r="Q42" s="337"/>
      <c r="R42" s="337"/>
      <c r="S42" s="347"/>
      <c r="T42" s="337" t="s">
        <v>27</v>
      </c>
      <c r="U42" s="337"/>
      <c r="V42" s="337"/>
      <c r="W42" s="337"/>
      <c r="X42" s="337" t="s">
        <v>28</v>
      </c>
      <c r="Y42" s="337"/>
      <c r="Z42" s="337"/>
      <c r="AA42" s="337"/>
      <c r="AB42" s="337" t="s">
        <v>27</v>
      </c>
      <c r="AC42" s="337"/>
      <c r="AD42" s="337"/>
      <c r="AE42" s="337"/>
      <c r="AF42" s="337" t="s">
        <v>28</v>
      </c>
      <c r="AG42" s="337"/>
      <c r="AH42" s="337"/>
      <c r="AI42" s="337"/>
      <c r="AJ42" s="337" t="s">
        <v>27</v>
      </c>
      <c r="AK42" s="337"/>
      <c r="AL42" s="337"/>
      <c r="AM42" s="337"/>
      <c r="AN42" s="337" t="s">
        <v>28</v>
      </c>
      <c r="AO42" s="337"/>
      <c r="AP42" s="337"/>
      <c r="AQ42" s="337"/>
      <c r="AR42" s="337" t="s">
        <v>27</v>
      </c>
      <c r="AS42" s="337"/>
      <c r="AT42" s="337"/>
      <c r="AU42" s="337"/>
      <c r="AV42" s="337" t="s">
        <v>28</v>
      </c>
      <c r="AW42" s="337"/>
      <c r="AX42" s="337"/>
      <c r="AY42" s="337"/>
      <c r="AZ42" s="337" t="s">
        <v>27</v>
      </c>
      <c r="BA42" s="337"/>
      <c r="BB42" s="337"/>
      <c r="BC42" s="337"/>
      <c r="BD42" s="337" t="s">
        <v>28</v>
      </c>
      <c r="BE42" s="337"/>
      <c r="BF42" s="337"/>
      <c r="BG42" s="337"/>
      <c r="BH42" s="337" t="s">
        <v>27</v>
      </c>
      <c r="BI42" s="337"/>
      <c r="BJ42" s="337"/>
      <c r="BK42" s="337"/>
      <c r="BL42" s="337" t="s">
        <v>28</v>
      </c>
      <c r="BM42" s="337"/>
      <c r="BN42" s="337"/>
      <c r="BO42" s="291"/>
    </row>
    <row r="43" spans="1:69" ht="15" customHeight="1" x14ac:dyDescent="0.15">
      <c r="A43" s="269" t="s">
        <v>594</v>
      </c>
      <c r="B43" s="269"/>
      <c r="C43" s="269"/>
      <c r="D43" s="269"/>
      <c r="E43" s="270"/>
      <c r="F43" s="353">
        <v>6567</v>
      </c>
      <c r="G43" s="330"/>
      <c r="H43" s="330"/>
      <c r="I43" s="330"/>
      <c r="J43" s="330">
        <v>3322</v>
      </c>
      <c r="K43" s="330"/>
      <c r="L43" s="330"/>
      <c r="M43" s="330"/>
      <c r="N43" s="338"/>
      <c r="O43" s="330">
        <v>3245</v>
      </c>
      <c r="P43" s="330"/>
      <c r="Q43" s="330"/>
      <c r="R43" s="330"/>
      <c r="S43" s="338"/>
      <c r="T43" s="330">
        <v>111</v>
      </c>
      <c r="U43" s="330"/>
      <c r="V43" s="330"/>
      <c r="W43" s="330"/>
      <c r="X43" s="330">
        <v>117</v>
      </c>
      <c r="Y43" s="330"/>
      <c r="Z43" s="330"/>
      <c r="AA43" s="330"/>
      <c r="AB43" s="330">
        <v>292</v>
      </c>
      <c r="AC43" s="330"/>
      <c r="AD43" s="330"/>
      <c r="AE43" s="330"/>
      <c r="AF43" s="330">
        <v>289</v>
      </c>
      <c r="AG43" s="330"/>
      <c r="AH43" s="330"/>
      <c r="AI43" s="330"/>
      <c r="AJ43" s="330">
        <v>359</v>
      </c>
      <c r="AK43" s="330"/>
      <c r="AL43" s="330"/>
      <c r="AM43" s="330"/>
      <c r="AN43" s="330">
        <v>373</v>
      </c>
      <c r="AO43" s="330"/>
      <c r="AP43" s="330"/>
      <c r="AQ43" s="330"/>
      <c r="AR43" s="330">
        <v>813</v>
      </c>
      <c r="AS43" s="330"/>
      <c r="AT43" s="330"/>
      <c r="AU43" s="330"/>
      <c r="AV43" s="330">
        <v>781</v>
      </c>
      <c r="AW43" s="330"/>
      <c r="AX43" s="330"/>
      <c r="AY43" s="330"/>
      <c r="AZ43" s="330">
        <v>871</v>
      </c>
      <c r="BA43" s="330"/>
      <c r="BB43" s="330"/>
      <c r="BC43" s="330"/>
      <c r="BD43" s="330">
        <v>853</v>
      </c>
      <c r="BE43" s="330"/>
      <c r="BF43" s="330"/>
      <c r="BG43" s="330"/>
      <c r="BH43" s="330">
        <v>876</v>
      </c>
      <c r="BI43" s="330"/>
      <c r="BJ43" s="330"/>
      <c r="BK43" s="330"/>
      <c r="BL43" s="330">
        <v>832</v>
      </c>
      <c r="BM43" s="330"/>
      <c r="BN43" s="330"/>
      <c r="BO43" s="330"/>
    </row>
    <row r="44" spans="1:69" ht="15" customHeight="1" x14ac:dyDescent="0.15">
      <c r="A44" s="269" t="s">
        <v>597</v>
      </c>
      <c r="B44" s="269"/>
      <c r="C44" s="269"/>
      <c r="D44" s="269"/>
      <c r="E44" s="270"/>
      <c r="F44" s="351">
        <v>7078</v>
      </c>
      <c r="G44" s="352"/>
      <c r="H44" s="352"/>
      <c r="I44" s="352"/>
      <c r="J44" s="330">
        <v>3524</v>
      </c>
      <c r="K44" s="330"/>
      <c r="L44" s="330"/>
      <c r="M44" s="330"/>
      <c r="N44" s="338"/>
      <c r="O44" s="330">
        <v>3554</v>
      </c>
      <c r="P44" s="330"/>
      <c r="Q44" s="330"/>
      <c r="R44" s="330"/>
      <c r="S44" s="338"/>
      <c r="T44" s="330">
        <v>133</v>
      </c>
      <c r="U44" s="330"/>
      <c r="V44" s="330"/>
      <c r="W44" s="330"/>
      <c r="X44" s="330">
        <v>137</v>
      </c>
      <c r="Y44" s="330"/>
      <c r="Z44" s="330"/>
      <c r="AA44" s="330"/>
      <c r="AB44" s="330">
        <v>302</v>
      </c>
      <c r="AC44" s="330"/>
      <c r="AD44" s="330"/>
      <c r="AE44" s="330"/>
      <c r="AF44" s="330">
        <v>316</v>
      </c>
      <c r="AG44" s="330"/>
      <c r="AH44" s="330"/>
      <c r="AI44" s="330"/>
      <c r="AJ44" s="330">
        <v>412</v>
      </c>
      <c r="AK44" s="330"/>
      <c r="AL44" s="330"/>
      <c r="AM44" s="330"/>
      <c r="AN44" s="330">
        <v>375</v>
      </c>
      <c r="AO44" s="330"/>
      <c r="AP44" s="330"/>
      <c r="AQ44" s="330"/>
      <c r="AR44" s="330">
        <v>798</v>
      </c>
      <c r="AS44" s="330"/>
      <c r="AT44" s="330"/>
      <c r="AU44" s="330"/>
      <c r="AV44" s="330">
        <v>908</v>
      </c>
      <c r="AW44" s="330"/>
      <c r="AX44" s="330"/>
      <c r="AY44" s="330"/>
      <c r="AZ44" s="330">
        <v>939</v>
      </c>
      <c r="BA44" s="330"/>
      <c r="BB44" s="330"/>
      <c r="BC44" s="330"/>
      <c r="BD44" s="330">
        <v>895</v>
      </c>
      <c r="BE44" s="330"/>
      <c r="BF44" s="330"/>
      <c r="BG44" s="330"/>
      <c r="BH44" s="330">
        <v>940</v>
      </c>
      <c r="BI44" s="330"/>
      <c r="BJ44" s="330"/>
      <c r="BK44" s="330"/>
      <c r="BL44" s="330">
        <v>923</v>
      </c>
      <c r="BM44" s="330"/>
      <c r="BN44" s="330"/>
      <c r="BO44" s="330"/>
    </row>
    <row r="45" spans="1:69" ht="15" customHeight="1" x14ac:dyDescent="0.15">
      <c r="A45" s="269" t="s">
        <v>465</v>
      </c>
      <c r="B45" s="269"/>
      <c r="C45" s="269"/>
      <c r="D45" s="269"/>
      <c r="E45" s="270"/>
      <c r="F45" s="353">
        <v>7274</v>
      </c>
      <c r="G45" s="330"/>
      <c r="H45" s="330"/>
      <c r="I45" s="330"/>
      <c r="J45" s="330">
        <v>3591</v>
      </c>
      <c r="K45" s="330"/>
      <c r="L45" s="330"/>
      <c r="M45" s="330"/>
      <c r="N45" s="338"/>
      <c r="O45" s="330">
        <v>3683</v>
      </c>
      <c r="P45" s="330"/>
      <c r="Q45" s="330"/>
      <c r="R45" s="330"/>
      <c r="S45" s="338"/>
      <c r="T45" s="330">
        <v>137</v>
      </c>
      <c r="U45" s="330"/>
      <c r="V45" s="330"/>
      <c r="W45" s="330"/>
      <c r="X45" s="330">
        <v>134</v>
      </c>
      <c r="Y45" s="330"/>
      <c r="Z45" s="330"/>
      <c r="AA45" s="330"/>
      <c r="AB45" s="330">
        <v>319</v>
      </c>
      <c r="AC45" s="330"/>
      <c r="AD45" s="330"/>
      <c r="AE45" s="330"/>
      <c r="AF45" s="330">
        <v>302</v>
      </c>
      <c r="AG45" s="330"/>
      <c r="AH45" s="330"/>
      <c r="AI45" s="330"/>
      <c r="AJ45" s="330">
        <v>410</v>
      </c>
      <c r="AK45" s="330"/>
      <c r="AL45" s="330"/>
      <c r="AM45" s="330"/>
      <c r="AN45" s="330">
        <v>409</v>
      </c>
      <c r="AO45" s="330"/>
      <c r="AP45" s="330"/>
      <c r="AQ45" s="330"/>
      <c r="AR45" s="330">
        <v>886</v>
      </c>
      <c r="AS45" s="330"/>
      <c r="AT45" s="330"/>
      <c r="AU45" s="330"/>
      <c r="AV45" s="330">
        <v>885</v>
      </c>
      <c r="AW45" s="330"/>
      <c r="AX45" s="330"/>
      <c r="AY45" s="330"/>
      <c r="AZ45" s="330">
        <v>875</v>
      </c>
      <c r="BA45" s="330"/>
      <c r="BB45" s="330"/>
      <c r="BC45" s="330"/>
      <c r="BD45" s="330">
        <v>1003</v>
      </c>
      <c r="BE45" s="330"/>
      <c r="BF45" s="330"/>
      <c r="BG45" s="330"/>
      <c r="BH45" s="330">
        <v>964</v>
      </c>
      <c r="BI45" s="330"/>
      <c r="BJ45" s="330"/>
      <c r="BK45" s="330"/>
      <c r="BL45" s="330">
        <v>950</v>
      </c>
      <c r="BM45" s="330"/>
      <c r="BN45" s="330"/>
      <c r="BO45" s="330"/>
    </row>
    <row r="46" spans="1:69" ht="15" customHeight="1" x14ac:dyDescent="0.15">
      <c r="A46" s="269" t="s">
        <v>565</v>
      </c>
      <c r="B46" s="269"/>
      <c r="C46" s="269"/>
      <c r="D46" s="269"/>
      <c r="E46" s="270"/>
      <c r="F46" s="353">
        <v>7214</v>
      </c>
      <c r="G46" s="330"/>
      <c r="H46" s="330"/>
      <c r="I46" s="330"/>
      <c r="J46" s="330">
        <v>3578</v>
      </c>
      <c r="K46" s="330"/>
      <c r="L46" s="330"/>
      <c r="M46" s="330"/>
      <c r="N46" s="338"/>
      <c r="O46" s="330">
        <v>3636</v>
      </c>
      <c r="P46" s="330"/>
      <c r="Q46" s="330"/>
      <c r="R46" s="330"/>
      <c r="S46" s="338"/>
      <c r="T46" s="330">
        <v>136</v>
      </c>
      <c r="U46" s="330"/>
      <c r="V46" s="330"/>
      <c r="W46" s="330"/>
      <c r="X46" s="330">
        <v>141</v>
      </c>
      <c r="Y46" s="330"/>
      <c r="Z46" s="330"/>
      <c r="AA46" s="330"/>
      <c r="AB46" s="330">
        <v>320</v>
      </c>
      <c r="AC46" s="330"/>
      <c r="AD46" s="330"/>
      <c r="AE46" s="330"/>
      <c r="AF46" s="330">
        <v>351</v>
      </c>
      <c r="AG46" s="330"/>
      <c r="AH46" s="330"/>
      <c r="AI46" s="330"/>
      <c r="AJ46" s="330">
        <v>424</v>
      </c>
      <c r="AK46" s="330"/>
      <c r="AL46" s="330"/>
      <c r="AM46" s="330"/>
      <c r="AN46" s="330">
        <v>424</v>
      </c>
      <c r="AO46" s="330"/>
      <c r="AP46" s="330"/>
      <c r="AQ46" s="330"/>
      <c r="AR46" s="330">
        <v>871</v>
      </c>
      <c r="AS46" s="330"/>
      <c r="AT46" s="330"/>
      <c r="AU46" s="330"/>
      <c r="AV46" s="330">
        <v>825</v>
      </c>
      <c r="AW46" s="330"/>
      <c r="AX46" s="330"/>
      <c r="AY46" s="330"/>
      <c r="AZ46" s="330">
        <v>936</v>
      </c>
      <c r="BA46" s="330"/>
      <c r="BB46" s="330"/>
      <c r="BC46" s="330"/>
      <c r="BD46" s="330">
        <v>908</v>
      </c>
      <c r="BE46" s="330"/>
      <c r="BF46" s="330"/>
      <c r="BG46" s="330"/>
      <c r="BH46" s="330">
        <v>891</v>
      </c>
      <c r="BI46" s="330"/>
      <c r="BJ46" s="330"/>
      <c r="BK46" s="330"/>
      <c r="BL46" s="330">
        <v>987</v>
      </c>
      <c r="BM46" s="330"/>
      <c r="BN46" s="330"/>
      <c r="BO46" s="330"/>
    </row>
    <row r="47" spans="1:69" ht="15" customHeight="1" x14ac:dyDescent="0.15">
      <c r="A47" s="357" t="s">
        <v>595</v>
      </c>
      <c r="B47" s="357"/>
      <c r="C47" s="357"/>
      <c r="D47" s="357"/>
      <c r="E47" s="358"/>
      <c r="F47" s="359">
        <v>7182</v>
      </c>
      <c r="G47" s="360"/>
      <c r="H47" s="360"/>
      <c r="I47" s="360"/>
      <c r="J47" s="334">
        <v>3622</v>
      </c>
      <c r="K47" s="334"/>
      <c r="L47" s="334"/>
      <c r="M47" s="334"/>
      <c r="N47" s="356"/>
      <c r="O47" s="334">
        <v>3560</v>
      </c>
      <c r="P47" s="334"/>
      <c r="Q47" s="334"/>
      <c r="R47" s="334"/>
      <c r="S47" s="356"/>
      <c r="T47" s="334">
        <v>145</v>
      </c>
      <c r="U47" s="334"/>
      <c r="V47" s="334"/>
      <c r="W47" s="334"/>
      <c r="X47" s="334">
        <v>145</v>
      </c>
      <c r="Y47" s="334"/>
      <c r="Z47" s="334"/>
      <c r="AA47" s="334"/>
      <c r="AB47" s="334">
        <v>359</v>
      </c>
      <c r="AC47" s="334"/>
      <c r="AD47" s="334"/>
      <c r="AE47" s="334"/>
      <c r="AF47" s="334">
        <v>347</v>
      </c>
      <c r="AG47" s="334"/>
      <c r="AH47" s="334"/>
      <c r="AI47" s="334"/>
      <c r="AJ47" s="334">
        <v>417</v>
      </c>
      <c r="AK47" s="334"/>
      <c r="AL47" s="334"/>
      <c r="AM47" s="334"/>
      <c r="AN47" s="334">
        <v>448</v>
      </c>
      <c r="AO47" s="334"/>
      <c r="AP47" s="334"/>
      <c r="AQ47" s="334"/>
      <c r="AR47" s="334">
        <v>856</v>
      </c>
      <c r="AS47" s="334"/>
      <c r="AT47" s="334"/>
      <c r="AU47" s="334"/>
      <c r="AV47" s="334">
        <v>865</v>
      </c>
      <c r="AW47" s="334"/>
      <c r="AX47" s="334"/>
      <c r="AY47" s="334"/>
      <c r="AZ47" s="334">
        <v>916</v>
      </c>
      <c r="BA47" s="334"/>
      <c r="BB47" s="334"/>
      <c r="BC47" s="334"/>
      <c r="BD47" s="334">
        <v>839</v>
      </c>
      <c r="BE47" s="334"/>
      <c r="BF47" s="334"/>
      <c r="BG47" s="334"/>
      <c r="BH47" s="334">
        <v>929</v>
      </c>
      <c r="BI47" s="334"/>
      <c r="BJ47" s="334"/>
      <c r="BK47" s="334"/>
      <c r="BL47" s="334">
        <v>916</v>
      </c>
      <c r="BM47" s="334"/>
      <c r="BN47" s="334"/>
      <c r="BO47" s="334"/>
    </row>
    <row r="48" spans="1:69" ht="15" customHeight="1" x14ac:dyDescent="0.15">
      <c r="A48" s="354" t="s">
        <v>564</v>
      </c>
      <c r="B48" s="354"/>
      <c r="C48" s="354"/>
      <c r="D48" s="355"/>
      <c r="E48" s="355"/>
      <c r="F48" s="353"/>
      <c r="G48" s="330"/>
      <c r="H48" s="330"/>
      <c r="I48" s="330"/>
      <c r="J48" s="330"/>
      <c r="K48" s="330"/>
      <c r="L48" s="330"/>
      <c r="M48" s="330"/>
      <c r="N48" s="356"/>
      <c r="O48" s="330"/>
      <c r="P48" s="330"/>
      <c r="Q48" s="330"/>
      <c r="R48" s="330"/>
      <c r="S48" s="356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0"/>
      <c r="BC48" s="330"/>
      <c r="BD48" s="330"/>
      <c r="BE48" s="330"/>
      <c r="BF48" s="330"/>
      <c r="BG48" s="330"/>
      <c r="BH48" s="330"/>
      <c r="BI48" s="330"/>
      <c r="BJ48" s="330"/>
      <c r="BK48" s="330"/>
      <c r="BL48" s="330"/>
      <c r="BM48" s="330"/>
      <c r="BN48" s="330"/>
      <c r="BO48" s="330"/>
    </row>
    <row r="49" spans="1:67" ht="15" customHeight="1" x14ac:dyDescent="0.15">
      <c r="A49" s="269" t="s">
        <v>594</v>
      </c>
      <c r="B49" s="269"/>
      <c r="C49" s="269"/>
      <c r="D49" s="269"/>
      <c r="E49" s="270"/>
      <c r="F49" s="353">
        <v>330</v>
      </c>
      <c r="G49" s="330"/>
      <c r="H49" s="330"/>
      <c r="I49" s="330"/>
      <c r="J49" s="330">
        <v>191</v>
      </c>
      <c r="K49" s="330"/>
      <c r="L49" s="330"/>
      <c r="M49" s="330"/>
      <c r="N49" s="338"/>
      <c r="O49" s="330">
        <v>139</v>
      </c>
      <c r="P49" s="330"/>
      <c r="Q49" s="330"/>
      <c r="R49" s="330"/>
      <c r="S49" s="338"/>
      <c r="T49" s="330">
        <v>6</v>
      </c>
      <c r="U49" s="330"/>
      <c r="V49" s="330"/>
      <c r="W49" s="330"/>
      <c r="X49" s="330">
        <v>6</v>
      </c>
      <c r="Y49" s="330"/>
      <c r="Z49" s="330"/>
      <c r="AA49" s="330"/>
      <c r="AB49" s="330">
        <v>13</v>
      </c>
      <c r="AC49" s="330"/>
      <c r="AD49" s="330"/>
      <c r="AE49" s="330"/>
      <c r="AF49" s="330">
        <v>7</v>
      </c>
      <c r="AG49" s="330"/>
      <c r="AH49" s="330"/>
      <c r="AI49" s="330"/>
      <c r="AJ49" s="330">
        <v>17</v>
      </c>
      <c r="AK49" s="330"/>
      <c r="AL49" s="330"/>
      <c r="AM49" s="330"/>
      <c r="AN49" s="330">
        <v>13</v>
      </c>
      <c r="AO49" s="330"/>
      <c r="AP49" s="330"/>
      <c r="AQ49" s="330"/>
      <c r="AR49" s="330">
        <v>28</v>
      </c>
      <c r="AS49" s="330"/>
      <c r="AT49" s="330"/>
      <c r="AU49" s="330"/>
      <c r="AV49" s="330">
        <v>22</v>
      </c>
      <c r="AW49" s="330"/>
      <c r="AX49" s="330"/>
      <c r="AY49" s="330"/>
      <c r="AZ49" s="330">
        <v>54</v>
      </c>
      <c r="BA49" s="330"/>
      <c r="BB49" s="330"/>
      <c r="BC49" s="330"/>
      <c r="BD49" s="330">
        <v>40</v>
      </c>
      <c r="BE49" s="330"/>
      <c r="BF49" s="330"/>
      <c r="BG49" s="330"/>
      <c r="BH49" s="330">
        <v>73</v>
      </c>
      <c r="BI49" s="330"/>
      <c r="BJ49" s="330"/>
      <c r="BK49" s="330"/>
      <c r="BL49" s="330">
        <v>51</v>
      </c>
      <c r="BM49" s="330"/>
      <c r="BN49" s="330"/>
      <c r="BO49" s="330"/>
    </row>
    <row r="50" spans="1:67" ht="15" customHeight="1" x14ac:dyDescent="0.15">
      <c r="A50" s="269" t="s">
        <v>597</v>
      </c>
      <c r="B50" s="269"/>
      <c r="C50" s="269"/>
      <c r="D50" s="269"/>
      <c r="E50" s="270"/>
      <c r="F50" s="351">
        <v>447</v>
      </c>
      <c r="G50" s="352"/>
      <c r="H50" s="352"/>
      <c r="I50" s="352"/>
      <c r="J50" s="330">
        <v>250</v>
      </c>
      <c r="K50" s="330"/>
      <c r="L50" s="330"/>
      <c r="M50" s="330"/>
      <c r="N50" s="338"/>
      <c r="O50" s="330">
        <v>197</v>
      </c>
      <c r="P50" s="330"/>
      <c r="Q50" s="330"/>
      <c r="R50" s="330"/>
      <c r="S50" s="338"/>
      <c r="T50" s="330">
        <v>10</v>
      </c>
      <c r="U50" s="330"/>
      <c r="V50" s="330"/>
      <c r="W50" s="330"/>
      <c r="X50" s="330">
        <v>8</v>
      </c>
      <c r="Y50" s="330"/>
      <c r="Z50" s="330"/>
      <c r="AA50" s="330"/>
      <c r="AB50" s="330">
        <v>21</v>
      </c>
      <c r="AC50" s="330"/>
      <c r="AD50" s="330"/>
      <c r="AE50" s="330"/>
      <c r="AF50" s="330">
        <v>15</v>
      </c>
      <c r="AG50" s="330"/>
      <c r="AH50" s="330"/>
      <c r="AI50" s="330"/>
      <c r="AJ50" s="330">
        <v>30</v>
      </c>
      <c r="AK50" s="330"/>
      <c r="AL50" s="330"/>
      <c r="AM50" s="330"/>
      <c r="AN50" s="330">
        <v>19</v>
      </c>
      <c r="AO50" s="330"/>
      <c r="AP50" s="330"/>
      <c r="AQ50" s="330"/>
      <c r="AR50" s="330">
        <v>38</v>
      </c>
      <c r="AS50" s="330"/>
      <c r="AT50" s="330"/>
      <c r="AU50" s="330"/>
      <c r="AV50" s="330">
        <v>36</v>
      </c>
      <c r="AW50" s="330"/>
      <c r="AX50" s="330"/>
      <c r="AY50" s="330"/>
      <c r="AZ50" s="330">
        <v>80</v>
      </c>
      <c r="BA50" s="330"/>
      <c r="BB50" s="330"/>
      <c r="BC50" s="330"/>
      <c r="BD50" s="330">
        <v>65</v>
      </c>
      <c r="BE50" s="330"/>
      <c r="BF50" s="330"/>
      <c r="BG50" s="330"/>
      <c r="BH50" s="330">
        <v>71</v>
      </c>
      <c r="BI50" s="330"/>
      <c r="BJ50" s="330"/>
      <c r="BK50" s="330"/>
      <c r="BL50" s="330">
        <v>54</v>
      </c>
      <c r="BM50" s="330"/>
      <c r="BN50" s="330"/>
      <c r="BO50" s="330"/>
    </row>
    <row r="51" spans="1:67" ht="15" customHeight="1" x14ac:dyDescent="0.15">
      <c r="A51" s="269" t="s">
        <v>465</v>
      </c>
      <c r="B51" s="269"/>
      <c r="C51" s="269"/>
      <c r="D51" s="269"/>
      <c r="E51" s="270"/>
      <c r="F51" s="353">
        <v>641</v>
      </c>
      <c r="G51" s="330"/>
      <c r="H51" s="330"/>
      <c r="I51" s="330"/>
      <c r="J51" s="330">
        <v>319</v>
      </c>
      <c r="K51" s="330"/>
      <c r="L51" s="330"/>
      <c r="M51" s="330"/>
      <c r="N51" s="338"/>
      <c r="O51" s="330">
        <v>322</v>
      </c>
      <c r="P51" s="330"/>
      <c r="Q51" s="330"/>
      <c r="R51" s="330"/>
      <c r="S51" s="338"/>
      <c r="T51" s="330">
        <v>10</v>
      </c>
      <c r="U51" s="330"/>
      <c r="V51" s="330"/>
      <c r="W51" s="330"/>
      <c r="X51" s="330">
        <v>20</v>
      </c>
      <c r="Y51" s="330"/>
      <c r="Z51" s="330"/>
      <c r="AA51" s="330"/>
      <c r="AB51" s="330">
        <v>22</v>
      </c>
      <c r="AC51" s="330"/>
      <c r="AD51" s="330"/>
      <c r="AE51" s="330"/>
      <c r="AF51" s="330">
        <v>29</v>
      </c>
      <c r="AG51" s="330"/>
      <c r="AH51" s="330"/>
      <c r="AI51" s="330"/>
      <c r="AJ51" s="330">
        <v>39</v>
      </c>
      <c r="AK51" s="330"/>
      <c r="AL51" s="330"/>
      <c r="AM51" s="330"/>
      <c r="AN51" s="330">
        <v>34</v>
      </c>
      <c r="AO51" s="330"/>
      <c r="AP51" s="330"/>
      <c r="AQ51" s="330"/>
      <c r="AR51" s="330">
        <v>52</v>
      </c>
      <c r="AS51" s="330"/>
      <c r="AT51" s="330"/>
      <c r="AU51" s="330"/>
      <c r="AV51" s="330">
        <v>43</v>
      </c>
      <c r="AW51" s="330"/>
      <c r="AX51" s="330"/>
      <c r="AY51" s="330"/>
      <c r="AZ51" s="330">
        <v>98</v>
      </c>
      <c r="BA51" s="330"/>
      <c r="BB51" s="330"/>
      <c r="BC51" s="330"/>
      <c r="BD51" s="330">
        <v>94</v>
      </c>
      <c r="BE51" s="330"/>
      <c r="BF51" s="330"/>
      <c r="BG51" s="330"/>
      <c r="BH51" s="330">
        <v>98</v>
      </c>
      <c r="BI51" s="330"/>
      <c r="BJ51" s="330"/>
      <c r="BK51" s="330"/>
      <c r="BL51" s="330">
        <v>102</v>
      </c>
      <c r="BM51" s="330"/>
      <c r="BN51" s="330"/>
      <c r="BO51" s="330"/>
    </row>
    <row r="52" spans="1:67" ht="15" customHeight="1" x14ac:dyDescent="0.15">
      <c r="A52" s="269" t="s">
        <v>565</v>
      </c>
      <c r="B52" s="269"/>
      <c r="C52" s="269"/>
      <c r="D52" s="269"/>
      <c r="E52" s="270"/>
      <c r="F52" s="353">
        <v>592</v>
      </c>
      <c r="G52" s="330"/>
      <c r="H52" s="330"/>
      <c r="I52" s="330"/>
      <c r="J52" s="330">
        <v>302</v>
      </c>
      <c r="K52" s="330"/>
      <c r="L52" s="330"/>
      <c r="M52" s="330"/>
      <c r="N52" s="338"/>
      <c r="O52" s="330">
        <v>290</v>
      </c>
      <c r="P52" s="330"/>
      <c r="Q52" s="330"/>
      <c r="R52" s="330"/>
      <c r="S52" s="338"/>
      <c r="T52" s="330">
        <v>12</v>
      </c>
      <c r="U52" s="330"/>
      <c r="V52" s="330"/>
      <c r="W52" s="330"/>
      <c r="X52" s="330">
        <v>13</v>
      </c>
      <c r="Y52" s="330"/>
      <c r="Z52" s="330"/>
      <c r="AA52" s="330"/>
      <c r="AB52" s="330">
        <v>21</v>
      </c>
      <c r="AC52" s="330"/>
      <c r="AD52" s="330"/>
      <c r="AE52" s="330"/>
      <c r="AF52" s="330">
        <v>30</v>
      </c>
      <c r="AG52" s="330"/>
      <c r="AH52" s="330"/>
      <c r="AI52" s="330"/>
      <c r="AJ52" s="330">
        <v>35</v>
      </c>
      <c r="AK52" s="330"/>
      <c r="AL52" s="330"/>
      <c r="AM52" s="330"/>
      <c r="AN52" s="330">
        <v>37</v>
      </c>
      <c r="AO52" s="330"/>
      <c r="AP52" s="330"/>
      <c r="AQ52" s="330"/>
      <c r="AR52" s="330">
        <v>51</v>
      </c>
      <c r="AS52" s="330"/>
      <c r="AT52" s="330"/>
      <c r="AU52" s="330"/>
      <c r="AV52" s="330">
        <v>46</v>
      </c>
      <c r="AW52" s="330"/>
      <c r="AX52" s="330"/>
      <c r="AY52" s="330"/>
      <c r="AZ52" s="330">
        <v>79</v>
      </c>
      <c r="BA52" s="330"/>
      <c r="BB52" s="330"/>
      <c r="BC52" s="330"/>
      <c r="BD52" s="330">
        <v>70</v>
      </c>
      <c r="BE52" s="330"/>
      <c r="BF52" s="330"/>
      <c r="BG52" s="330"/>
      <c r="BH52" s="330">
        <v>104</v>
      </c>
      <c r="BI52" s="330"/>
      <c r="BJ52" s="330"/>
      <c r="BK52" s="330"/>
      <c r="BL52" s="330">
        <v>94</v>
      </c>
      <c r="BM52" s="330"/>
      <c r="BN52" s="330"/>
      <c r="BO52" s="330"/>
    </row>
    <row r="53" spans="1:67" ht="15" customHeight="1" thickBot="1" x14ac:dyDescent="0.2">
      <c r="A53" s="276" t="s">
        <v>595</v>
      </c>
      <c r="B53" s="276"/>
      <c r="C53" s="276"/>
      <c r="D53" s="276"/>
      <c r="E53" s="277"/>
      <c r="F53" s="361">
        <v>564</v>
      </c>
      <c r="G53" s="362"/>
      <c r="H53" s="362"/>
      <c r="I53" s="362"/>
      <c r="J53" s="335">
        <v>283</v>
      </c>
      <c r="K53" s="335"/>
      <c r="L53" s="335"/>
      <c r="M53" s="335"/>
      <c r="N53" s="363"/>
      <c r="O53" s="335">
        <v>281</v>
      </c>
      <c r="P53" s="335"/>
      <c r="Q53" s="335"/>
      <c r="R53" s="335"/>
      <c r="S53" s="363"/>
      <c r="T53" s="335">
        <v>13</v>
      </c>
      <c r="U53" s="335"/>
      <c r="V53" s="335"/>
      <c r="W53" s="335"/>
      <c r="X53" s="335">
        <v>17</v>
      </c>
      <c r="Y53" s="335"/>
      <c r="Z53" s="335"/>
      <c r="AA53" s="335"/>
      <c r="AB53" s="335">
        <v>29</v>
      </c>
      <c r="AC53" s="335"/>
      <c r="AD53" s="335"/>
      <c r="AE53" s="335"/>
      <c r="AF53" s="335">
        <v>23</v>
      </c>
      <c r="AG53" s="335"/>
      <c r="AH53" s="335"/>
      <c r="AI53" s="335"/>
      <c r="AJ53" s="335">
        <v>33</v>
      </c>
      <c r="AK53" s="335"/>
      <c r="AL53" s="335"/>
      <c r="AM53" s="335"/>
      <c r="AN53" s="335">
        <v>38</v>
      </c>
      <c r="AO53" s="335"/>
      <c r="AP53" s="335"/>
      <c r="AQ53" s="335"/>
      <c r="AR53" s="335">
        <v>54</v>
      </c>
      <c r="AS53" s="335"/>
      <c r="AT53" s="335"/>
      <c r="AU53" s="335"/>
      <c r="AV53" s="335">
        <v>45</v>
      </c>
      <c r="AW53" s="335"/>
      <c r="AX53" s="335"/>
      <c r="AY53" s="335"/>
      <c r="AZ53" s="335">
        <v>75</v>
      </c>
      <c r="BA53" s="335"/>
      <c r="BB53" s="335"/>
      <c r="BC53" s="335"/>
      <c r="BD53" s="335">
        <v>83</v>
      </c>
      <c r="BE53" s="335"/>
      <c r="BF53" s="335"/>
      <c r="BG53" s="335"/>
      <c r="BH53" s="335">
        <v>79</v>
      </c>
      <c r="BI53" s="335"/>
      <c r="BJ53" s="335"/>
      <c r="BK53" s="335"/>
      <c r="BL53" s="335">
        <v>75</v>
      </c>
      <c r="BM53" s="335"/>
      <c r="BN53" s="335"/>
      <c r="BO53" s="335"/>
    </row>
    <row r="54" spans="1:67" ht="15" customHeight="1" x14ac:dyDescent="0.15">
      <c r="A54" s="308" t="s">
        <v>173</v>
      </c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213"/>
      <c r="AI54" s="211"/>
      <c r="AJ54" s="101"/>
      <c r="AK54" s="211"/>
      <c r="AL54" s="211"/>
      <c r="AM54" s="209"/>
      <c r="AN54" s="213"/>
      <c r="AO54" s="213"/>
      <c r="AP54" s="213"/>
      <c r="AQ54" s="209"/>
      <c r="AR54" s="210"/>
      <c r="AS54" s="209"/>
      <c r="AT54" s="209"/>
      <c r="AU54" s="210"/>
      <c r="AV54" s="208"/>
      <c r="AW54" s="210"/>
      <c r="AX54" s="208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</row>
    <row r="55" spans="1:67" x14ac:dyDescent="0.15">
      <c r="J55" s="76"/>
      <c r="L55" s="76"/>
    </row>
  </sheetData>
  <mergeCells count="602">
    <mergeCell ref="AZ53:BC53"/>
    <mergeCell ref="BD53:BG53"/>
    <mergeCell ref="BH53:BK53"/>
    <mergeCell ref="BL53:BO53"/>
    <mergeCell ref="A54:AG54"/>
    <mergeCell ref="AB53:AE53"/>
    <mergeCell ref="AF53:AI53"/>
    <mergeCell ref="AJ53:AM53"/>
    <mergeCell ref="AN53:AQ53"/>
    <mergeCell ref="AR53:AU53"/>
    <mergeCell ref="AV53:AY53"/>
    <mergeCell ref="A53:E53"/>
    <mergeCell ref="F53:I53"/>
    <mergeCell ref="J53:N53"/>
    <mergeCell ref="O53:S53"/>
    <mergeCell ref="T53:W53"/>
    <mergeCell ref="X53:AA53"/>
    <mergeCell ref="AZ51:BC51"/>
    <mergeCell ref="BD51:BG51"/>
    <mergeCell ref="BH51:BK51"/>
    <mergeCell ref="BL51:BO51"/>
    <mergeCell ref="A52:E52"/>
    <mergeCell ref="F52:I52"/>
    <mergeCell ref="J52:N52"/>
    <mergeCell ref="O52:S52"/>
    <mergeCell ref="T52:W52"/>
    <mergeCell ref="X52:AA52"/>
    <mergeCell ref="AB51:AE51"/>
    <mergeCell ref="AF51:AI51"/>
    <mergeCell ref="AJ51:AM51"/>
    <mergeCell ref="AN51:AQ51"/>
    <mergeCell ref="AR51:AU51"/>
    <mergeCell ref="AV51:AY51"/>
    <mergeCell ref="AZ52:BC52"/>
    <mergeCell ref="BD52:BG52"/>
    <mergeCell ref="BH52:BK52"/>
    <mergeCell ref="BL52:BO52"/>
    <mergeCell ref="AN52:AQ52"/>
    <mergeCell ref="AR52:AU52"/>
    <mergeCell ref="AV52:AY52"/>
    <mergeCell ref="A51:E51"/>
    <mergeCell ref="F51:I51"/>
    <mergeCell ref="J51:N51"/>
    <mergeCell ref="O51:S51"/>
    <mergeCell ref="T51:W51"/>
    <mergeCell ref="X51:AA51"/>
    <mergeCell ref="AB50:AE50"/>
    <mergeCell ref="AF50:AI50"/>
    <mergeCell ref="AJ50:AM50"/>
    <mergeCell ref="AB52:AE52"/>
    <mergeCell ref="AF52:AI52"/>
    <mergeCell ref="AJ52:AM52"/>
    <mergeCell ref="BD49:BG49"/>
    <mergeCell ref="BH49:BK49"/>
    <mergeCell ref="BL49:BO49"/>
    <mergeCell ref="A50:E50"/>
    <mergeCell ref="F50:I50"/>
    <mergeCell ref="J50:N50"/>
    <mergeCell ref="O50:S50"/>
    <mergeCell ref="T50:W50"/>
    <mergeCell ref="X50:AA50"/>
    <mergeCell ref="AB49:AE49"/>
    <mergeCell ref="AF49:AI49"/>
    <mergeCell ref="AJ49:AM49"/>
    <mergeCell ref="AN49:AQ49"/>
    <mergeCell ref="AR49:AU49"/>
    <mergeCell ref="AV49:AY49"/>
    <mergeCell ref="AZ50:BC50"/>
    <mergeCell ref="BD50:BG50"/>
    <mergeCell ref="BH50:BK50"/>
    <mergeCell ref="BL50:BO50"/>
    <mergeCell ref="AN50:AQ50"/>
    <mergeCell ref="AR50:AU50"/>
    <mergeCell ref="AV50:AY50"/>
    <mergeCell ref="A49:E49"/>
    <mergeCell ref="F49:I49"/>
    <mergeCell ref="J49:N49"/>
    <mergeCell ref="O49:S49"/>
    <mergeCell ref="T49:W49"/>
    <mergeCell ref="X49:AA49"/>
    <mergeCell ref="AB48:AE48"/>
    <mergeCell ref="AF48:AI48"/>
    <mergeCell ref="AJ48:AM48"/>
    <mergeCell ref="AZ47:BC47"/>
    <mergeCell ref="J47:N47"/>
    <mergeCell ref="O47:S47"/>
    <mergeCell ref="T47:W47"/>
    <mergeCell ref="X47:AA47"/>
    <mergeCell ref="AZ49:BC49"/>
    <mergeCell ref="BD47:BG47"/>
    <mergeCell ref="BH47:BK47"/>
    <mergeCell ref="BL47:BO47"/>
    <mergeCell ref="A48:E48"/>
    <mergeCell ref="F48:I48"/>
    <mergeCell ref="J48:N48"/>
    <mergeCell ref="O48:S48"/>
    <mergeCell ref="T48:W48"/>
    <mergeCell ref="X48:AA48"/>
    <mergeCell ref="AB47:AE47"/>
    <mergeCell ref="AF47:AI47"/>
    <mergeCell ref="AJ47:AM47"/>
    <mergeCell ref="AN47:AQ47"/>
    <mergeCell ref="AR47:AU47"/>
    <mergeCell ref="AV47:AY47"/>
    <mergeCell ref="AZ48:BC48"/>
    <mergeCell ref="BD48:BG48"/>
    <mergeCell ref="BH48:BK48"/>
    <mergeCell ref="BL48:BO48"/>
    <mergeCell ref="AN48:AQ48"/>
    <mergeCell ref="AR48:AU48"/>
    <mergeCell ref="AV48:AY48"/>
    <mergeCell ref="A47:E47"/>
    <mergeCell ref="F47:I47"/>
    <mergeCell ref="AZ45:BC45"/>
    <mergeCell ref="BD45:BG45"/>
    <mergeCell ref="BH45:BK45"/>
    <mergeCell ref="BL45:BO45"/>
    <mergeCell ref="A46:E46"/>
    <mergeCell ref="F46:I46"/>
    <mergeCell ref="J46:N46"/>
    <mergeCell ref="O46:S46"/>
    <mergeCell ref="T46:W46"/>
    <mergeCell ref="X46:AA46"/>
    <mergeCell ref="AB45:AE45"/>
    <mergeCell ref="AF45:AI45"/>
    <mergeCell ref="AJ45:AM45"/>
    <mergeCell ref="AN45:AQ45"/>
    <mergeCell ref="AR45:AU45"/>
    <mergeCell ref="AV45:AY45"/>
    <mergeCell ref="AZ46:BC46"/>
    <mergeCell ref="BD46:BG46"/>
    <mergeCell ref="BH46:BK46"/>
    <mergeCell ref="BL46:BO46"/>
    <mergeCell ref="AN46:AQ46"/>
    <mergeCell ref="AR46:AU46"/>
    <mergeCell ref="AV46:AY46"/>
    <mergeCell ref="A45:E45"/>
    <mergeCell ref="F45:I45"/>
    <mergeCell ref="J45:N45"/>
    <mergeCell ref="O45:S45"/>
    <mergeCell ref="T45:W45"/>
    <mergeCell ref="X45:AA45"/>
    <mergeCell ref="AB44:AE44"/>
    <mergeCell ref="AF44:AI44"/>
    <mergeCell ref="AJ44:AM44"/>
    <mergeCell ref="AB46:AE46"/>
    <mergeCell ref="AF46:AI46"/>
    <mergeCell ref="AJ46:AM46"/>
    <mergeCell ref="BH43:BK43"/>
    <mergeCell ref="BL43:BO43"/>
    <mergeCell ref="A44:E44"/>
    <mergeCell ref="F44:I44"/>
    <mergeCell ref="J44:N44"/>
    <mergeCell ref="O44:S44"/>
    <mergeCell ref="T44:W44"/>
    <mergeCell ref="X44:AA44"/>
    <mergeCell ref="AB43:AE43"/>
    <mergeCell ref="AF43:AI43"/>
    <mergeCell ref="AJ43:AM43"/>
    <mergeCell ref="AN43:AQ43"/>
    <mergeCell ref="AR43:AU43"/>
    <mergeCell ref="AV43:AY43"/>
    <mergeCell ref="AZ44:BC44"/>
    <mergeCell ref="BD44:BG44"/>
    <mergeCell ref="BH44:BK44"/>
    <mergeCell ref="BL44:BO44"/>
    <mergeCell ref="AN44:AQ44"/>
    <mergeCell ref="AR44:AU44"/>
    <mergeCell ref="AV44:AY44"/>
    <mergeCell ref="A43:E43"/>
    <mergeCell ref="F43:I43"/>
    <mergeCell ref="J43:N43"/>
    <mergeCell ref="O43:S43"/>
    <mergeCell ref="T43:W43"/>
    <mergeCell ref="X43:AA43"/>
    <mergeCell ref="A41:E42"/>
    <mergeCell ref="AZ43:BC43"/>
    <mergeCell ref="BD43:BG43"/>
    <mergeCell ref="AZ41:BG41"/>
    <mergeCell ref="BH41:BO41"/>
    <mergeCell ref="F42:I42"/>
    <mergeCell ref="J42:N42"/>
    <mergeCell ref="O42:S42"/>
    <mergeCell ref="T42:W42"/>
    <mergeCell ref="X42:AA42"/>
    <mergeCell ref="AB42:AE42"/>
    <mergeCell ref="AF42:AI42"/>
    <mergeCell ref="AJ42:AM42"/>
    <mergeCell ref="F41:S41"/>
    <mergeCell ref="T41:AA41"/>
    <mergeCell ref="AB41:AI41"/>
    <mergeCell ref="AJ41:AQ41"/>
    <mergeCell ref="AR41:AY41"/>
    <mergeCell ref="AN42:AQ42"/>
    <mergeCell ref="AR42:AU42"/>
    <mergeCell ref="AV42:AY42"/>
    <mergeCell ref="AZ42:BC42"/>
    <mergeCell ref="BD42:BG42"/>
    <mergeCell ref="BH42:BK42"/>
    <mergeCell ref="BL42:BO42"/>
    <mergeCell ref="A37:AI37"/>
    <mergeCell ref="A39:AI39"/>
    <mergeCell ref="AJ39:BO39"/>
    <mergeCell ref="AJ40:BO40"/>
    <mergeCell ref="AJ36:AL36"/>
    <mergeCell ref="AM36:AO36"/>
    <mergeCell ref="AP36:AR36"/>
    <mergeCell ref="AS36:AU36"/>
    <mergeCell ref="AV36:AX36"/>
    <mergeCell ref="AY36:BA36"/>
    <mergeCell ref="R36:T36"/>
    <mergeCell ref="U36:W36"/>
    <mergeCell ref="X36:Z36"/>
    <mergeCell ref="AA36:AC36"/>
    <mergeCell ref="AG36:AI36"/>
    <mergeCell ref="AS35:AU35"/>
    <mergeCell ref="AV35:AX35"/>
    <mergeCell ref="AY35:BA35"/>
    <mergeCell ref="BB35:BD35"/>
    <mergeCell ref="BE35:BG35"/>
    <mergeCell ref="A36:E36"/>
    <mergeCell ref="F36:H36"/>
    <mergeCell ref="I36:K36"/>
    <mergeCell ref="L36:N36"/>
    <mergeCell ref="O36:Q36"/>
    <mergeCell ref="AA35:AC35"/>
    <mergeCell ref="AD36:AF36"/>
    <mergeCell ref="AG35:AI35"/>
    <mergeCell ref="AJ35:AL35"/>
    <mergeCell ref="AM35:AO35"/>
    <mergeCell ref="AP35:AR35"/>
    <mergeCell ref="BB36:BD36"/>
    <mergeCell ref="BE36:BG36"/>
    <mergeCell ref="A35:E35"/>
    <mergeCell ref="F35:H35"/>
    <mergeCell ref="I35:K35"/>
    <mergeCell ref="L35:N35"/>
    <mergeCell ref="O35:Q35"/>
    <mergeCell ref="R35:T35"/>
    <mergeCell ref="U35:W35"/>
    <mergeCell ref="X35:Z35"/>
    <mergeCell ref="AJ34:AL34"/>
    <mergeCell ref="R34:T34"/>
    <mergeCell ref="U34:W34"/>
    <mergeCell ref="X34:Z34"/>
    <mergeCell ref="AA34:AC34"/>
    <mergeCell ref="AD34:AF34"/>
    <mergeCell ref="AG34:AI34"/>
    <mergeCell ref="AD35:AF35"/>
    <mergeCell ref="AS33:AU33"/>
    <mergeCell ref="AV33:AX33"/>
    <mergeCell ref="AY33:BA33"/>
    <mergeCell ref="BB33:BD33"/>
    <mergeCell ref="BE33:BG33"/>
    <mergeCell ref="A34:E34"/>
    <mergeCell ref="F34:H34"/>
    <mergeCell ref="I34:K34"/>
    <mergeCell ref="L34:N34"/>
    <mergeCell ref="O34:Q34"/>
    <mergeCell ref="AA33:AC33"/>
    <mergeCell ref="AD33:AF33"/>
    <mergeCell ref="AG33:AI33"/>
    <mergeCell ref="AJ33:AL33"/>
    <mergeCell ref="AM33:AO33"/>
    <mergeCell ref="AP33:AR33"/>
    <mergeCell ref="BB34:BD34"/>
    <mergeCell ref="BE34:BG34"/>
    <mergeCell ref="AM34:AO34"/>
    <mergeCell ref="AP34:AR34"/>
    <mergeCell ref="AS34:AU34"/>
    <mergeCell ref="AV34:AX34"/>
    <mergeCell ref="AY34:BA34"/>
    <mergeCell ref="R30:T31"/>
    <mergeCell ref="U30:W31"/>
    <mergeCell ref="BB32:BD32"/>
    <mergeCell ref="BE32:BG32"/>
    <mergeCell ref="A33:E33"/>
    <mergeCell ref="F33:H33"/>
    <mergeCell ref="I33:K33"/>
    <mergeCell ref="L33:N33"/>
    <mergeCell ref="O33:Q33"/>
    <mergeCell ref="R33:T33"/>
    <mergeCell ref="U33:W33"/>
    <mergeCell ref="X33:Z33"/>
    <mergeCell ref="AJ32:AL32"/>
    <mergeCell ref="AM32:AO32"/>
    <mergeCell ref="AP32:AR32"/>
    <mergeCell ref="AS32:AU32"/>
    <mergeCell ref="AV32:AX32"/>
    <mergeCell ref="AY32:BA32"/>
    <mergeCell ref="R32:T32"/>
    <mergeCell ref="U32:W32"/>
    <mergeCell ref="X32:Z32"/>
    <mergeCell ref="AA32:AC32"/>
    <mergeCell ref="AD32:AF32"/>
    <mergeCell ref="AG32:AI32"/>
    <mergeCell ref="A32:E32"/>
    <mergeCell ref="F32:H32"/>
    <mergeCell ref="I32:K32"/>
    <mergeCell ref="L32:N32"/>
    <mergeCell ref="O32:Q32"/>
    <mergeCell ref="F30:H31"/>
    <mergeCell ref="I30:K31"/>
    <mergeCell ref="L30:N31"/>
    <mergeCell ref="O30:Q31"/>
    <mergeCell ref="AY24:BA24"/>
    <mergeCell ref="BB24:BD24"/>
    <mergeCell ref="BE24:BG24"/>
    <mergeCell ref="BH24:BJ24"/>
    <mergeCell ref="BK24:BM24"/>
    <mergeCell ref="AD24:AF24"/>
    <mergeCell ref="AG24:AI24"/>
    <mergeCell ref="AJ24:AL24"/>
    <mergeCell ref="AM24:AO24"/>
    <mergeCell ref="AP24:AR24"/>
    <mergeCell ref="AS24:AU24"/>
    <mergeCell ref="A25:AD25"/>
    <mergeCell ref="A27:AI27"/>
    <mergeCell ref="AJ27:BK27"/>
    <mergeCell ref="AJ28:BG28"/>
    <mergeCell ref="A29:E31"/>
    <mergeCell ref="F29:N29"/>
    <mergeCell ref="O29:W29"/>
    <mergeCell ref="X29:AX29"/>
    <mergeCell ref="AY29:BG29"/>
    <mergeCell ref="X30:AF30"/>
    <mergeCell ref="AG30:AO30"/>
    <mergeCell ref="AP30:AX30"/>
    <mergeCell ref="AY30:BA31"/>
    <mergeCell ref="BB30:BD31"/>
    <mergeCell ref="BE30:BG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BN23:BP23"/>
    <mergeCell ref="A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V23:AX23"/>
    <mergeCell ref="AY23:BA23"/>
    <mergeCell ref="BB23:BD23"/>
    <mergeCell ref="BE23:BG23"/>
    <mergeCell ref="BH23:BJ23"/>
    <mergeCell ref="BK23:BM23"/>
    <mergeCell ref="AD23:AF23"/>
    <mergeCell ref="AG23:AI23"/>
    <mergeCell ref="AJ23:AL23"/>
    <mergeCell ref="AM23:AO23"/>
    <mergeCell ref="AP23:AR23"/>
    <mergeCell ref="AS23:AU23"/>
    <mergeCell ref="BN24:BP24"/>
    <mergeCell ref="AV24:AX24"/>
    <mergeCell ref="AY22:BA22"/>
    <mergeCell ref="BB22:BD22"/>
    <mergeCell ref="BE22:BG22"/>
    <mergeCell ref="BH22:BJ22"/>
    <mergeCell ref="BK22:BM22"/>
    <mergeCell ref="AD22:AF22"/>
    <mergeCell ref="AG22:AI22"/>
    <mergeCell ref="AJ22:AL22"/>
    <mergeCell ref="AM22:AO22"/>
    <mergeCell ref="AP22:AR22"/>
    <mergeCell ref="AS22:AU22"/>
    <mergeCell ref="A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BN21:BP21"/>
    <mergeCell ref="A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V21:AX21"/>
    <mergeCell ref="AY21:BA21"/>
    <mergeCell ref="BB21:BD21"/>
    <mergeCell ref="BE21:BG21"/>
    <mergeCell ref="BH21:BJ21"/>
    <mergeCell ref="BK21:BM21"/>
    <mergeCell ref="AD21:AF21"/>
    <mergeCell ref="AG21:AI21"/>
    <mergeCell ref="AJ21:AL21"/>
    <mergeCell ref="AM21:AO21"/>
    <mergeCell ref="AP21:AR21"/>
    <mergeCell ref="AS21:AU21"/>
    <mergeCell ref="BN22:BP22"/>
    <mergeCell ref="AV22:AX22"/>
    <mergeCell ref="A17:E19"/>
    <mergeCell ref="F17:N17"/>
    <mergeCell ref="BN20:BP20"/>
    <mergeCell ref="A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AV20:AX20"/>
    <mergeCell ref="AY20:BA20"/>
    <mergeCell ref="BB20:BD20"/>
    <mergeCell ref="BE20:BG20"/>
    <mergeCell ref="BH20:BJ20"/>
    <mergeCell ref="BK20:BM20"/>
    <mergeCell ref="AD20:AF20"/>
    <mergeCell ref="AG20:AI20"/>
    <mergeCell ref="AJ20:AL20"/>
    <mergeCell ref="AM20:AO20"/>
    <mergeCell ref="AP20:AR20"/>
    <mergeCell ref="AS20:AU20"/>
    <mergeCell ref="A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J18:AO18"/>
    <mergeCell ref="AP18:AX18"/>
    <mergeCell ref="AY18:BD18"/>
    <mergeCell ref="BE18:BJ18"/>
    <mergeCell ref="BK18:BP18"/>
    <mergeCell ref="O19:Q19"/>
    <mergeCell ref="R19:T19"/>
    <mergeCell ref="U19:W19"/>
    <mergeCell ref="X19:Z19"/>
    <mergeCell ref="AA19:AC19"/>
    <mergeCell ref="BN19:BP19"/>
    <mergeCell ref="AV19:AX19"/>
    <mergeCell ref="AY19:BA19"/>
    <mergeCell ref="BB19:BD19"/>
    <mergeCell ref="BE19:BG19"/>
    <mergeCell ref="BH19:BJ19"/>
    <mergeCell ref="BK19:BM19"/>
    <mergeCell ref="AD19:AF19"/>
    <mergeCell ref="AG19:AI19"/>
    <mergeCell ref="AJ19:AL19"/>
    <mergeCell ref="AM19:AO19"/>
    <mergeCell ref="AP19:AR19"/>
    <mergeCell ref="AS19:AU19"/>
    <mergeCell ref="O17:AO17"/>
    <mergeCell ref="AP17:BP17"/>
    <mergeCell ref="F18:H19"/>
    <mergeCell ref="I18:K19"/>
    <mergeCell ref="L18:N19"/>
    <mergeCell ref="O18:W18"/>
    <mergeCell ref="X18:AC18"/>
    <mergeCell ref="AD18:AI18"/>
    <mergeCell ref="BC12:BE12"/>
    <mergeCell ref="BF12:BH12"/>
    <mergeCell ref="A13:AI13"/>
    <mergeCell ref="A15:AI15"/>
    <mergeCell ref="AJ15:BP15"/>
    <mergeCell ref="AJ16:BP16"/>
    <mergeCell ref="AJ12:AL12"/>
    <mergeCell ref="AM12:AO12"/>
    <mergeCell ref="AP12:AR12"/>
    <mergeCell ref="AS12:AU12"/>
    <mergeCell ref="AV12:AX12"/>
    <mergeCell ref="AY12:BB12"/>
    <mergeCell ref="R12:T12"/>
    <mergeCell ref="U12:W12"/>
    <mergeCell ref="X12:Z12"/>
    <mergeCell ref="AA12:AC12"/>
    <mergeCell ref="AD12:AF12"/>
    <mergeCell ref="AG12:AI12"/>
    <mergeCell ref="AS11:AU11"/>
    <mergeCell ref="AV11:AX11"/>
    <mergeCell ref="AY11:BB11"/>
    <mergeCell ref="BC11:BE11"/>
    <mergeCell ref="BF11:BH11"/>
    <mergeCell ref="A12:E12"/>
    <mergeCell ref="F12:H12"/>
    <mergeCell ref="I12:K12"/>
    <mergeCell ref="L12:N12"/>
    <mergeCell ref="O12:Q12"/>
    <mergeCell ref="AA11:AC11"/>
    <mergeCell ref="AD11:AF11"/>
    <mergeCell ref="AG11:AI11"/>
    <mergeCell ref="AJ11:AL11"/>
    <mergeCell ref="AM11:AO11"/>
    <mergeCell ref="AP11:AR11"/>
    <mergeCell ref="A11:E11"/>
    <mergeCell ref="F11:H11"/>
    <mergeCell ref="I11:K11"/>
    <mergeCell ref="L11:N11"/>
    <mergeCell ref="O11:Q11"/>
    <mergeCell ref="R11:T11"/>
    <mergeCell ref="U11:W11"/>
    <mergeCell ref="X11:Z11"/>
    <mergeCell ref="AJ10:AL10"/>
    <mergeCell ref="R10:T10"/>
    <mergeCell ref="U10:W10"/>
    <mergeCell ref="X10:Z10"/>
    <mergeCell ref="AA10:AC10"/>
    <mergeCell ref="AD10:AF10"/>
    <mergeCell ref="AG10:AI10"/>
    <mergeCell ref="AY9:BB9"/>
    <mergeCell ref="BC9:BE9"/>
    <mergeCell ref="BF9:BH9"/>
    <mergeCell ref="A10:E10"/>
    <mergeCell ref="F10:H10"/>
    <mergeCell ref="I10:K10"/>
    <mergeCell ref="L10:N10"/>
    <mergeCell ref="O10:Q10"/>
    <mergeCell ref="AA9:AC9"/>
    <mergeCell ref="AD9:AF9"/>
    <mergeCell ref="AG9:AI9"/>
    <mergeCell ref="AJ9:AL9"/>
    <mergeCell ref="AM9:AO9"/>
    <mergeCell ref="AP9:AR9"/>
    <mergeCell ref="BC10:BE10"/>
    <mergeCell ref="BF10:BH10"/>
    <mergeCell ref="AM10:AO10"/>
    <mergeCell ref="AP10:AR10"/>
    <mergeCell ref="AS10:AU10"/>
    <mergeCell ref="AV10:AX10"/>
    <mergeCell ref="AY10:BB10"/>
    <mergeCell ref="BC8:BE8"/>
    <mergeCell ref="BF8:BH8"/>
    <mergeCell ref="A9:E9"/>
    <mergeCell ref="F9:H9"/>
    <mergeCell ref="I9:K9"/>
    <mergeCell ref="L9:N9"/>
    <mergeCell ref="O9:Q9"/>
    <mergeCell ref="R9:T9"/>
    <mergeCell ref="U9:W9"/>
    <mergeCell ref="X9:Z9"/>
    <mergeCell ref="AJ8:AL8"/>
    <mergeCell ref="AM8:AO8"/>
    <mergeCell ref="AP8:AR8"/>
    <mergeCell ref="AS8:AU8"/>
    <mergeCell ref="AV8:AX8"/>
    <mergeCell ref="AY8:BB8"/>
    <mergeCell ref="R8:T8"/>
    <mergeCell ref="U8:W8"/>
    <mergeCell ref="X8:Z8"/>
    <mergeCell ref="AA8:AC8"/>
    <mergeCell ref="AD8:AF8"/>
    <mergeCell ref="AG8:AI8"/>
    <mergeCell ref="AS9:AU9"/>
    <mergeCell ref="AV9:AX9"/>
    <mergeCell ref="AV7:AX7"/>
    <mergeCell ref="A8:E8"/>
    <mergeCell ref="F8:H8"/>
    <mergeCell ref="I8:K8"/>
    <mergeCell ref="L8:N8"/>
    <mergeCell ref="O8:Q8"/>
    <mergeCell ref="F6:H7"/>
    <mergeCell ref="I6:K7"/>
    <mergeCell ref="L6:N7"/>
    <mergeCell ref="O6:Q7"/>
    <mergeCell ref="R6:T7"/>
    <mergeCell ref="U6:W7"/>
    <mergeCell ref="A1:AI1"/>
    <mergeCell ref="AJ1:BP1"/>
    <mergeCell ref="A3:AI3"/>
    <mergeCell ref="AJ3:BK3"/>
    <mergeCell ref="AJ4:BH4"/>
    <mergeCell ref="A5:E7"/>
    <mergeCell ref="F5:N5"/>
    <mergeCell ref="O5:W5"/>
    <mergeCell ref="X5:AX5"/>
    <mergeCell ref="AY5:BH5"/>
    <mergeCell ref="X6:AF6"/>
    <mergeCell ref="AG6:AO6"/>
    <mergeCell ref="AP6:AX6"/>
    <mergeCell ref="AY6:BB7"/>
    <mergeCell ref="BC6:BE7"/>
    <mergeCell ref="BF6:BH7"/>
    <mergeCell ref="X7:Z7"/>
    <mergeCell ref="AA7:AC7"/>
    <mergeCell ref="AD7:AF7"/>
    <mergeCell ref="AG7:AI7"/>
    <mergeCell ref="AJ7:AL7"/>
    <mergeCell ref="AM7:AO7"/>
    <mergeCell ref="AP7:AR7"/>
    <mergeCell ref="AS7:AU7"/>
  </mergeCells>
  <phoneticPr fontId="4"/>
  <printOptions horizontalCentered="1"/>
  <pageMargins left="0.59055118110236227" right="0.59055118110236227" top="0.78740157480314965" bottom="0.59055118110236227" header="0.51181102362204722" footer="0.11811023622047245"/>
  <pageSetup paperSize="9" firstPageNumber="244" fitToWidth="0" fitToHeight="0" orientation="portrait" r:id="rId1"/>
  <headerFooter scaleWithDoc="0"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T48"/>
  <sheetViews>
    <sheetView view="pageBreakPreview" zoomScaleNormal="100" zoomScaleSheetLayoutView="100" workbookViewId="0">
      <selection sqref="A1:AF1"/>
    </sheetView>
  </sheetViews>
  <sheetFormatPr defaultRowHeight="13.5" x14ac:dyDescent="0.15"/>
  <cols>
    <col min="1" max="56" width="2.75" style="27" customWidth="1"/>
    <col min="57" max="57" width="22.125" style="27" customWidth="1"/>
    <col min="58" max="62" width="2.75" style="27" customWidth="1"/>
    <col min="63" max="81" width="3.125" style="27" customWidth="1"/>
    <col min="82" max="16384" width="9" style="27"/>
  </cols>
  <sheetData>
    <row r="1" spans="1:64" ht="21" customHeight="1" x14ac:dyDescent="0.2">
      <c r="A1" s="466" t="s">
        <v>140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364" t="s">
        <v>141</v>
      </c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</row>
    <row r="2" spans="1:64" ht="24" customHeight="1" x14ac:dyDescent="0.2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4"/>
      <c r="AF2" s="104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4"/>
      <c r="BD2" s="104"/>
      <c r="BE2" s="104"/>
      <c r="BF2" s="104"/>
      <c r="BG2" s="104"/>
      <c r="BH2" s="104"/>
      <c r="BI2" s="104"/>
    </row>
    <row r="3" spans="1:64" s="4" customFormat="1" ht="18.75" x14ac:dyDescent="0.15">
      <c r="A3" s="467" t="s">
        <v>519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74" t="s">
        <v>520</v>
      </c>
      <c r="AH3" s="474"/>
      <c r="AI3" s="474"/>
      <c r="AJ3" s="474"/>
      <c r="AK3" s="474"/>
      <c r="AL3" s="474"/>
      <c r="AM3" s="474"/>
      <c r="AN3" s="474"/>
      <c r="AO3" s="474"/>
      <c r="AP3" s="474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  <c r="BF3" s="474"/>
      <c r="BG3" s="474"/>
      <c r="BH3" s="474"/>
      <c r="BI3" s="474"/>
      <c r="BJ3" s="474"/>
      <c r="BK3" s="22"/>
      <c r="BL3" s="22"/>
    </row>
    <row r="4" spans="1:64" s="29" customFormat="1" ht="16.5" customHeight="1" thickBo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374" t="s">
        <v>29</v>
      </c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s="29" customFormat="1" ht="16.5" customHeight="1" x14ac:dyDescent="0.15">
      <c r="A5" s="394" t="s">
        <v>26</v>
      </c>
      <c r="B5" s="394"/>
      <c r="C5" s="394"/>
      <c r="D5" s="475"/>
      <c r="E5" s="471" t="s">
        <v>196</v>
      </c>
      <c r="F5" s="471"/>
      <c r="G5" s="471"/>
      <c r="H5" s="402" t="s">
        <v>197</v>
      </c>
      <c r="I5" s="402"/>
      <c r="J5" s="403"/>
      <c r="K5" s="464"/>
      <c r="L5" s="464"/>
      <c r="M5" s="464"/>
      <c r="N5" s="465"/>
      <c r="O5" s="424" t="s">
        <v>208</v>
      </c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38"/>
      <c r="AP5" s="441" t="s">
        <v>211</v>
      </c>
      <c r="AQ5" s="442"/>
      <c r="AR5" s="442"/>
      <c r="AS5" s="442"/>
      <c r="AT5" s="442"/>
      <c r="AU5" s="442"/>
      <c r="AV5" s="442"/>
      <c r="AW5" s="442"/>
      <c r="AX5" s="44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1:64" s="29" customFormat="1" ht="16.5" customHeight="1" x14ac:dyDescent="0.15">
      <c r="A6" s="476"/>
      <c r="B6" s="476"/>
      <c r="C6" s="476"/>
      <c r="D6" s="477"/>
      <c r="E6" s="472"/>
      <c r="F6" s="472"/>
      <c r="G6" s="472"/>
      <c r="H6" s="404"/>
      <c r="I6" s="404"/>
      <c r="J6" s="405"/>
      <c r="K6" s="483" t="s">
        <v>521</v>
      </c>
      <c r="L6" s="484"/>
      <c r="M6" s="484"/>
      <c r="N6" s="485"/>
      <c r="O6" s="468" t="s">
        <v>517</v>
      </c>
      <c r="P6" s="469"/>
      <c r="Q6" s="469"/>
      <c r="R6" s="469"/>
      <c r="S6" s="469"/>
      <c r="T6" s="469"/>
      <c r="U6" s="469"/>
      <c r="V6" s="469"/>
      <c r="W6" s="470"/>
      <c r="X6" s="418" t="s">
        <v>194</v>
      </c>
      <c r="Y6" s="419"/>
      <c r="Z6" s="419"/>
      <c r="AA6" s="419"/>
      <c r="AB6" s="419"/>
      <c r="AC6" s="419"/>
      <c r="AD6" s="419"/>
      <c r="AE6" s="419"/>
      <c r="AF6" s="420"/>
      <c r="AG6" s="418" t="s">
        <v>195</v>
      </c>
      <c r="AH6" s="419"/>
      <c r="AI6" s="419"/>
      <c r="AJ6" s="419"/>
      <c r="AK6" s="419"/>
      <c r="AL6" s="419"/>
      <c r="AM6" s="419"/>
      <c r="AN6" s="419"/>
      <c r="AO6" s="420"/>
      <c r="AP6" s="383" t="s">
        <v>30</v>
      </c>
      <c r="AQ6" s="478"/>
      <c r="AR6" s="482"/>
      <c r="AS6" s="383" t="s">
        <v>27</v>
      </c>
      <c r="AT6" s="478"/>
      <c r="AU6" s="482"/>
      <c r="AV6" s="383" t="s">
        <v>28</v>
      </c>
      <c r="AW6" s="478"/>
      <c r="AX6" s="478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</row>
    <row r="7" spans="1:64" s="60" customFormat="1" ht="16.5" customHeight="1" x14ac:dyDescent="0.15">
      <c r="A7" s="385"/>
      <c r="B7" s="385"/>
      <c r="C7" s="385"/>
      <c r="D7" s="440"/>
      <c r="E7" s="473"/>
      <c r="F7" s="473"/>
      <c r="G7" s="473"/>
      <c r="H7" s="406"/>
      <c r="I7" s="406"/>
      <c r="J7" s="407"/>
      <c r="K7" s="486"/>
      <c r="L7" s="487"/>
      <c r="M7" s="487"/>
      <c r="N7" s="488"/>
      <c r="O7" s="415" t="s">
        <v>109</v>
      </c>
      <c r="P7" s="416"/>
      <c r="Q7" s="417"/>
      <c r="R7" s="415" t="s">
        <v>27</v>
      </c>
      <c r="S7" s="416"/>
      <c r="T7" s="417"/>
      <c r="U7" s="416" t="s">
        <v>28</v>
      </c>
      <c r="V7" s="416"/>
      <c r="W7" s="417"/>
      <c r="X7" s="415" t="s">
        <v>109</v>
      </c>
      <c r="Y7" s="416"/>
      <c r="Z7" s="417"/>
      <c r="AA7" s="415" t="s">
        <v>27</v>
      </c>
      <c r="AB7" s="416"/>
      <c r="AC7" s="417"/>
      <c r="AD7" s="415" t="s">
        <v>28</v>
      </c>
      <c r="AE7" s="416"/>
      <c r="AF7" s="417"/>
      <c r="AG7" s="415" t="s">
        <v>109</v>
      </c>
      <c r="AH7" s="416"/>
      <c r="AI7" s="417"/>
      <c r="AJ7" s="415" t="s">
        <v>27</v>
      </c>
      <c r="AK7" s="416"/>
      <c r="AL7" s="417"/>
      <c r="AM7" s="415" t="s">
        <v>28</v>
      </c>
      <c r="AN7" s="416"/>
      <c r="AO7" s="417"/>
      <c r="AP7" s="479"/>
      <c r="AQ7" s="370"/>
      <c r="AR7" s="396"/>
      <c r="AS7" s="479"/>
      <c r="AT7" s="370"/>
      <c r="AU7" s="396"/>
      <c r="AV7" s="479"/>
      <c r="AW7" s="370"/>
      <c r="AX7" s="370"/>
    </row>
    <row r="8" spans="1:64" s="29" customFormat="1" ht="16.5" customHeight="1" x14ac:dyDescent="0.15">
      <c r="A8" s="386" t="s">
        <v>593</v>
      </c>
      <c r="B8" s="387"/>
      <c r="C8" s="387"/>
      <c r="D8" s="388"/>
      <c r="E8" s="382">
        <v>51</v>
      </c>
      <c r="F8" s="365"/>
      <c r="G8" s="365"/>
      <c r="H8" s="365">
        <v>974</v>
      </c>
      <c r="I8" s="365"/>
      <c r="J8" s="365"/>
      <c r="K8" s="365">
        <v>236</v>
      </c>
      <c r="L8" s="365"/>
      <c r="M8" s="365"/>
      <c r="N8" s="434"/>
      <c r="O8" s="365">
        <v>1551</v>
      </c>
      <c r="P8" s="365"/>
      <c r="Q8" s="365"/>
      <c r="R8" s="365">
        <v>582</v>
      </c>
      <c r="S8" s="365"/>
      <c r="T8" s="365"/>
      <c r="U8" s="365">
        <v>969</v>
      </c>
      <c r="V8" s="365"/>
      <c r="W8" s="365"/>
      <c r="X8" s="365">
        <v>1448</v>
      </c>
      <c r="Y8" s="365"/>
      <c r="Z8" s="365"/>
      <c r="AA8" s="365">
        <v>549</v>
      </c>
      <c r="AB8" s="365"/>
      <c r="AC8" s="365"/>
      <c r="AD8" s="365">
        <v>899</v>
      </c>
      <c r="AE8" s="365"/>
      <c r="AF8" s="365"/>
      <c r="AG8" s="365">
        <v>103</v>
      </c>
      <c r="AH8" s="365"/>
      <c r="AI8" s="365"/>
      <c r="AJ8" s="365">
        <v>33</v>
      </c>
      <c r="AK8" s="365"/>
      <c r="AL8" s="365"/>
      <c r="AM8" s="365">
        <v>70</v>
      </c>
      <c r="AN8" s="365"/>
      <c r="AO8" s="365"/>
      <c r="AP8" s="367">
        <v>97</v>
      </c>
      <c r="AQ8" s="480"/>
      <c r="AR8" s="480"/>
      <c r="AS8" s="367">
        <v>54</v>
      </c>
      <c r="AT8" s="480"/>
      <c r="AU8" s="480"/>
      <c r="AV8" s="367">
        <v>43</v>
      </c>
      <c r="AW8" s="480"/>
      <c r="AX8" s="480"/>
    </row>
    <row r="9" spans="1:64" s="29" customFormat="1" ht="16.5" customHeight="1" x14ac:dyDescent="0.15">
      <c r="A9" s="449" t="s">
        <v>597</v>
      </c>
      <c r="B9" s="380"/>
      <c r="C9" s="380"/>
      <c r="D9" s="381"/>
      <c r="E9" s="382">
        <v>49</v>
      </c>
      <c r="F9" s="365"/>
      <c r="G9" s="365"/>
      <c r="H9" s="365">
        <v>929</v>
      </c>
      <c r="I9" s="365"/>
      <c r="J9" s="365"/>
      <c r="K9" s="365">
        <v>238</v>
      </c>
      <c r="L9" s="365"/>
      <c r="M9" s="365"/>
      <c r="N9" s="434"/>
      <c r="O9" s="365">
        <v>1462</v>
      </c>
      <c r="P9" s="365"/>
      <c r="Q9" s="365"/>
      <c r="R9" s="365">
        <v>543</v>
      </c>
      <c r="S9" s="365"/>
      <c r="T9" s="365"/>
      <c r="U9" s="365">
        <v>919</v>
      </c>
      <c r="V9" s="365"/>
      <c r="W9" s="365"/>
      <c r="X9" s="365">
        <v>1374</v>
      </c>
      <c r="Y9" s="365"/>
      <c r="Z9" s="365"/>
      <c r="AA9" s="365">
        <v>517</v>
      </c>
      <c r="AB9" s="365"/>
      <c r="AC9" s="365"/>
      <c r="AD9" s="365">
        <v>857</v>
      </c>
      <c r="AE9" s="365"/>
      <c r="AF9" s="365"/>
      <c r="AG9" s="365">
        <v>88</v>
      </c>
      <c r="AH9" s="365"/>
      <c r="AI9" s="365"/>
      <c r="AJ9" s="365">
        <v>26</v>
      </c>
      <c r="AK9" s="365"/>
      <c r="AL9" s="365"/>
      <c r="AM9" s="365">
        <v>62</v>
      </c>
      <c r="AN9" s="365"/>
      <c r="AO9" s="365"/>
      <c r="AP9" s="365">
        <v>92</v>
      </c>
      <c r="AQ9" s="434"/>
      <c r="AR9" s="434"/>
      <c r="AS9" s="365">
        <v>50</v>
      </c>
      <c r="AT9" s="434"/>
      <c r="AU9" s="434"/>
      <c r="AV9" s="365">
        <v>42</v>
      </c>
      <c r="AW9" s="434"/>
      <c r="AX9" s="434"/>
    </row>
    <row r="10" spans="1:64" s="29" customFormat="1" ht="16.5" customHeight="1" x14ac:dyDescent="0.15">
      <c r="A10" s="449" t="s">
        <v>465</v>
      </c>
      <c r="B10" s="380"/>
      <c r="C10" s="380"/>
      <c r="D10" s="381"/>
      <c r="E10" s="382">
        <v>49</v>
      </c>
      <c r="F10" s="365"/>
      <c r="G10" s="365"/>
      <c r="H10" s="365">
        <v>929</v>
      </c>
      <c r="I10" s="365"/>
      <c r="J10" s="365"/>
      <c r="K10" s="365">
        <v>252</v>
      </c>
      <c r="L10" s="365"/>
      <c r="M10" s="365"/>
      <c r="N10" s="434"/>
      <c r="O10" s="365">
        <v>1466</v>
      </c>
      <c r="P10" s="365"/>
      <c r="Q10" s="365"/>
      <c r="R10" s="365">
        <v>552</v>
      </c>
      <c r="S10" s="365"/>
      <c r="T10" s="365"/>
      <c r="U10" s="365">
        <v>914</v>
      </c>
      <c r="V10" s="365"/>
      <c r="W10" s="365"/>
      <c r="X10" s="365">
        <v>1379</v>
      </c>
      <c r="Y10" s="365"/>
      <c r="Z10" s="365"/>
      <c r="AA10" s="365">
        <v>528</v>
      </c>
      <c r="AB10" s="365"/>
      <c r="AC10" s="365"/>
      <c r="AD10" s="365">
        <v>851</v>
      </c>
      <c r="AE10" s="365"/>
      <c r="AF10" s="365"/>
      <c r="AG10" s="365">
        <v>87</v>
      </c>
      <c r="AH10" s="365"/>
      <c r="AI10" s="365"/>
      <c r="AJ10" s="365">
        <v>24</v>
      </c>
      <c r="AK10" s="365"/>
      <c r="AL10" s="365"/>
      <c r="AM10" s="365">
        <v>63</v>
      </c>
      <c r="AN10" s="365"/>
      <c r="AO10" s="365"/>
      <c r="AP10" s="365">
        <v>88</v>
      </c>
      <c r="AQ10" s="434"/>
      <c r="AR10" s="434"/>
      <c r="AS10" s="365">
        <v>50</v>
      </c>
      <c r="AT10" s="434"/>
      <c r="AU10" s="434"/>
      <c r="AV10" s="365">
        <v>38</v>
      </c>
      <c r="AW10" s="434"/>
      <c r="AX10" s="434"/>
    </row>
    <row r="11" spans="1:64" s="59" customFormat="1" ht="16.5" customHeight="1" x14ac:dyDescent="0.15">
      <c r="A11" s="449" t="s">
        <v>565</v>
      </c>
      <c r="B11" s="380"/>
      <c r="C11" s="380"/>
      <c r="D11" s="381"/>
      <c r="E11" s="382">
        <v>49</v>
      </c>
      <c r="F11" s="365"/>
      <c r="G11" s="365"/>
      <c r="H11" s="365">
        <v>923</v>
      </c>
      <c r="I11" s="365"/>
      <c r="J11" s="365"/>
      <c r="K11" s="365">
        <v>261</v>
      </c>
      <c r="L11" s="365"/>
      <c r="M11" s="365"/>
      <c r="N11" s="434"/>
      <c r="O11" s="365">
        <v>1449</v>
      </c>
      <c r="P11" s="365"/>
      <c r="Q11" s="365"/>
      <c r="R11" s="365">
        <v>552</v>
      </c>
      <c r="S11" s="365"/>
      <c r="T11" s="365"/>
      <c r="U11" s="365">
        <v>897</v>
      </c>
      <c r="V11" s="365"/>
      <c r="W11" s="365"/>
      <c r="X11" s="365">
        <v>1376</v>
      </c>
      <c r="Y11" s="365"/>
      <c r="Z11" s="365"/>
      <c r="AA11" s="365">
        <v>533</v>
      </c>
      <c r="AB11" s="365"/>
      <c r="AC11" s="365"/>
      <c r="AD11" s="365">
        <v>843</v>
      </c>
      <c r="AE11" s="365"/>
      <c r="AF11" s="365"/>
      <c r="AG11" s="365">
        <v>73</v>
      </c>
      <c r="AH11" s="365"/>
      <c r="AI11" s="365"/>
      <c r="AJ11" s="365">
        <v>19</v>
      </c>
      <c r="AK11" s="365"/>
      <c r="AL11" s="365"/>
      <c r="AM11" s="365">
        <v>54</v>
      </c>
      <c r="AN11" s="365"/>
      <c r="AO11" s="365"/>
      <c r="AP11" s="365">
        <v>92</v>
      </c>
      <c r="AQ11" s="434"/>
      <c r="AR11" s="434"/>
      <c r="AS11" s="365">
        <v>52</v>
      </c>
      <c r="AT11" s="434"/>
      <c r="AU11" s="434"/>
      <c r="AV11" s="365">
        <v>40</v>
      </c>
      <c r="AW11" s="434"/>
      <c r="AX11" s="434"/>
    </row>
    <row r="12" spans="1:64" s="60" customFormat="1" ht="16.5" customHeight="1" thickBot="1" x14ac:dyDescent="0.2">
      <c r="A12" s="412" t="s">
        <v>595</v>
      </c>
      <c r="B12" s="413"/>
      <c r="C12" s="413"/>
      <c r="D12" s="414"/>
      <c r="E12" s="411">
        <v>49</v>
      </c>
      <c r="F12" s="375"/>
      <c r="G12" s="375"/>
      <c r="H12" s="375">
        <v>933</v>
      </c>
      <c r="I12" s="375"/>
      <c r="J12" s="375"/>
      <c r="K12" s="375">
        <v>279</v>
      </c>
      <c r="L12" s="375"/>
      <c r="M12" s="375"/>
      <c r="N12" s="481"/>
      <c r="O12" s="375">
        <v>1446</v>
      </c>
      <c r="P12" s="375"/>
      <c r="Q12" s="375"/>
      <c r="R12" s="375">
        <v>544</v>
      </c>
      <c r="S12" s="375"/>
      <c r="T12" s="375"/>
      <c r="U12" s="375">
        <v>902</v>
      </c>
      <c r="V12" s="375"/>
      <c r="W12" s="375"/>
      <c r="X12" s="375">
        <v>1384</v>
      </c>
      <c r="Y12" s="375"/>
      <c r="Z12" s="375"/>
      <c r="AA12" s="375">
        <v>529</v>
      </c>
      <c r="AB12" s="375"/>
      <c r="AC12" s="375"/>
      <c r="AD12" s="375">
        <v>855</v>
      </c>
      <c r="AE12" s="375"/>
      <c r="AF12" s="375"/>
      <c r="AG12" s="375">
        <v>62</v>
      </c>
      <c r="AH12" s="375"/>
      <c r="AI12" s="375"/>
      <c r="AJ12" s="375">
        <v>15</v>
      </c>
      <c r="AK12" s="375"/>
      <c r="AL12" s="375"/>
      <c r="AM12" s="375">
        <v>47</v>
      </c>
      <c r="AN12" s="375"/>
      <c r="AO12" s="375"/>
      <c r="AP12" s="375">
        <v>88</v>
      </c>
      <c r="AQ12" s="481"/>
      <c r="AR12" s="481"/>
      <c r="AS12" s="375">
        <v>50</v>
      </c>
      <c r="AT12" s="481"/>
      <c r="AU12" s="481"/>
      <c r="AV12" s="375">
        <v>38</v>
      </c>
      <c r="AW12" s="481"/>
      <c r="AX12" s="481"/>
    </row>
    <row r="13" spans="1:64" s="60" customFormat="1" ht="16.5" customHeight="1" x14ac:dyDescent="0.15">
      <c r="A13" s="1" t="s">
        <v>174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84"/>
      <c r="BG13" s="84"/>
      <c r="BH13" s="84"/>
      <c r="BI13" s="84"/>
      <c r="BJ13" s="84"/>
      <c r="BK13" s="84"/>
      <c r="BL13" s="84"/>
    </row>
    <row r="14" spans="1:64" s="60" customFormat="1" ht="24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84"/>
      <c r="BL14" s="84"/>
    </row>
    <row r="15" spans="1:64" s="60" customFormat="1" ht="18.75" customHeight="1" x14ac:dyDescent="0.15">
      <c r="A15" s="393" t="s">
        <v>522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73" t="s">
        <v>523</v>
      </c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23"/>
      <c r="BD15" s="23"/>
      <c r="BE15" s="23"/>
      <c r="BF15" s="23"/>
      <c r="BG15" s="23"/>
      <c r="BH15" s="23"/>
      <c r="BI15" s="23"/>
      <c r="BJ15" s="4"/>
      <c r="BK15" s="4"/>
      <c r="BL15" s="4"/>
    </row>
    <row r="16" spans="1:64" s="60" customFormat="1" ht="16.5" customHeight="1" thickBot="1" x14ac:dyDescent="0.2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374" t="s">
        <v>29</v>
      </c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82"/>
      <c r="BD16" s="106"/>
      <c r="BE16" s="106"/>
      <c r="BF16" s="106"/>
      <c r="BG16" s="106"/>
      <c r="BH16" s="106"/>
      <c r="BI16" s="106"/>
      <c r="BJ16" s="29"/>
      <c r="BK16" s="29"/>
      <c r="BL16" s="29"/>
    </row>
    <row r="17" spans="1:64" s="60" customFormat="1" ht="16.5" customHeight="1" x14ac:dyDescent="0.15">
      <c r="A17" s="394" t="s">
        <v>26</v>
      </c>
      <c r="B17" s="378"/>
      <c r="C17" s="378"/>
      <c r="D17" s="395"/>
      <c r="E17" s="397" t="s">
        <v>21</v>
      </c>
      <c r="F17" s="398"/>
      <c r="G17" s="399"/>
      <c r="H17" s="399"/>
      <c r="I17" s="377" t="s">
        <v>27</v>
      </c>
      <c r="J17" s="394"/>
      <c r="K17" s="428"/>
      <c r="L17" s="377" t="s">
        <v>28</v>
      </c>
      <c r="M17" s="394"/>
      <c r="N17" s="428"/>
      <c r="O17" s="424" t="s">
        <v>228</v>
      </c>
      <c r="P17" s="425"/>
      <c r="Q17" s="426"/>
      <c r="R17" s="401"/>
      <c r="S17" s="401"/>
      <c r="T17" s="427"/>
      <c r="U17" s="424" t="s">
        <v>229</v>
      </c>
      <c r="V17" s="425"/>
      <c r="W17" s="426"/>
      <c r="X17" s="401"/>
      <c r="Y17" s="401"/>
      <c r="Z17" s="427"/>
      <c r="AA17" s="424" t="s">
        <v>230</v>
      </c>
      <c r="AB17" s="425"/>
      <c r="AC17" s="426"/>
      <c r="AD17" s="426"/>
      <c r="AE17" s="426"/>
      <c r="AF17" s="427"/>
      <c r="AG17" s="424" t="s">
        <v>225</v>
      </c>
      <c r="AH17" s="425"/>
      <c r="AI17" s="426"/>
      <c r="AJ17" s="426"/>
      <c r="AK17" s="426"/>
      <c r="AL17" s="427"/>
      <c r="AM17" s="424" t="s">
        <v>231</v>
      </c>
      <c r="AN17" s="425"/>
      <c r="AO17" s="426"/>
      <c r="AP17" s="401"/>
      <c r="AQ17" s="401"/>
      <c r="AR17" s="427"/>
      <c r="AS17" s="424" t="s">
        <v>232</v>
      </c>
      <c r="AT17" s="425"/>
      <c r="AU17" s="426"/>
      <c r="AV17" s="401"/>
      <c r="AW17" s="401"/>
      <c r="AX17" s="427"/>
      <c r="AY17" s="377" t="s">
        <v>143</v>
      </c>
      <c r="AZ17" s="378"/>
      <c r="BA17" s="378"/>
      <c r="BB17" s="378"/>
      <c r="BC17" s="107"/>
      <c r="BD17" s="107"/>
      <c r="BE17" s="82" t="s">
        <v>145</v>
      </c>
      <c r="BF17" s="108"/>
    </row>
    <row r="18" spans="1:64" s="29" customFormat="1" ht="16.5" customHeight="1" x14ac:dyDescent="0.15">
      <c r="A18" s="370"/>
      <c r="B18" s="370"/>
      <c r="C18" s="370"/>
      <c r="D18" s="396"/>
      <c r="E18" s="400"/>
      <c r="F18" s="401"/>
      <c r="G18" s="401"/>
      <c r="H18" s="401"/>
      <c r="I18" s="429"/>
      <c r="J18" s="430"/>
      <c r="K18" s="431"/>
      <c r="L18" s="429"/>
      <c r="M18" s="430"/>
      <c r="N18" s="431"/>
      <c r="O18" s="421" t="s">
        <v>27</v>
      </c>
      <c r="P18" s="421"/>
      <c r="Q18" s="432"/>
      <c r="R18" s="421" t="s">
        <v>28</v>
      </c>
      <c r="S18" s="421"/>
      <c r="T18" s="432"/>
      <c r="U18" s="421" t="s">
        <v>27</v>
      </c>
      <c r="V18" s="421"/>
      <c r="W18" s="432"/>
      <c r="X18" s="421" t="s">
        <v>28</v>
      </c>
      <c r="Y18" s="421"/>
      <c r="Z18" s="432"/>
      <c r="AA18" s="421" t="s">
        <v>27</v>
      </c>
      <c r="AB18" s="421"/>
      <c r="AC18" s="432"/>
      <c r="AD18" s="417" t="s">
        <v>28</v>
      </c>
      <c r="AE18" s="421"/>
      <c r="AF18" s="421"/>
      <c r="AG18" s="421" t="s">
        <v>27</v>
      </c>
      <c r="AH18" s="372"/>
      <c r="AI18" s="372"/>
      <c r="AJ18" s="421" t="s">
        <v>28</v>
      </c>
      <c r="AK18" s="372"/>
      <c r="AL18" s="372"/>
      <c r="AM18" s="421" t="s">
        <v>27</v>
      </c>
      <c r="AN18" s="372"/>
      <c r="AO18" s="372"/>
      <c r="AP18" s="421" t="s">
        <v>28</v>
      </c>
      <c r="AQ18" s="372"/>
      <c r="AR18" s="372"/>
      <c r="AS18" s="421" t="s">
        <v>27</v>
      </c>
      <c r="AT18" s="372"/>
      <c r="AU18" s="372"/>
      <c r="AV18" s="421" t="s">
        <v>28</v>
      </c>
      <c r="AW18" s="372"/>
      <c r="AX18" s="372"/>
      <c r="AY18" s="369" t="s">
        <v>39</v>
      </c>
      <c r="AZ18" s="370"/>
      <c r="BA18" s="370"/>
      <c r="BB18" s="370"/>
      <c r="BC18" s="107"/>
      <c r="BD18" s="107"/>
      <c r="BE18" s="82" t="s">
        <v>145</v>
      </c>
    </row>
    <row r="19" spans="1:64" s="59" customFormat="1" ht="16.5" customHeight="1" x14ac:dyDescent="0.15">
      <c r="A19" s="386" t="s">
        <v>593</v>
      </c>
      <c r="B19" s="387"/>
      <c r="C19" s="387"/>
      <c r="D19" s="388"/>
      <c r="E19" s="382">
        <v>22737</v>
      </c>
      <c r="F19" s="365"/>
      <c r="G19" s="365"/>
      <c r="H19" s="434"/>
      <c r="I19" s="422">
        <v>11575</v>
      </c>
      <c r="J19" s="422"/>
      <c r="K19" s="422"/>
      <c r="L19" s="422">
        <v>11162</v>
      </c>
      <c r="M19" s="422"/>
      <c r="N19" s="422"/>
      <c r="O19" s="422">
        <v>1788</v>
      </c>
      <c r="P19" s="422"/>
      <c r="Q19" s="422"/>
      <c r="R19" s="422">
        <v>1801</v>
      </c>
      <c r="S19" s="422"/>
      <c r="T19" s="422"/>
      <c r="U19" s="422">
        <v>1881</v>
      </c>
      <c r="V19" s="422"/>
      <c r="W19" s="422"/>
      <c r="X19" s="422">
        <v>1756</v>
      </c>
      <c r="Y19" s="422"/>
      <c r="Z19" s="422"/>
      <c r="AA19" s="437">
        <v>1915</v>
      </c>
      <c r="AB19" s="437"/>
      <c r="AC19" s="437"/>
      <c r="AD19" s="422">
        <v>1844</v>
      </c>
      <c r="AE19" s="422"/>
      <c r="AF19" s="422"/>
      <c r="AG19" s="422">
        <v>1977</v>
      </c>
      <c r="AH19" s="422"/>
      <c r="AI19" s="422"/>
      <c r="AJ19" s="422">
        <v>1792</v>
      </c>
      <c r="AK19" s="422"/>
      <c r="AL19" s="422"/>
      <c r="AM19" s="422">
        <v>2063</v>
      </c>
      <c r="AN19" s="422"/>
      <c r="AO19" s="422"/>
      <c r="AP19" s="422">
        <v>1945</v>
      </c>
      <c r="AQ19" s="422"/>
      <c r="AR19" s="422"/>
      <c r="AS19" s="422">
        <v>1951</v>
      </c>
      <c r="AT19" s="422"/>
      <c r="AU19" s="422"/>
      <c r="AV19" s="422">
        <v>2024</v>
      </c>
      <c r="AW19" s="422"/>
      <c r="AX19" s="422"/>
      <c r="AY19" s="422">
        <v>1090</v>
      </c>
      <c r="AZ19" s="422"/>
      <c r="BA19" s="422"/>
      <c r="BB19" s="422"/>
      <c r="BC19" s="109"/>
      <c r="BD19" s="109"/>
      <c r="BE19" s="81" t="s">
        <v>144</v>
      </c>
    </row>
    <row r="20" spans="1:64" s="29" customFormat="1" ht="16.5" customHeight="1" x14ac:dyDescent="0.15">
      <c r="A20" s="379" t="s">
        <v>596</v>
      </c>
      <c r="B20" s="380"/>
      <c r="C20" s="380"/>
      <c r="D20" s="381"/>
      <c r="E20" s="382">
        <v>21033</v>
      </c>
      <c r="F20" s="365"/>
      <c r="G20" s="365"/>
      <c r="H20" s="434"/>
      <c r="I20" s="422">
        <v>10816</v>
      </c>
      <c r="J20" s="422"/>
      <c r="K20" s="422"/>
      <c r="L20" s="422">
        <v>10217</v>
      </c>
      <c r="M20" s="422"/>
      <c r="N20" s="422"/>
      <c r="O20" s="422">
        <v>1740</v>
      </c>
      <c r="P20" s="422"/>
      <c r="Q20" s="422"/>
      <c r="R20" s="422">
        <v>1606</v>
      </c>
      <c r="S20" s="422"/>
      <c r="T20" s="422"/>
      <c r="U20" s="422">
        <v>1702</v>
      </c>
      <c r="V20" s="422"/>
      <c r="W20" s="422"/>
      <c r="X20" s="422">
        <v>1701</v>
      </c>
      <c r="Y20" s="422"/>
      <c r="Z20" s="422"/>
      <c r="AA20" s="437">
        <v>1767</v>
      </c>
      <c r="AB20" s="437"/>
      <c r="AC20" s="437"/>
      <c r="AD20" s="422">
        <v>1649</v>
      </c>
      <c r="AE20" s="422"/>
      <c r="AF20" s="422"/>
      <c r="AG20" s="422">
        <v>1802</v>
      </c>
      <c r="AH20" s="366"/>
      <c r="AI20" s="422"/>
      <c r="AJ20" s="422">
        <v>1718</v>
      </c>
      <c r="AK20" s="422"/>
      <c r="AL20" s="366"/>
      <c r="AM20" s="422">
        <v>1854</v>
      </c>
      <c r="AN20" s="422"/>
      <c r="AO20" s="422"/>
      <c r="AP20" s="422">
        <v>1707</v>
      </c>
      <c r="AQ20" s="422"/>
      <c r="AR20" s="422"/>
      <c r="AS20" s="422">
        <v>1951</v>
      </c>
      <c r="AT20" s="422"/>
      <c r="AU20" s="366"/>
      <c r="AV20" s="422">
        <v>1836</v>
      </c>
      <c r="AW20" s="422"/>
      <c r="AX20" s="366"/>
      <c r="AY20" s="422">
        <v>1152</v>
      </c>
      <c r="AZ20" s="434"/>
      <c r="BA20" s="434"/>
      <c r="BB20" s="434"/>
      <c r="BC20" s="109"/>
      <c r="BD20" s="109"/>
      <c r="BE20" s="110" t="s">
        <v>144</v>
      </c>
    </row>
    <row r="21" spans="1:64" s="29" customFormat="1" ht="16.5" customHeight="1" x14ac:dyDescent="0.15">
      <c r="A21" s="379" t="s">
        <v>465</v>
      </c>
      <c r="B21" s="380"/>
      <c r="C21" s="380"/>
      <c r="D21" s="381"/>
      <c r="E21" s="382">
        <v>20440</v>
      </c>
      <c r="F21" s="365"/>
      <c r="G21" s="365"/>
      <c r="H21" s="434"/>
      <c r="I21" s="365">
        <v>10509</v>
      </c>
      <c r="J21" s="365"/>
      <c r="K21" s="365"/>
      <c r="L21" s="365">
        <v>9931</v>
      </c>
      <c r="M21" s="365"/>
      <c r="N21" s="365"/>
      <c r="O21" s="365">
        <v>1653</v>
      </c>
      <c r="P21" s="365"/>
      <c r="Q21" s="365"/>
      <c r="R21" s="365">
        <v>1530</v>
      </c>
      <c r="S21" s="365"/>
      <c r="T21" s="365"/>
      <c r="U21" s="365">
        <v>1739</v>
      </c>
      <c r="V21" s="365"/>
      <c r="W21" s="365"/>
      <c r="X21" s="365">
        <v>1613</v>
      </c>
      <c r="Y21" s="365"/>
      <c r="Z21" s="365"/>
      <c r="AA21" s="436">
        <v>1701</v>
      </c>
      <c r="AB21" s="436"/>
      <c r="AC21" s="436"/>
      <c r="AD21" s="365">
        <v>1699</v>
      </c>
      <c r="AE21" s="365"/>
      <c r="AF21" s="365"/>
      <c r="AG21" s="365">
        <v>1760</v>
      </c>
      <c r="AH21" s="433"/>
      <c r="AI21" s="365"/>
      <c r="AJ21" s="365">
        <v>1660</v>
      </c>
      <c r="AK21" s="365"/>
      <c r="AL21" s="433"/>
      <c r="AM21" s="365">
        <v>1803</v>
      </c>
      <c r="AN21" s="365"/>
      <c r="AO21" s="365"/>
      <c r="AP21" s="365">
        <v>1723</v>
      </c>
      <c r="AQ21" s="365"/>
      <c r="AR21" s="365"/>
      <c r="AS21" s="422">
        <v>1853</v>
      </c>
      <c r="AT21" s="422"/>
      <c r="AU21" s="366"/>
      <c r="AV21" s="422">
        <v>1706</v>
      </c>
      <c r="AW21" s="422"/>
      <c r="AX21" s="366"/>
      <c r="AY21" s="422">
        <v>1220</v>
      </c>
      <c r="AZ21" s="423"/>
      <c r="BA21" s="423"/>
      <c r="BB21" s="423"/>
      <c r="BC21" s="109"/>
      <c r="BD21" s="109"/>
      <c r="BE21" s="110" t="s">
        <v>144</v>
      </c>
    </row>
    <row r="22" spans="1:64" s="4" customFormat="1" ht="16.5" customHeight="1" x14ac:dyDescent="0.15">
      <c r="A22" s="379" t="s">
        <v>565</v>
      </c>
      <c r="B22" s="380"/>
      <c r="C22" s="380"/>
      <c r="D22" s="381"/>
      <c r="E22" s="382">
        <v>19991</v>
      </c>
      <c r="F22" s="365"/>
      <c r="G22" s="365"/>
      <c r="H22" s="434"/>
      <c r="I22" s="365">
        <v>10220</v>
      </c>
      <c r="J22" s="365"/>
      <c r="K22" s="365"/>
      <c r="L22" s="365">
        <v>9771</v>
      </c>
      <c r="M22" s="365"/>
      <c r="N22" s="365"/>
      <c r="O22" s="365">
        <v>1578</v>
      </c>
      <c r="P22" s="365"/>
      <c r="Q22" s="365"/>
      <c r="R22" s="365">
        <v>1532</v>
      </c>
      <c r="S22" s="365"/>
      <c r="T22" s="365"/>
      <c r="U22" s="365">
        <v>1657</v>
      </c>
      <c r="V22" s="365"/>
      <c r="W22" s="365"/>
      <c r="X22" s="365">
        <v>1527</v>
      </c>
      <c r="Y22" s="365"/>
      <c r="Z22" s="365"/>
      <c r="AA22" s="436">
        <v>1729</v>
      </c>
      <c r="AB22" s="436"/>
      <c r="AC22" s="436"/>
      <c r="AD22" s="365">
        <v>1619</v>
      </c>
      <c r="AE22" s="365"/>
      <c r="AF22" s="365"/>
      <c r="AG22" s="365">
        <v>1697</v>
      </c>
      <c r="AH22" s="365"/>
      <c r="AI22" s="365"/>
      <c r="AJ22" s="365">
        <v>1700</v>
      </c>
      <c r="AK22" s="365"/>
      <c r="AL22" s="365"/>
      <c r="AM22" s="365">
        <v>1765</v>
      </c>
      <c r="AN22" s="365"/>
      <c r="AO22" s="365"/>
      <c r="AP22" s="365">
        <v>1662</v>
      </c>
      <c r="AQ22" s="365"/>
      <c r="AR22" s="365"/>
      <c r="AS22" s="422">
        <v>1794</v>
      </c>
      <c r="AT22" s="422"/>
      <c r="AU22" s="422"/>
      <c r="AV22" s="422">
        <v>1731</v>
      </c>
      <c r="AW22" s="422"/>
      <c r="AX22" s="422"/>
      <c r="AY22" s="422">
        <v>1311</v>
      </c>
      <c r="AZ22" s="422"/>
      <c r="BA22" s="422"/>
      <c r="BB22" s="422"/>
      <c r="BC22" s="109"/>
      <c r="BD22" s="109"/>
      <c r="BE22" s="110" t="s">
        <v>37</v>
      </c>
    </row>
    <row r="23" spans="1:64" s="29" customFormat="1" ht="16.5" customHeight="1" thickBot="1" x14ac:dyDescent="0.2">
      <c r="A23" s="412" t="s">
        <v>595</v>
      </c>
      <c r="B23" s="413"/>
      <c r="C23" s="413"/>
      <c r="D23" s="414"/>
      <c r="E23" s="411">
        <v>19485</v>
      </c>
      <c r="F23" s="375"/>
      <c r="G23" s="375"/>
      <c r="H23" s="481"/>
      <c r="I23" s="375">
        <v>9941</v>
      </c>
      <c r="J23" s="375"/>
      <c r="K23" s="375"/>
      <c r="L23" s="375">
        <v>9544</v>
      </c>
      <c r="M23" s="375"/>
      <c r="N23" s="375"/>
      <c r="O23" s="375">
        <v>1509</v>
      </c>
      <c r="P23" s="375"/>
      <c r="Q23" s="375"/>
      <c r="R23" s="375">
        <v>1537</v>
      </c>
      <c r="S23" s="375"/>
      <c r="T23" s="375"/>
      <c r="U23" s="375">
        <v>1599</v>
      </c>
      <c r="V23" s="375"/>
      <c r="W23" s="375"/>
      <c r="X23" s="375">
        <v>1513</v>
      </c>
      <c r="Y23" s="375"/>
      <c r="Z23" s="375"/>
      <c r="AA23" s="435">
        <v>1647</v>
      </c>
      <c r="AB23" s="435"/>
      <c r="AC23" s="435"/>
      <c r="AD23" s="375">
        <v>1523</v>
      </c>
      <c r="AE23" s="375"/>
      <c r="AF23" s="375"/>
      <c r="AG23" s="375">
        <v>1729</v>
      </c>
      <c r="AH23" s="375"/>
      <c r="AI23" s="375"/>
      <c r="AJ23" s="375">
        <v>1612</v>
      </c>
      <c r="AK23" s="375"/>
      <c r="AL23" s="375"/>
      <c r="AM23" s="375">
        <v>1687</v>
      </c>
      <c r="AN23" s="375"/>
      <c r="AO23" s="375"/>
      <c r="AP23" s="375">
        <v>1699</v>
      </c>
      <c r="AQ23" s="375"/>
      <c r="AR23" s="375"/>
      <c r="AS23" s="375">
        <v>1770</v>
      </c>
      <c r="AT23" s="375"/>
      <c r="AU23" s="375"/>
      <c r="AV23" s="375">
        <v>1660</v>
      </c>
      <c r="AW23" s="375"/>
      <c r="AX23" s="375"/>
      <c r="AY23" s="375">
        <v>1404</v>
      </c>
      <c r="AZ23" s="375"/>
      <c r="BA23" s="375"/>
      <c r="BB23" s="375"/>
      <c r="BC23" s="111"/>
      <c r="BD23" s="111"/>
      <c r="BE23" s="85"/>
    </row>
    <row r="24" spans="1:64" s="59" customFormat="1" ht="16.5" customHeight="1" x14ac:dyDescent="0.15">
      <c r="A24" s="408" t="s">
        <v>174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29"/>
      <c r="BK24" s="29"/>
      <c r="BL24" s="29"/>
    </row>
    <row r="25" spans="1:64" s="29" customFormat="1" ht="24" customHeight="1" x14ac:dyDescent="0.1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s="29" customFormat="1" ht="18.75" x14ac:dyDescent="0.15">
      <c r="A26" s="393" t="s">
        <v>524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73" t="s">
        <v>525</v>
      </c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4"/>
      <c r="BL26" s="4"/>
    </row>
    <row r="27" spans="1:64" ht="15.75" customHeight="1" thickBot="1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374" t="s">
        <v>40</v>
      </c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29"/>
      <c r="BL27" s="29"/>
    </row>
    <row r="28" spans="1:64" ht="15.75" customHeight="1" x14ac:dyDescent="0.15">
      <c r="A28" s="394" t="s">
        <v>26</v>
      </c>
      <c r="B28" s="394"/>
      <c r="C28" s="394"/>
      <c r="D28" s="475"/>
      <c r="E28" s="397" t="s">
        <v>233</v>
      </c>
      <c r="F28" s="398"/>
      <c r="G28" s="453"/>
      <c r="H28" s="402" t="s">
        <v>197</v>
      </c>
      <c r="I28" s="402"/>
      <c r="J28" s="403"/>
      <c r="K28" s="464"/>
      <c r="L28" s="464"/>
      <c r="M28" s="464"/>
      <c r="N28" s="465"/>
      <c r="O28" s="424" t="s">
        <v>235</v>
      </c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5"/>
      <c r="AO28" s="438"/>
      <c r="AP28" s="441" t="s">
        <v>518</v>
      </c>
      <c r="AQ28" s="442"/>
      <c r="AR28" s="442"/>
      <c r="AS28" s="442"/>
      <c r="AT28" s="442"/>
      <c r="AU28" s="442"/>
      <c r="AV28" s="442"/>
      <c r="AW28" s="442"/>
      <c r="AX28" s="442"/>
      <c r="AY28" s="82"/>
      <c r="AZ28" s="8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</row>
    <row r="29" spans="1:64" ht="15.75" customHeight="1" x14ac:dyDescent="0.15">
      <c r="A29" s="476"/>
      <c r="B29" s="476"/>
      <c r="C29" s="476"/>
      <c r="D29" s="477"/>
      <c r="E29" s="454"/>
      <c r="F29" s="455"/>
      <c r="G29" s="456"/>
      <c r="H29" s="404"/>
      <c r="I29" s="404"/>
      <c r="J29" s="405"/>
      <c r="K29" s="458" t="s">
        <v>521</v>
      </c>
      <c r="L29" s="459"/>
      <c r="M29" s="459"/>
      <c r="N29" s="460"/>
      <c r="O29" s="418" t="s">
        <v>516</v>
      </c>
      <c r="P29" s="419"/>
      <c r="Q29" s="419"/>
      <c r="R29" s="419"/>
      <c r="S29" s="419"/>
      <c r="T29" s="419"/>
      <c r="U29" s="419"/>
      <c r="V29" s="419"/>
      <c r="W29" s="420"/>
      <c r="X29" s="418" t="s">
        <v>194</v>
      </c>
      <c r="Y29" s="419"/>
      <c r="Z29" s="419"/>
      <c r="AA29" s="419"/>
      <c r="AB29" s="419"/>
      <c r="AC29" s="419"/>
      <c r="AD29" s="419"/>
      <c r="AE29" s="419"/>
      <c r="AF29" s="420"/>
      <c r="AG29" s="418" t="s">
        <v>108</v>
      </c>
      <c r="AH29" s="419"/>
      <c r="AI29" s="419"/>
      <c r="AJ29" s="419"/>
      <c r="AK29" s="419"/>
      <c r="AL29" s="419"/>
      <c r="AM29" s="419"/>
      <c r="AN29" s="419"/>
      <c r="AO29" s="420"/>
      <c r="AP29" s="443" t="s">
        <v>21</v>
      </c>
      <c r="AQ29" s="444"/>
      <c r="AR29" s="445"/>
      <c r="AS29" s="383" t="s">
        <v>27</v>
      </c>
      <c r="AT29" s="384"/>
      <c r="AU29" s="439"/>
      <c r="AV29" s="383" t="s">
        <v>28</v>
      </c>
      <c r="AW29" s="384"/>
      <c r="AX29" s="384"/>
      <c r="AY29" s="82"/>
      <c r="AZ29" s="8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</row>
    <row r="30" spans="1:64" ht="15.75" customHeight="1" x14ac:dyDescent="0.15">
      <c r="A30" s="385"/>
      <c r="B30" s="385"/>
      <c r="C30" s="385"/>
      <c r="D30" s="440"/>
      <c r="E30" s="446"/>
      <c r="F30" s="447"/>
      <c r="G30" s="448"/>
      <c r="H30" s="406"/>
      <c r="I30" s="406"/>
      <c r="J30" s="407"/>
      <c r="K30" s="461"/>
      <c r="L30" s="462"/>
      <c r="M30" s="462"/>
      <c r="N30" s="463"/>
      <c r="O30" s="415" t="s">
        <v>109</v>
      </c>
      <c r="P30" s="416"/>
      <c r="Q30" s="417"/>
      <c r="R30" s="415" t="s">
        <v>27</v>
      </c>
      <c r="S30" s="416"/>
      <c r="T30" s="417"/>
      <c r="U30" s="416" t="s">
        <v>28</v>
      </c>
      <c r="V30" s="416"/>
      <c r="W30" s="417"/>
      <c r="X30" s="415" t="s">
        <v>109</v>
      </c>
      <c r="Y30" s="416"/>
      <c r="Z30" s="417"/>
      <c r="AA30" s="415" t="s">
        <v>27</v>
      </c>
      <c r="AB30" s="416"/>
      <c r="AC30" s="417"/>
      <c r="AD30" s="415" t="s">
        <v>28</v>
      </c>
      <c r="AE30" s="416"/>
      <c r="AF30" s="417"/>
      <c r="AG30" s="421" t="s">
        <v>109</v>
      </c>
      <c r="AH30" s="421"/>
      <c r="AI30" s="421"/>
      <c r="AJ30" s="421" t="s">
        <v>27</v>
      </c>
      <c r="AK30" s="421"/>
      <c r="AL30" s="421"/>
      <c r="AM30" s="421" t="s">
        <v>28</v>
      </c>
      <c r="AN30" s="421"/>
      <c r="AO30" s="421"/>
      <c r="AP30" s="446"/>
      <c r="AQ30" s="447"/>
      <c r="AR30" s="448"/>
      <c r="AS30" s="369"/>
      <c r="AT30" s="385"/>
      <c r="AU30" s="440"/>
      <c r="AV30" s="369"/>
      <c r="AW30" s="385"/>
      <c r="AX30" s="385"/>
      <c r="AY30" s="29"/>
      <c r="AZ30" s="29"/>
    </row>
    <row r="31" spans="1:64" ht="15.75" customHeight="1" x14ac:dyDescent="0.15">
      <c r="A31" s="386" t="s">
        <v>593</v>
      </c>
      <c r="B31" s="386"/>
      <c r="C31" s="386"/>
      <c r="D31" s="451"/>
      <c r="E31" s="389">
        <v>27</v>
      </c>
      <c r="F31" s="367"/>
      <c r="G31" s="367"/>
      <c r="H31" s="367">
        <v>444</v>
      </c>
      <c r="I31" s="367"/>
      <c r="J31" s="367"/>
      <c r="K31" s="367">
        <v>97</v>
      </c>
      <c r="L31" s="367"/>
      <c r="M31" s="367"/>
      <c r="N31" s="367"/>
      <c r="O31" s="367">
        <v>997</v>
      </c>
      <c r="P31" s="367"/>
      <c r="Q31" s="367"/>
      <c r="R31" s="367">
        <v>543</v>
      </c>
      <c r="S31" s="367"/>
      <c r="T31" s="367"/>
      <c r="U31" s="367">
        <v>454</v>
      </c>
      <c r="V31" s="367"/>
      <c r="W31" s="367"/>
      <c r="X31" s="367">
        <v>902</v>
      </c>
      <c r="Y31" s="367"/>
      <c r="Z31" s="367"/>
      <c r="AA31" s="367">
        <v>494</v>
      </c>
      <c r="AB31" s="367"/>
      <c r="AC31" s="367"/>
      <c r="AD31" s="367">
        <v>408</v>
      </c>
      <c r="AE31" s="367"/>
      <c r="AF31" s="367"/>
      <c r="AG31" s="367">
        <v>95</v>
      </c>
      <c r="AH31" s="367"/>
      <c r="AI31" s="367"/>
      <c r="AJ31" s="367">
        <v>49</v>
      </c>
      <c r="AK31" s="367"/>
      <c r="AL31" s="367"/>
      <c r="AM31" s="367">
        <v>46</v>
      </c>
      <c r="AN31" s="367"/>
      <c r="AO31" s="367"/>
      <c r="AP31" s="367">
        <v>41</v>
      </c>
      <c r="AQ31" s="367"/>
      <c r="AR31" s="367"/>
      <c r="AS31" s="367">
        <v>23</v>
      </c>
      <c r="AT31" s="367"/>
      <c r="AU31" s="367"/>
      <c r="AV31" s="367">
        <v>18</v>
      </c>
      <c r="AW31" s="367"/>
      <c r="AX31" s="367"/>
      <c r="AY31" s="60"/>
      <c r="AZ31" s="60"/>
    </row>
    <row r="32" spans="1:64" ht="15.75" customHeight="1" x14ac:dyDescent="0.15">
      <c r="A32" s="449" t="s">
        <v>596</v>
      </c>
      <c r="B32" s="449"/>
      <c r="C32" s="449"/>
      <c r="D32" s="450"/>
      <c r="E32" s="382">
        <v>25</v>
      </c>
      <c r="F32" s="365"/>
      <c r="G32" s="365"/>
      <c r="H32" s="365">
        <v>419</v>
      </c>
      <c r="I32" s="365"/>
      <c r="J32" s="365"/>
      <c r="K32" s="365">
        <v>96</v>
      </c>
      <c r="L32" s="365"/>
      <c r="M32" s="365"/>
      <c r="N32" s="365"/>
      <c r="O32" s="365">
        <v>925</v>
      </c>
      <c r="P32" s="365"/>
      <c r="Q32" s="365"/>
      <c r="R32" s="365">
        <v>514</v>
      </c>
      <c r="S32" s="365"/>
      <c r="T32" s="365"/>
      <c r="U32" s="365">
        <v>411</v>
      </c>
      <c r="V32" s="365"/>
      <c r="W32" s="365"/>
      <c r="X32" s="365">
        <v>844</v>
      </c>
      <c r="Y32" s="365"/>
      <c r="Z32" s="365"/>
      <c r="AA32" s="365">
        <v>465</v>
      </c>
      <c r="AB32" s="365"/>
      <c r="AC32" s="365"/>
      <c r="AD32" s="365">
        <v>379</v>
      </c>
      <c r="AE32" s="365"/>
      <c r="AF32" s="365"/>
      <c r="AG32" s="365">
        <v>81</v>
      </c>
      <c r="AH32" s="365"/>
      <c r="AI32" s="365"/>
      <c r="AJ32" s="365">
        <v>49</v>
      </c>
      <c r="AK32" s="365"/>
      <c r="AL32" s="365"/>
      <c r="AM32" s="365">
        <v>32</v>
      </c>
      <c r="AN32" s="365"/>
      <c r="AO32" s="365"/>
      <c r="AP32" s="365">
        <v>36</v>
      </c>
      <c r="AQ32" s="365"/>
      <c r="AR32" s="365"/>
      <c r="AS32" s="365">
        <v>21</v>
      </c>
      <c r="AT32" s="365"/>
      <c r="AU32" s="365"/>
      <c r="AV32" s="365">
        <v>15</v>
      </c>
      <c r="AW32" s="365"/>
      <c r="AX32" s="365"/>
      <c r="AY32" s="82"/>
      <c r="AZ32" s="82"/>
    </row>
    <row r="33" spans="1:72" ht="15.75" customHeight="1" x14ac:dyDescent="0.15">
      <c r="A33" s="449" t="s">
        <v>465</v>
      </c>
      <c r="B33" s="449"/>
      <c r="C33" s="449"/>
      <c r="D33" s="450"/>
      <c r="E33" s="382">
        <v>25</v>
      </c>
      <c r="F33" s="365"/>
      <c r="G33" s="365"/>
      <c r="H33" s="365">
        <v>422</v>
      </c>
      <c r="I33" s="365"/>
      <c r="J33" s="365"/>
      <c r="K33" s="365">
        <v>103</v>
      </c>
      <c r="L33" s="365"/>
      <c r="M33" s="365"/>
      <c r="N33" s="365"/>
      <c r="O33" s="365">
        <v>935</v>
      </c>
      <c r="P33" s="365"/>
      <c r="Q33" s="365"/>
      <c r="R33" s="365">
        <v>515</v>
      </c>
      <c r="S33" s="365"/>
      <c r="T33" s="365"/>
      <c r="U33" s="365">
        <v>420</v>
      </c>
      <c r="V33" s="365"/>
      <c r="W33" s="365"/>
      <c r="X33" s="365">
        <v>856</v>
      </c>
      <c r="Y33" s="365"/>
      <c r="Z33" s="365"/>
      <c r="AA33" s="365">
        <v>469</v>
      </c>
      <c r="AB33" s="365"/>
      <c r="AC33" s="365"/>
      <c r="AD33" s="365">
        <v>387</v>
      </c>
      <c r="AE33" s="365"/>
      <c r="AF33" s="365"/>
      <c r="AG33" s="365">
        <v>79</v>
      </c>
      <c r="AH33" s="365"/>
      <c r="AI33" s="365"/>
      <c r="AJ33" s="365">
        <v>46</v>
      </c>
      <c r="AK33" s="365"/>
      <c r="AL33" s="365"/>
      <c r="AM33" s="365">
        <v>33</v>
      </c>
      <c r="AN33" s="365"/>
      <c r="AO33" s="365"/>
      <c r="AP33" s="365">
        <v>42</v>
      </c>
      <c r="AQ33" s="365"/>
      <c r="AR33" s="365"/>
      <c r="AS33" s="365">
        <v>20</v>
      </c>
      <c r="AT33" s="365"/>
      <c r="AU33" s="365"/>
      <c r="AV33" s="365">
        <v>22</v>
      </c>
      <c r="AW33" s="365"/>
      <c r="AX33" s="365"/>
      <c r="AY33" s="82"/>
      <c r="AZ33" s="82"/>
    </row>
    <row r="34" spans="1:72" ht="15.75" customHeight="1" x14ac:dyDescent="0.15">
      <c r="A34" s="449" t="s">
        <v>565</v>
      </c>
      <c r="B34" s="449"/>
      <c r="C34" s="449"/>
      <c r="D34" s="450"/>
      <c r="E34" s="382">
        <v>25</v>
      </c>
      <c r="F34" s="365"/>
      <c r="G34" s="365"/>
      <c r="H34" s="365">
        <v>430</v>
      </c>
      <c r="I34" s="365"/>
      <c r="J34" s="365"/>
      <c r="K34" s="365">
        <v>113</v>
      </c>
      <c r="L34" s="365"/>
      <c r="M34" s="365"/>
      <c r="N34" s="365"/>
      <c r="O34" s="365">
        <v>926</v>
      </c>
      <c r="P34" s="365"/>
      <c r="Q34" s="365"/>
      <c r="R34" s="365">
        <v>504</v>
      </c>
      <c r="S34" s="365"/>
      <c r="T34" s="365"/>
      <c r="U34" s="365">
        <v>422</v>
      </c>
      <c r="V34" s="365"/>
      <c r="W34" s="365"/>
      <c r="X34" s="365">
        <v>855</v>
      </c>
      <c r="Y34" s="365"/>
      <c r="Z34" s="365"/>
      <c r="AA34" s="365">
        <v>466</v>
      </c>
      <c r="AB34" s="365"/>
      <c r="AC34" s="365"/>
      <c r="AD34" s="365">
        <v>389</v>
      </c>
      <c r="AE34" s="365"/>
      <c r="AF34" s="365"/>
      <c r="AG34" s="365">
        <v>71</v>
      </c>
      <c r="AH34" s="365"/>
      <c r="AI34" s="365"/>
      <c r="AJ34" s="365">
        <v>38</v>
      </c>
      <c r="AK34" s="365"/>
      <c r="AL34" s="365"/>
      <c r="AM34" s="365">
        <v>33</v>
      </c>
      <c r="AN34" s="365"/>
      <c r="AO34" s="365"/>
      <c r="AP34" s="365">
        <v>38</v>
      </c>
      <c r="AQ34" s="365"/>
      <c r="AR34" s="365"/>
      <c r="AS34" s="365">
        <v>19</v>
      </c>
      <c r="AT34" s="365"/>
      <c r="AU34" s="365"/>
      <c r="AV34" s="365">
        <v>19</v>
      </c>
      <c r="AW34" s="365"/>
      <c r="AX34" s="365"/>
      <c r="AY34" s="29"/>
      <c r="AZ34" s="29"/>
    </row>
    <row r="35" spans="1:72" ht="15.75" customHeight="1" thickBot="1" x14ac:dyDescent="0.2">
      <c r="A35" s="412" t="s">
        <v>595</v>
      </c>
      <c r="B35" s="412"/>
      <c r="C35" s="412"/>
      <c r="D35" s="452"/>
      <c r="E35" s="411">
        <v>25</v>
      </c>
      <c r="F35" s="375"/>
      <c r="G35" s="375"/>
      <c r="H35" s="375">
        <v>432</v>
      </c>
      <c r="I35" s="375"/>
      <c r="J35" s="375"/>
      <c r="K35" s="375">
        <v>120</v>
      </c>
      <c r="L35" s="375"/>
      <c r="M35" s="375"/>
      <c r="N35" s="457"/>
      <c r="O35" s="375">
        <v>939</v>
      </c>
      <c r="P35" s="375"/>
      <c r="Q35" s="375"/>
      <c r="R35" s="375">
        <v>508</v>
      </c>
      <c r="S35" s="375"/>
      <c r="T35" s="375"/>
      <c r="U35" s="375">
        <v>431</v>
      </c>
      <c r="V35" s="375"/>
      <c r="W35" s="375"/>
      <c r="X35" s="375">
        <v>867</v>
      </c>
      <c r="Y35" s="375"/>
      <c r="Z35" s="375"/>
      <c r="AA35" s="375">
        <v>465</v>
      </c>
      <c r="AB35" s="375"/>
      <c r="AC35" s="375"/>
      <c r="AD35" s="375">
        <v>402</v>
      </c>
      <c r="AE35" s="375"/>
      <c r="AF35" s="375"/>
      <c r="AG35" s="375">
        <v>72</v>
      </c>
      <c r="AH35" s="375"/>
      <c r="AI35" s="375"/>
      <c r="AJ35" s="375">
        <v>43</v>
      </c>
      <c r="AK35" s="375"/>
      <c r="AL35" s="375"/>
      <c r="AM35" s="375">
        <v>29</v>
      </c>
      <c r="AN35" s="375"/>
      <c r="AO35" s="375"/>
      <c r="AP35" s="375">
        <v>39</v>
      </c>
      <c r="AQ35" s="375"/>
      <c r="AR35" s="375"/>
      <c r="AS35" s="375">
        <v>19</v>
      </c>
      <c r="AT35" s="375"/>
      <c r="AU35" s="375"/>
      <c r="AV35" s="375">
        <v>20</v>
      </c>
      <c r="AW35" s="375"/>
      <c r="AX35" s="375"/>
      <c r="AY35" s="59"/>
      <c r="AZ35" s="59"/>
    </row>
    <row r="36" spans="1:72" ht="15.75" customHeight="1" x14ac:dyDescent="0.15">
      <c r="A36" s="408" t="s">
        <v>175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84"/>
      <c r="AF36" s="84"/>
      <c r="AG36" s="84"/>
      <c r="AH36" s="84" t="s">
        <v>156</v>
      </c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1"/>
      <c r="BJ36" s="29"/>
      <c r="BK36" s="29"/>
      <c r="BL36" s="29"/>
    </row>
    <row r="37" spans="1:72" ht="24" customHeight="1" x14ac:dyDescent="0.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BT37" s="29"/>
    </row>
    <row r="38" spans="1:72" ht="18.75" customHeight="1" x14ac:dyDescent="0.15">
      <c r="A38" s="393" t="s">
        <v>526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73" t="s">
        <v>527</v>
      </c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T38" s="29"/>
    </row>
    <row r="39" spans="1:72" ht="15.75" customHeight="1" thickBot="1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374" t="s">
        <v>29</v>
      </c>
      <c r="AH39" s="374"/>
      <c r="AI39" s="374"/>
      <c r="AJ39" s="374"/>
      <c r="AK39" s="374"/>
      <c r="AL39" s="374"/>
      <c r="AM39" s="374"/>
      <c r="AN39" s="374"/>
      <c r="AO39" s="374"/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74"/>
      <c r="BA39" s="374"/>
      <c r="BB39" s="374"/>
      <c r="BC39" s="374"/>
      <c r="BD39" s="374"/>
      <c r="BT39" s="29"/>
    </row>
    <row r="40" spans="1:72" ht="15.75" customHeight="1" x14ac:dyDescent="0.15">
      <c r="A40" s="394" t="s">
        <v>26</v>
      </c>
      <c r="B40" s="378"/>
      <c r="C40" s="378"/>
      <c r="D40" s="395"/>
      <c r="E40" s="397" t="s">
        <v>21</v>
      </c>
      <c r="F40" s="398"/>
      <c r="G40" s="399"/>
      <c r="H40" s="399"/>
      <c r="I40" s="390" t="s">
        <v>27</v>
      </c>
      <c r="J40" s="390"/>
      <c r="K40" s="391"/>
      <c r="L40" s="391"/>
      <c r="M40" s="390" t="s">
        <v>28</v>
      </c>
      <c r="N40" s="390"/>
      <c r="O40" s="391"/>
      <c r="P40" s="391"/>
      <c r="Q40" s="409" t="s">
        <v>530</v>
      </c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09" t="s">
        <v>532</v>
      </c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09" t="s">
        <v>533</v>
      </c>
      <c r="AP40" s="410"/>
      <c r="AQ40" s="410"/>
      <c r="AR40" s="410"/>
      <c r="AS40" s="410"/>
      <c r="AT40" s="410"/>
      <c r="AU40" s="410"/>
      <c r="AV40" s="410"/>
      <c r="AW40" s="410"/>
      <c r="AX40" s="410"/>
      <c r="AY40" s="410"/>
      <c r="AZ40" s="410"/>
      <c r="BA40" s="377" t="s">
        <v>143</v>
      </c>
      <c r="BB40" s="378"/>
      <c r="BC40" s="378"/>
      <c r="BD40" s="378"/>
      <c r="BT40" s="60"/>
    </row>
    <row r="41" spans="1:72" ht="15.75" customHeight="1" x14ac:dyDescent="0.15">
      <c r="A41" s="370"/>
      <c r="B41" s="370"/>
      <c r="C41" s="370"/>
      <c r="D41" s="396"/>
      <c r="E41" s="400"/>
      <c r="F41" s="401"/>
      <c r="G41" s="401"/>
      <c r="H41" s="401"/>
      <c r="I41" s="392"/>
      <c r="J41" s="392"/>
      <c r="K41" s="392"/>
      <c r="L41" s="392"/>
      <c r="M41" s="392"/>
      <c r="N41" s="392"/>
      <c r="O41" s="392"/>
      <c r="P41" s="392"/>
      <c r="Q41" s="371" t="s">
        <v>531</v>
      </c>
      <c r="R41" s="371"/>
      <c r="S41" s="371"/>
      <c r="T41" s="372"/>
      <c r="U41" s="371" t="s">
        <v>528</v>
      </c>
      <c r="V41" s="371"/>
      <c r="W41" s="371"/>
      <c r="X41" s="372"/>
      <c r="Y41" s="371" t="s">
        <v>529</v>
      </c>
      <c r="Z41" s="371"/>
      <c r="AA41" s="371"/>
      <c r="AB41" s="372"/>
      <c r="AC41" s="371" t="s">
        <v>531</v>
      </c>
      <c r="AD41" s="371"/>
      <c r="AE41" s="371"/>
      <c r="AF41" s="372"/>
      <c r="AG41" s="371" t="s">
        <v>528</v>
      </c>
      <c r="AH41" s="371"/>
      <c r="AI41" s="371"/>
      <c r="AJ41" s="372"/>
      <c r="AK41" s="371" t="s">
        <v>529</v>
      </c>
      <c r="AL41" s="371"/>
      <c r="AM41" s="371"/>
      <c r="AN41" s="372"/>
      <c r="AO41" s="371" t="s">
        <v>531</v>
      </c>
      <c r="AP41" s="371"/>
      <c r="AQ41" s="371"/>
      <c r="AR41" s="372"/>
      <c r="AS41" s="371" t="s">
        <v>528</v>
      </c>
      <c r="AT41" s="371"/>
      <c r="AU41" s="371"/>
      <c r="AV41" s="372"/>
      <c r="AW41" s="371" t="s">
        <v>529</v>
      </c>
      <c r="AX41" s="371"/>
      <c r="AY41" s="371"/>
      <c r="AZ41" s="372"/>
      <c r="BA41" s="369" t="s">
        <v>39</v>
      </c>
      <c r="BB41" s="370"/>
      <c r="BC41" s="370"/>
      <c r="BD41" s="370"/>
      <c r="BT41" s="82"/>
    </row>
    <row r="42" spans="1:72" ht="15.75" customHeight="1" x14ac:dyDescent="0.15">
      <c r="A42" s="386" t="s">
        <v>593</v>
      </c>
      <c r="B42" s="387"/>
      <c r="C42" s="387"/>
      <c r="D42" s="388"/>
      <c r="E42" s="389">
        <v>12117</v>
      </c>
      <c r="F42" s="368"/>
      <c r="G42" s="368"/>
      <c r="H42" s="368"/>
      <c r="I42" s="367">
        <v>6178</v>
      </c>
      <c r="J42" s="368"/>
      <c r="K42" s="368"/>
      <c r="L42" s="368"/>
      <c r="M42" s="367">
        <v>5939</v>
      </c>
      <c r="N42" s="368"/>
      <c r="O42" s="368"/>
      <c r="P42" s="368"/>
      <c r="Q42" s="367">
        <v>3873</v>
      </c>
      <c r="R42" s="368"/>
      <c r="S42" s="368"/>
      <c r="T42" s="368"/>
      <c r="U42" s="367">
        <v>1975</v>
      </c>
      <c r="V42" s="368"/>
      <c r="W42" s="368"/>
      <c r="X42" s="368"/>
      <c r="Y42" s="367">
        <v>1898</v>
      </c>
      <c r="Z42" s="368"/>
      <c r="AA42" s="368"/>
      <c r="AB42" s="368"/>
      <c r="AC42" s="367">
        <v>4107</v>
      </c>
      <c r="AD42" s="368"/>
      <c r="AE42" s="368"/>
      <c r="AF42" s="368"/>
      <c r="AG42" s="367">
        <v>2077</v>
      </c>
      <c r="AH42" s="368"/>
      <c r="AI42" s="368"/>
      <c r="AJ42" s="368"/>
      <c r="AK42" s="367">
        <v>2030</v>
      </c>
      <c r="AL42" s="368"/>
      <c r="AM42" s="368"/>
      <c r="AN42" s="368"/>
      <c r="AO42" s="367">
        <v>4137</v>
      </c>
      <c r="AP42" s="368"/>
      <c r="AQ42" s="368"/>
      <c r="AR42" s="368"/>
      <c r="AS42" s="367">
        <v>2126</v>
      </c>
      <c r="AT42" s="368"/>
      <c r="AU42" s="368"/>
      <c r="AV42" s="368"/>
      <c r="AW42" s="367">
        <v>2011</v>
      </c>
      <c r="AX42" s="368"/>
      <c r="AY42" s="368"/>
      <c r="AZ42" s="368"/>
      <c r="BA42" s="367">
        <v>399</v>
      </c>
      <c r="BB42" s="368"/>
      <c r="BC42" s="368"/>
      <c r="BD42" s="368"/>
      <c r="BT42" s="82"/>
    </row>
    <row r="43" spans="1:72" ht="15.75" customHeight="1" x14ac:dyDescent="0.15">
      <c r="A43" s="379" t="s">
        <v>596</v>
      </c>
      <c r="B43" s="380"/>
      <c r="C43" s="380"/>
      <c r="D43" s="381"/>
      <c r="E43" s="382">
        <v>11348</v>
      </c>
      <c r="F43" s="366"/>
      <c r="G43" s="366"/>
      <c r="H43" s="366"/>
      <c r="I43" s="365">
        <v>5706</v>
      </c>
      <c r="J43" s="366"/>
      <c r="K43" s="366"/>
      <c r="L43" s="366"/>
      <c r="M43" s="365">
        <v>5642</v>
      </c>
      <c r="N43" s="366"/>
      <c r="O43" s="366"/>
      <c r="P43" s="366"/>
      <c r="Q43" s="365">
        <v>3780</v>
      </c>
      <c r="R43" s="366"/>
      <c r="S43" s="366"/>
      <c r="T43" s="366"/>
      <c r="U43" s="365">
        <v>1861</v>
      </c>
      <c r="V43" s="366"/>
      <c r="W43" s="366"/>
      <c r="X43" s="366"/>
      <c r="Y43" s="365">
        <v>1919</v>
      </c>
      <c r="Z43" s="366"/>
      <c r="AA43" s="366"/>
      <c r="AB43" s="366"/>
      <c r="AC43" s="365">
        <v>3672</v>
      </c>
      <c r="AD43" s="366"/>
      <c r="AE43" s="366"/>
      <c r="AF43" s="366"/>
      <c r="AG43" s="365">
        <v>1881</v>
      </c>
      <c r="AH43" s="366"/>
      <c r="AI43" s="366"/>
      <c r="AJ43" s="366"/>
      <c r="AK43" s="365">
        <v>1791</v>
      </c>
      <c r="AL43" s="366"/>
      <c r="AM43" s="366"/>
      <c r="AN43" s="366"/>
      <c r="AO43" s="365">
        <v>3896</v>
      </c>
      <c r="AP43" s="366"/>
      <c r="AQ43" s="366"/>
      <c r="AR43" s="366"/>
      <c r="AS43" s="365">
        <v>1964</v>
      </c>
      <c r="AT43" s="366"/>
      <c r="AU43" s="366"/>
      <c r="AV43" s="366"/>
      <c r="AW43" s="365">
        <v>1932</v>
      </c>
      <c r="AX43" s="366"/>
      <c r="AY43" s="366"/>
      <c r="AZ43" s="366"/>
      <c r="BA43" s="365">
        <v>423</v>
      </c>
      <c r="BB43" s="366"/>
      <c r="BC43" s="366"/>
      <c r="BD43" s="366"/>
      <c r="BT43" s="29"/>
    </row>
    <row r="44" spans="1:72" ht="15.75" customHeight="1" x14ac:dyDescent="0.15">
      <c r="A44" s="379" t="s">
        <v>465</v>
      </c>
      <c r="B44" s="380"/>
      <c r="C44" s="380"/>
      <c r="D44" s="381"/>
      <c r="E44" s="382">
        <v>11218</v>
      </c>
      <c r="F44" s="366"/>
      <c r="G44" s="366"/>
      <c r="H44" s="366"/>
      <c r="I44" s="365">
        <v>5689</v>
      </c>
      <c r="J44" s="366"/>
      <c r="K44" s="366"/>
      <c r="L44" s="366"/>
      <c r="M44" s="365">
        <v>5529</v>
      </c>
      <c r="N44" s="366"/>
      <c r="O44" s="366"/>
      <c r="P44" s="366"/>
      <c r="Q44" s="365">
        <v>3788</v>
      </c>
      <c r="R44" s="366"/>
      <c r="S44" s="366"/>
      <c r="T44" s="366"/>
      <c r="U44" s="365">
        <v>1953</v>
      </c>
      <c r="V44" s="366"/>
      <c r="W44" s="366"/>
      <c r="X44" s="366"/>
      <c r="Y44" s="365">
        <v>1835</v>
      </c>
      <c r="Z44" s="366"/>
      <c r="AA44" s="366"/>
      <c r="AB44" s="366"/>
      <c r="AC44" s="365">
        <v>3760</v>
      </c>
      <c r="AD44" s="366"/>
      <c r="AE44" s="366"/>
      <c r="AF44" s="366"/>
      <c r="AG44" s="365">
        <v>1858</v>
      </c>
      <c r="AH44" s="366"/>
      <c r="AI44" s="366"/>
      <c r="AJ44" s="366"/>
      <c r="AK44" s="365">
        <v>1902</v>
      </c>
      <c r="AL44" s="366"/>
      <c r="AM44" s="366"/>
      <c r="AN44" s="366"/>
      <c r="AO44" s="365">
        <v>3670</v>
      </c>
      <c r="AP44" s="366"/>
      <c r="AQ44" s="366"/>
      <c r="AR44" s="366"/>
      <c r="AS44" s="365">
        <v>1878</v>
      </c>
      <c r="AT44" s="366"/>
      <c r="AU44" s="366"/>
      <c r="AV44" s="366"/>
      <c r="AW44" s="365">
        <v>1792</v>
      </c>
      <c r="AX44" s="366"/>
      <c r="AY44" s="366"/>
      <c r="AZ44" s="366"/>
      <c r="BA44" s="365">
        <v>453</v>
      </c>
      <c r="BB44" s="366"/>
      <c r="BC44" s="366"/>
      <c r="BD44" s="366"/>
      <c r="BT44" s="59"/>
    </row>
    <row r="45" spans="1:72" ht="15.75" customHeight="1" x14ac:dyDescent="0.15">
      <c r="A45" s="379" t="s">
        <v>565</v>
      </c>
      <c r="B45" s="380"/>
      <c r="C45" s="380"/>
      <c r="D45" s="381"/>
      <c r="E45" s="382">
        <v>11123</v>
      </c>
      <c r="F45" s="366"/>
      <c r="G45" s="366"/>
      <c r="H45" s="366"/>
      <c r="I45" s="365">
        <v>5652</v>
      </c>
      <c r="J45" s="366"/>
      <c r="K45" s="366"/>
      <c r="L45" s="366"/>
      <c r="M45" s="365">
        <v>5471</v>
      </c>
      <c r="N45" s="366"/>
      <c r="O45" s="366"/>
      <c r="P45" s="366"/>
      <c r="Q45" s="365">
        <v>3562</v>
      </c>
      <c r="R45" s="366"/>
      <c r="S45" s="366"/>
      <c r="T45" s="366"/>
      <c r="U45" s="365">
        <v>1829</v>
      </c>
      <c r="V45" s="366"/>
      <c r="W45" s="366"/>
      <c r="X45" s="366"/>
      <c r="Y45" s="365">
        <v>1733</v>
      </c>
      <c r="Z45" s="366"/>
      <c r="AA45" s="366"/>
      <c r="AB45" s="366"/>
      <c r="AC45" s="365">
        <v>3788</v>
      </c>
      <c r="AD45" s="366"/>
      <c r="AE45" s="366"/>
      <c r="AF45" s="366"/>
      <c r="AG45" s="365">
        <v>1953</v>
      </c>
      <c r="AH45" s="366"/>
      <c r="AI45" s="366"/>
      <c r="AJ45" s="366"/>
      <c r="AK45" s="365">
        <v>1835</v>
      </c>
      <c r="AL45" s="366"/>
      <c r="AM45" s="366"/>
      <c r="AN45" s="366"/>
      <c r="AO45" s="365">
        <v>3773</v>
      </c>
      <c r="AP45" s="366"/>
      <c r="AQ45" s="366"/>
      <c r="AR45" s="366"/>
      <c r="AS45" s="365">
        <v>1870</v>
      </c>
      <c r="AT45" s="366"/>
      <c r="AU45" s="366"/>
      <c r="AV45" s="366"/>
      <c r="AW45" s="365">
        <v>1903</v>
      </c>
      <c r="AX45" s="366"/>
      <c r="AY45" s="366"/>
      <c r="AZ45" s="366"/>
      <c r="BA45" s="365">
        <v>521</v>
      </c>
      <c r="BB45" s="366"/>
      <c r="BC45" s="366"/>
      <c r="BD45" s="366"/>
    </row>
    <row r="46" spans="1:72" ht="15.75" customHeight="1" thickBot="1" x14ac:dyDescent="0.2">
      <c r="A46" s="412" t="s">
        <v>595</v>
      </c>
      <c r="B46" s="413"/>
      <c r="C46" s="413"/>
      <c r="D46" s="414"/>
      <c r="E46" s="411">
        <v>10905</v>
      </c>
      <c r="F46" s="376"/>
      <c r="G46" s="376"/>
      <c r="H46" s="376"/>
      <c r="I46" s="375">
        <v>5587</v>
      </c>
      <c r="J46" s="376"/>
      <c r="K46" s="376"/>
      <c r="L46" s="376"/>
      <c r="M46" s="375">
        <v>5318</v>
      </c>
      <c r="N46" s="376"/>
      <c r="O46" s="376"/>
      <c r="P46" s="376"/>
      <c r="Q46" s="375">
        <v>3542</v>
      </c>
      <c r="R46" s="376"/>
      <c r="S46" s="376"/>
      <c r="T46" s="376"/>
      <c r="U46" s="375">
        <v>1801</v>
      </c>
      <c r="V46" s="376"/>
      <c r="W46" s="376"/>
      <c r="X46" s="376"/>
      <c r="Y46" s="375">
        <v>1741</v>
      </c>
      <c r="Z46" s="376"/>
      <c r="AA46" s="376"/>
      <c r="AB46" s="376"/>
      <c r="AC46" s="375">
        <v>3569</v>
      </c>
      <c r="AD46" s="376"/>
      <c r="AE46" s="376"/>
      <c r="AF46" s="376"/>
      <c r="AG46" s="375">
        <v>1831</v>
      </c>
      <c r="AH46" s="376"/>
      <c r="AI46" s="376"/>
      <c r="AJ46" s="376"/>
      <c r="AK46" s="375">
        <v>1738</v>
      </c>
      <c r="AL46" s="376"/>
      <c r="AM46" s="376"/>
      <c r="AN46" s="376"/>
      <c r="AO46" s="375">
        <v>3794</v>
      </c>
      <c r="AP46" s="376"/>
      <c r="AQ46" s="376"/>
      <c r="AR46" s="376"/>
      <c r="AS46" s="375">
        <v>1955</v>
      </c>
      <c r="AT46" s="376"/>
      <c r="AU46" s="376"/>
      <c r="AV46" s="376"/>
      <c r="AW46" s="375">
        <v>1839</v>
      </c>
      <c r="AX46" s="376"/>
      <c r="AY46" s="376"/>
      <c r="AZ46" s="376"/>
      <c r="BA46" s="375">
        <v>580</v>
      </c>
      <c r="BB46" s="376"/>
      <c r="BC46" s="376"/>
      <c r="BD46" s="376"/>
    </row>
    <row r="47" spans="1:72" ht="15.75" customHeight="1" x14ac:dyDescent="0.15">
      <c r="A47" s="408" t="s">
        <v>174</v>
      </c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72" x14ac:dyDescent="0.15">
      <c r="S48" s="77"/>
    </row>
  </sheetData>
  <mergeCells count="418">
    <mergeCell ref="A17:D18"/>
    <mergeCell ref="A19:D19"/>
    <mergeCell ref="A20:D20"/>
    <mergeCell ref="A21:D21"/>
    <mergeCell ref="A22:D22"/>
    <mergeCell ref="A23:D23"/>
    <mergeCell ref="E17:H18"/>
    <mergeCell ref="E19:H19"/>
    <mergeCell ref="E20:H20"/>
    <mergeCell ref="E21:H21"/>
    <mergeCell ref="E22:H22"/>
    <mergeCell ref="E23:H23"/>
    <mergeCell ref="X12:Z12"/>
    <mergeCell ref="AA12:AC12"/>
    <mergeCell ref="AD12:AF12"/>
    <mergeCell ref="AG12:AI12"/>
    <mergeCell ref="AJ12:AL12"/>
    <mergeCell ref="AM12:AO12"/>
    <mergeCell ref="E12:G12"/>
    <mergeCell ref="H12:J12"/>
    <mergeCell ref="O12:Q12"/>
    <mergeCell ref="A5:D7"/>
    <mergeCell ref="A8:D8"/>
    <mergeCell ref="A9:D9"/>
    <mergeCell ref="A10:D10"/>
    <mergeCell ref="A11:D11"/>
    <mergeCell ref="A12:D12"/>
    <mergeCell ref="K8:N8"/>
    <mergeCell ref="K9:N9"/>
    <mergeCell ref="K10:N10"/>
    <mergeCell ref="K11:N11"/>
    <mergeCell ref="K12:N12"/>
    <mergeCell ref="E10:G10"/>
    <mergeCell ref="H10:J10"/>
    <mergeCell ref="K6:N7"/>
    <mergeCell ref="K5:N5"/>
    <mergeCell ref="AG3:BJ3"/>
    <mergeCell ref="A28:D30"/>
    <mergeCell ref="K31:N31"/>
    <mergeCell ref="K32:N32"/>
    <mergeCell ref="AV6:AX7"/>
    <mergeCell ref="AV8:AX8"/>
    <mergeCell ref="AV9:AX9"/>
    <mergeCell ref="AV10:AX10"/>
    <mergeCell ref="AV11:AX11"/>
    <mergeCell ref="AV12:AX12"/>
    <mergeCell ref="AS6:AU7"/>
    <mergeCell ref="AS8:AU8"/>
    <mergeCell ref="AS9:AU9"/>
    <mergeCell ref="AS10:AU10"/>
    <mergeCell ref="AS11:AU11"/>
    <mergeCell ref="AS12:AU12"/>
    <mergeCell ref="AP6:AR7"/>
    <mergeCell ref="AP8:AR8"/>
    <mergeCell ref="AP9:AR9"/>
    <mergeCell ref="AA11:AC11"/>
    <mergeCell ref="AD11:AF11"/>
    <mergeCell ref="R12:T12"/>
    <mergeCell ref="U12:W12"/>
    <mergeCell ref="AP12:AR12"/>
    <mergeCell ref="AP5:AX5"/>
    <mergeCell ref="O10:Q10"/>
    <mergeCell ref="E9:G9"/>
    <mergeCell ref="H9:J9"/>
    <mergeCell ref="O9:Q9"/>
    <mergeCell ref="R11:T11"/>
    <mergeCell ref="U11:W11"/>
    <mergeCell ref="X11:Z11"/>
    <mergeCell ref="E11:G11"/>
    <mergeCell ref="H11:J11"/>
    <mergeCell ref="O11:Q11"/>
    <mergeCell ref="AG11:AI11"/>
    <mergeCell ref="AJ11:AL11"/>
    <mergeCell ref="AM11:AO11"/>
    <mergeCell ref="AP10:AR10"/>
    <mergeCell ref="AP11:AR11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R7:T7"/>
    <mergeCell ref="R9:T9"/>
    <mergeCell ref="U9:W9"/>
    <mergeCell ref="X9:Z9"/>
    <mergeCell ref="AA9:AC9"/>
    <mergeCell ref="AD9:AF9"/>
    <mergeCell ref="AG9:AI9"/>
    <mergeCell ref="AJ9:AL9"/>
    <mergeCell ref="AM9:AO9"/>
    <mergeCell ref="R8:T8"/>
    <mergeCell ref="U8:W8"/>
    <mergeCell ref="X8:Z8"/>
    <mergeCell ref="AA8:AC8"/>
    <mergeCell ref="AD8:AF8"/>
    <mergeCell ref="AG8:AI8"/>
    <mergeCell ref="AJ8:AL8"/>
    <mergeCell ref="AM8:AO8"/>
    <mergeCell ref="A1:AF1"/>
    <mergeCell ref="AG16:BB16"/>
    <mergeCell ref="AG15:BB15"/>
    <mergeCell ref="A15:AF15"/>
    <mergeCell ref="H31:J31"/>
    <mergeCell ref="U7:W7"/>
    <mergeCell ref="X7:Z7"/>
    <mergeCell ref="AA7:AC7"/>
    <mergeCell ref="AD7:AF7"/>
    <mergeCell ref="AG7:AI7"/>
    <mergeCell ref="AJ7:AL7"/>
    <mergeCell ref="AM7:AO7"/>
    <mergeCell ref="A3:AF3"/>
    <mergeCell ref="O5:AO5"/>
    <mergeCell ref="O6:W6"/>
    <mergeCell ref="X6:AF6"/>
    <mergeCell ref="AG6:AO6"/>
    <mergeCell ref="E5:G7"/>
    <mergeCell ref="H5:J7"/>
    <mergeCell ref="AG4:AX4"/>
    <mergeCell ref="E8:G8"/>
    <mergeCell ref="H8:J8"/>
    <mergeCell ref="O8:Q8"/>
    <mergeCell ref="O7:Q7"/>
    <mergeCell ref="A34:D34"/>
    <mergeCell ref="A33:D33"/>
    <mergeCell ref="A32:D32"/>
    <mergeCell ref="A31:D31"/>
    <mergeCell ref="A35:D35"/>
    <mergeCell ref="E31:G31"/>
    <mergeCell ref="E28:G30"/>
    <mergeCell ref="K33:N33"/>
    <mergeCell ref="E32:G32"/>
    <mergeCell ref="E33:G33"/>
    <mergeCell ref="E34:G34"/>
    <mergeCell ref="E35:G35"/>
    <mergeCell ref="K34:N34"/>
    <mergeCell ref="K35:N35"/>
    <mergeCell ref="H35:J35"/>
    <mergeCell ref="H34:J34"/>
    <mergeCell ref="K29:N30"/>
    <mergeCell ref="K28:N28"/>
    <mergeCell ref="AS20:AU20"/>
    <mergeCell ref="U31:W31"/>
    <mergeCell ref="U30:W30"/>
    <mergeCell ref="AA30:AC30"/>
    <mergeCell ref="R23:T23"/>
    <mergeCell ref="R22:T22"/>
    <mergeCell ref="L22:N22"/>
    <mergeCell ref="I23:K23"/>
    <mergeCell ref="L23:N23"/>
    <mergeCell ref="I22:K22"/>
    <mergeCell ref="O22:Q22"/>
    <mergeCell ref="O23:Q23"/>
    <mergeCell ref="A24:AD24"/>
    <mergeCell ref="O28:AO28"/>
    <mergeCell ref="AS29:AU30"/>
    <mergeCell ref="AP23:AR23"/>
    <mergeCell ref="AG31:AI31"/>
    <mergeCell ref="AP31:AR31"/>
    <mergeCell ref="AD30:AF30"/>
    <mergeCell ref="AG29:AO29"/>
    <mergeCell ref="O29:W29"/>
    <mergeCell ref="AP28:AX28"/>
    <mergeCell ref="AP29:AR30"/>
    <mergeCell ref="I20:K20"/>
    <mergeCell ref="U19:W19"/>
    <mergeCell ref="X19:Z19"/>
    <mergeCell ref="X21:Z21"/>
    <mergeCell ref="L21:N21"/>
    <mergeCell ref="O20:Q20"/>
    <mergeCell ref="R20:T20"/>
    <mergeCell ref="AA20:AC20"/>
    <mergeCell ref="I21:K21"/>
    <mergeCell ref="AA19:AC19"/>
    <mergeCell ref="I19:K19"/>
    <mergeCell ref="L19:N19"/>
    <mergeCell ref="O19:Q19"/>
    <mergeCell ref="R19:T19"/>
    <mergeCell ref="L20:N20"/>
    <mergeCell ref="O21:Q21"/>
    <mergeCell ref="R21:T21"/>
    <mergeCell ref="AD21:AF21"/>
    <mergeCell ref="U21:W21"/>
    <mergeCell ref="AJ23:AL23"/>
    <mergeCell ref="AV20:AX20"/>
    <mergeCell ref="X23:Z23"/>
    <mergeCell ref="AD23:AF23"/>
    <mergeCell ref="AA23:AC23"/>
    <mergeCell ref="U23:W23"/>
    <mergeCell ref="X22:Z22"/>
    <mergeCell ref="U22:W22"/>
    <mergeCell ref="AA22:AC22"/>
    <mergeCell ref="AA21:AC21"/>
    <mergeCell ref="AM22:AO22"/>
    <mergeCell ref="U20:W20"/>
    <mergeCell ref="X20:Z20"/>
    <mergeCell ref="AP22:AR22"/>
    <mergeCell ref="AV22:AX22"/>
    <mergeCell ref="AV21:AX21"/>
    <mergeCell ref="AD20:AF20"/>
    <mergeCell ref="AD22:AF22"/>
    <mergeCell ref="AS22:AU22"/>
    <mergeCell ref="AP21:AR21"/>
    <mergeCell ref="AS21:AU21"/>
    <mergeCell ref="AS23:AU23"/>
    <mergeCell ref="AJ18:AL18"/>
    <mergeCell ref="AM18:AO18"/>
    <mergeCell ref="AY19:BB19"/>
    <mergeCell ref="AG18:AI18"/>
    <mergeCell ref="AV23:AX23"/>
    <mergeCell ref="AG23:AI23"/>
    <mergeCell ref="AS18:AU18"/>
    <mergeCell ref="AV18:AX18"/>
    <mergeCell ref="AS19:AU19"/>
    <mergeCell ref="AV19:AX19"/>
    <mergeCell ref="AP20:AR20"/>
    <mergeCell ref="AP19:AR19"/>
    <mergeCell ref="AM21:AO21"/>
    <mergeCell ref="AM20:AO20"/>
    <mergeCell ref="AM23:AO23"/>
    <mergeCell ref="AM19:AO19"/>
    <mergeCell ref="AG20:AI20"/>
    <mergeCell ref="AG21:AI21"/>
    <mergeCell ref="AG22:AI22"/>
    <mergeCell ref="AJ20:AL20"/>
    <mergeCell ref="AJ21:AL21"/>
    <mergeCell ref="AJ22:AL22"/>
    <mergeCell ref="AY23:BB23"/>
    <mergeCell ref="AY20:BB20"/>
    <mergeCell ref="O34:Q34"/>
    <mergeCell ref="AY21:BB21"/>
    <mergeCell ref="AY17:BB17"/>
    <mergeCell ref="AM30:AO30"/>
    <mergeCell ref="AY22:BB22"/>
    <mergeCell ref="AS17:AX17"/>
    <mergeCell ref="I17:K18"/>
    <mergeCell ref="L17:N18"/>
    <mergeCell ref="O17:T17"/>
    <mergeCell ref="U17:Z17"/>
    <mergeCell ref="O18:Q18"/>
    <mergeCell ref="R18:T18"/>
    <mergeCell ref="U18:W18"/>
    <mergeCell ref="AP18:AR18"/>
    <mergeCell ref="X18:Z18"/>
    <mergeCell ref="AA18:AC18"/>
    <mergeCell ref="AD18:AF18"/>
    <mergeCell ref="AM17:AR17"/>
    <mergeCell ref="AA17:AF17"/>
    <mergeCell ref="AG17:AL17"/>
    <mergeCell ref="AD19:AF19"/>
    <mergeCell ref="AG19:AI19"/>
    <mergeCell ref="AJ19:AL19"/>
    <mergeCell ref="AY18:BB18"/>
    <mergeCell ref="AM31:AO31"/>
    <mergeCell ref="X29:AF29"/>
    <mergeCell ref="AG30:AI30"/>
    <mergeCell ref="AP32:AR32"/>
    <mergeCell ref="AM32:AO32"/>
    <mergeCell ref="AD32:AF32"/>
    <mergeCell ref="AG32:AI32"/>
    <mergeCell ref="AV35:AX35"/>
    <mergeCell ref="AD35:AF35"/>
    <mergeCell ref="AG35:AI35"/>
    <mergeCell ref="AJ35:AL35"/>
    <mergeCell ref="AM35:AO35"/>
    <mergeCell ref="AP35:AR35"/>
    <mergeCell ref="AS34:AU34"/>
    <mergeCell ref="X32:Z32"/>
    <mergeCell ref="AA32:AC32"/>
    <mergeCell ref="AD34:AF34"/>
    <mergeCell ref="AS32:AU32"/>
    <mergeCell ref="AJ30:AL30"/>
    <mergeCell ref="A26:AF26"/>
    <mergeCell ref="R35:T35"/>
    <mergeCell ref="R34:T34"/>
    <mergeCell ref="R33:T33"/>
    <mergeCell ref="O33:Q33"/>
    <mergeCell ref="AA33:AC33"/>
    <mergeCell ref="AD33:AF33"/>
    <mergeCell ref="U35:W35"/>
    <mergeCell ref="U34:W34"/>
    <mergeCell ref="X35:Z35"/>
    <mergeCell ref="AA35:AC35"/>
    <mergeCell ref="AD31:AF31"/>
    <mergeCell ref="O31:Q31"/>
    <mergeCell ref="O30:Q30"/>
    <mergeCell ref="R32:T32"/>
    <mergeCell ref="R31:T31"/>
    <mergeCell ref="R30:T30"/>
    <mergeCell ref="H32:J32"/>
    <mergeCell ref="H33:J33"/>
    <mergeCell ref="U32:W32"/>
    <mergeCell ref="X30:Z30"/>
    <mergeCell ref="O32:Q32"/>
    <mergeCell ref="U33:W33"/>
    <mergeCell ref="O35:Q35"/>
    <mergeCell ref="A47:AD47"/>
    <mergeCell ref="Q46:T46"/>
    <mergeCell ref="E46:H46"/>
    <mergeCell ref="U46:X46"/>
    <mergeCell ref="Y46:AB46"/>
    <mergeCell ref="AC46:AF46"/>
    <mergeCell ref="A46:D46"/>
    <mergeCell ref="BA44:BD44"/>
    <mergeCell ref="A45:D45"/>
    <mergeCell ref="E45:H45"/>
    <mergeCell ref="BA45:BD45"/>
    <mergeCell ref="AG46:AJ46"/>
    <mergeCell ref="AK46:AN46"/>
    <mergeCell ref="AO46:AR46"/>
    <mergeCell ref="AS46:AV46"/>
    <mergeCell ref="AW46:AZ46"/>
    <mergeCell ref="AK44:AN44"/>
    <mergeCell ref="Q45:T45"/>
    <mergeCell ref="I46:L46"/>
    <mergeCell ref="M44:P44"/>
    <mergeCell ref="U45:X45"/>
    <mergeCell ref="Y45:AB45"/>
    <mergeCell ref="AC45:AF45"/>
    <mergeCell ref="AG45:AJ45"/>
    <mergeCell ref="I45:L45"/>
    <mergeCell ref="Q41:T41"/>
    <mergeCell ref="U41:X41"/>
    <mergeCell ref="Y41:AB41"/>
    <mergeCell ref="Q40:AB40"/>
    <mergeCell ref="AC40:AN40"/>
    <mergeCell ref="AO40:AZ40"/>
    <mergeCell ref="AC41:AF41"/>
    <mergeCell ref="AG41:AJ41"/>
    <mergeCell ref="AK41:AN41"/>
    <mergeCell ref="AO41:AR41"/>
    <mergeCell ref="M42:P42"/>
    <mergeCell ref="M43:P43"/>
    <mergeCell ref="AK45:AN45"/>
    <mergeCell ref="Q42:T42"/>
    <mergeCell ref="U42:X42"/>
    <mergeCell ref="Y42:AB42"/>
    <mergeCell ref="AC42:AF42"/>
    <mergeCell ref="AG42:AJ42"/>
    <mergeCell ref="AK42:AN42"/>
    <mergeCell ref="AO42:AR42"/>
    <mergeCell ref="Y44:AB44"/>
    <mergeCell ref="AC44:AF44"/>
    <mergeCell ref="Q43:T43"/>
    <mergeCell ref="A44:D44"/>
    <mergeCell ref="E44:H44"/>
    <mergeCell ref="A43:D43"/>
    <mergeCell ref="E43:H43"/>
    <mergeCell ref="AS35:AU35"/>
    <mergeCell ref="AV29:AX30"/>
    <mergeCell ref="Y43:AB43"/>
    <mergeCell ref="AC43:AF43"/>
    <mergeCell ref="AG43:AJ43"/>
    <mergeCell ref="I42:L42"/>
    <mergeCell ref="I43:L43"/>
    <mergeCell ref="I44:L44"/>
    <mergeCell ref="A42:D42"/>
    <mergeCell ref="E42:H42"/>
    <mergeCell ref="U43:X43"/>
    <mergeCell ref="I40:L41"/>
    <mergeCell ref="M40:P41"/>
    <mergeCell ref="A38:AF38"/>
    <mergeCell ref="A40:D41"/>
    <mergeCell ref="E40:H41"/>
    <mergeCell ref="H28:J30"/>
    <mergeCell ref="A36:AD36"/>
    <mergeCell ref="X31:Z31"/>
    <mergeCell ref="AA31:AC31"/>
    <mergeCell ref="Q44:T44"/>
    <mergeCell ref="U44:X44"/>
    <mergeCell ref="AG26:AX26"/>
    <mergeCell ref="AG38:BD38"/>
    <mergeCell ref="AK43:AN43"/>
    <mergeCell ref="AO43:AR43"/>
    <mergeCell ref="AS43:AV43"/>
    <mergeCell ref="AG39:BD39"/>
    <mergeCell ref="M46:P46"/>
    <mergeCell ref="BA46:BD46"/>
    <mergeCell ref="BA42:BD42"/>
    <mergeCell ref="M45:P45"/>
    <mergeCell ref="BA40:BD40"/>
    <mergeCell ref="AG27:AX27"/>
    <mergeCell ref="AS33:AU33"/>
    <mergeCell ref="AV33:AX33"/>
    <mergeCell ref="AS31:AU31"/>
    <mergeCell ref="AV31:AX31"/>
    <mergeCell ref="X33:Z33"/>
    <mergeCell ref="AP34:AR34"/>
    <mergeCell ref="AV34:AX34"/>
    <mergeCell ref="X34:Z34"/>
    <mergeCell ref="AA34:AC34"/>
    <mergeCell ref="AG34:AI34"/>
    <mergeCell ref="AG1:BL1"/>
    <mergeCell ref="AO44:AR44"/>
    <mergeCell ref="AO45:AR45"/>
    <mergeCell ref="AS44:AV44"/>
    <mergeCell ref="AS45:AV45"/>
    <mergeCell ref="AW42:AZ42"/>
    <mergeCell ref="AW43:AZ43"/>
    <mergeCell ref="AW44:AZ44"/>
    <mergeCell ref="AW45:AZ45"/>
    <mergeCell ref="AS42:AV42"/>
    <mergeCell ref="BA43:BD43"/>
    <mergeCell ref="BA41:BD41"/>
    <mergeCell ref="AV32:AX32"/>
    <mergeCell ref="AM33:AO33"/>
    <mergeCell ref="AP33:AR33"/>
    <mergeCell ref="AJ32:AL32"/>
    <mergeCell ref="AG33:AI33"/>
    <mergeCell ref="AJ33:AL33"/>
    <mergeCell ref="AS41:AV41"/>
    <mergeCell ref="AW41:AZ41"/>
    <mergeCell ref="AG44:AJ44"/>
    <mergeCell ref="AJ34:AL34"/>
    <mergeCell ref="AM34:AO34"/>
    <mergeCell ref="AJ31:AL31"/>
  </mergeCells>
  <phoneticPr fontId="4"/>
  <pageMargins left="0.70866141732283472" right="0.70866141732283472" top="0.74803149606299213" bottom="0.74803149606299213" header="0.31496062992125984" footer="0.11811023622047245"/>
  <pageSetup paperSize="9" orientation="portrait" r:id="rId1"/>
  <headerFooter scaleWithDoc="0" alignWithMargins="0">
    <oddFooter>&amp;C&amp;"ＭＳ Ｐ明朝,標準"- &amp;P -</oddFooter>
  </headerFooter>
  <colBreaks count="1" manualBreakCount="1">
    <brk id="32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R58"/>
  <sheetViews>
    <sheetView view="pageBreakPreview" zoomScaleNormal="100" zoomScaleSheetLayoutView="100" workbookViewId="0">
      <selection sqref="A1:BP1"/>
    </sheetView>
  </sheetViews>
  <sheetFormatPr defaultRowHeight="11.25" x14ac:dyDescent="0.15"/>
  <cols>
    <col min="1" max="80" width="2.875" style="84" customWidth="1"/>
    <col min="81" max="16384" width="9" style="84"/>
  </cols>
  <sheetData>
    <row r="1" spans="1:64" s="2" customFormat="1" ht="21" x14ac:dyDescent="0.15">
      <c r="A1" s="489" t="s">
        <v>112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90" t="s">
        <v>111</v>
      </c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490"/>
      <c r="BK1" s="490"/>
      <c r="BL1" s="490"/>
    </row>
    <row r="2" spans="1:64" s="3" customFormat="1" ht="18.75" customHeight="1" x14ac:dyDescent="0.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</row>
    <row r="3" spans="1:64" ht="18.75" customHeight="1" x14ac:dyDescent="0.15">
      <c r="A3" s="467" t="s">
        <v>542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74" t="s">
        <v>520</v>
      </c>
      <c r="AH3" s="474"/>
      <c r="AI3" s="474"/>
      <c r="AJ3" s="474"/>
      <c r="AK3" s="474"/>
      <c r="AL3" s="474"/>
      <c r="AM3" s="474"/>
      <c r="AN3" s="474"/>
      <c r="AO3" s="474"/>
      <c r="AP3" s="474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</row>
    <row r="4" spans="1:64" s="4" customFormat="1" ht="15" customHeight="1" thickBo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374" t="s">
        <v>29</v>
      </c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82"/>
      <c r="AZ4" s="82"/>
      <c r="BA4" s="82"/>
      <c r="BB4" s="82"/>
      <c r="BC4" s="82"/>
      <c r="BD4" s="82"/>
    </row>
    <row r="5" spans="1:64" ht="15" customHeight="1" x14ac:dyDescent="0.15">
      <c r="A5" s="394" t="s">
        <v>26</v>
      </c>
      <c r="B5" s="394"/>
      <c r="C5" s="394"/>
      <c r="D5" s="475"/>
      <c r="E5" s="471" t="s">
        <v>196</v>
      </c>
      <c r="F5" s="471"/>
      <c r="G5" s="471"/>
      <c r="H5" s="402" t="s">
        <v>197</v>
      </c>
      <c r="I5" s="402"/>
      <c r="J5" s="403"/>
      <c r="K5" s="464"/>
      <c r="L5" s="464"/>
      <c r="M5" s="464"/>
      <c r="N5" s="465"/>
      <c r="O5" s="424" t="s">
        <v>208</v>
      </c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38"/>
      <c r="AP5" s="441" t="s">
        <v>211</v>
      </c>
      <c r="AQ5" s="442"/>
      <c r="AR5" s="442"/>
      <c r="AS5" s="442"/>
      <c r="AT5" s="442"/>
      <c r="AU5" s="442"/>
      <c r="AV5" s="442"/>
      <c r="AW5" s="442"/>
      <c r="AX5" s="442"/>
      <c r="AY5" s="82"/>
      <c r="BD5" s="82"/>
    </row>
    <row r="6" spans="1:64" ht="15" customHeight="1" x14ac:dyDescent="0.15">
      <c r="A6" s="476"/>
      <c r="B6" s="476"/>
      <c r="C6" s="476"/>
      <c r="D6" s="477"/>
      <c r="E6" s="472"/>
      <c r="F6" s="472"/>
      <c r="G6" s="472"/>
      <c r="H6" s="404"/>
      <c r="I6" s="404"/>
      <c r="J6" s="405"/>
      <c r="K6" s="458" t="s">
        <v>521</v>
      </c>
      <c r="L6" s="459"/>
      <c r="M6" s="459"/>
      <c r="N6" s="460"/>
      <c r="O6" s="468" t="s">
        <v>517</v>
      </c>
      <c r="P6" s="469"/>
      <c r="Q6" s="469"/>
      <c r="R6" s="469"/>
      <c r="S6" s="469"/>
      <c r="T6" s="469"/>
      <c r="U6" s="469"/>
      <c r="V6" s="469"/>
      <c r="W6" s="470"/>
      <c r="X6" s="418" t="s">
        <v>194</v>
      </c>
      <c r="Y6" s="419"/>
      <c r="Z6" s="419"/>
      <c r="AA6" s="419"/>
      <c r="AB6" s="419"/>
      <c r="AC6" s="419"/>
      <c r="AD6" s="419"/>
      <c r="AE6" s="419"/>
      <c r="AF6" s="420"/>
      <c r="AG6" s="418" t="s">
        <v>195</v>
      </c>
      <c r="AH6" s="419"/>
      <c r="AI6" s="419"/>
      <c r="AJ6" s="419"/>
      <c r="AK6" s="419"/>
      <c r="AL6" s="419"/>
      <c r="AM6" s="419"/>
      <c r="AN6" s="419"/>
      <c r="AO6" s="420"/>
      <c r="AP6" s="383" t="s">
        <v>30</v>
      </c>
      <c r="AQ6" s="478"/>
      <c r="AR6" s="482"/>
      <c r="AS6" s="383" t="s">
        <v>27</v>
      </c>
      <c r="AT6" s="478"/>
      <c r="AU6" s="482"/>
      <c r="AV6" s="383" t="s">
        <v>28</v>
      </c>
      <c r="AW6" s="478"/>
      <c r="AX6" s="478"/>
      <c r="BD6" s="82"/>
    </row>
    <row r="7" spans="1:64" ht="15" customHeight="1" x14ac:dyDescent="0.15">
      <c r="A7" s="385"/>
      <c r="B7" s="385"/>
      <c r="C7" s="385"/>
      <c r="D7" s="440"/>
      <c r="E7" s="473"/>
      <c r="F7" s="473"/>
      <c r="G7" s="473"/>
      <c r="H7" s="406"/>
      <c r="I7" s="406"/>
      <c r="J7" s="407"/>
      <c r="K7" s="461"/>
      <c r="L7" s="462"/>
      <c r="M7" s="462"/>
      <c r="N7" s="463"/>
      <c r="O7" s="415" t="s">
        <v>109</v>
      </c>
      <c r="P7" s="416"/>
      <c r="Q7" s="417"/>
      <c r="R7" s="415" t="s">
        <v>27</v>
      </c>
      <c r="S7" s="416"/>
      <c r="T7" s="417"/>
      <c r="U7" s="416" t="s">
        <v>28</v>
      </c>
      <c r="V7" s="416"/>
      <c r="W7" s="417"/>
      <c r="X7" s="415" t="s">
        <v>109</v>
      </c>
      <c r="Y7" s="416"/>
      <c r="Z7" s="417"/>
      <c r="AA7" s="415" t="s">
        <v>27</v>
      </c>
      <c r="AB7" s="416"/>
      <c r="AC7" s="417"/>
      <c r="AD7" s="415" t="s">
        <v>28</v>
      </c>
      <c r="AE7" s="416"/>
      <c r="AF7" s="417"/>
      <c r="AG7" s="415" t="s">
        <v>109</v>
      </c>
      <c r="AH7" s="416"/>
      <c r="AI7" s="417"/>
      <c r="AJ7" s="415" t="s">
        <v>27</v>
      </c>
      <c r="AK7" s="416"/>
      <c r="AL7" s="417"/>
      <c r="AM7" s="415" t="s">
        <v>28</v>
      </c>
      <c r="AN7" s="416"/>
      <c r="AO7" s="417"/>
      <c r="AP7" s="479"/>
      <c r="AQ7" s="370"/>
      <c r="AR7" s="396"/>
      <c r="AS7" s="479"/>
      <c r="AT7" s="370"/>
      <c r="AU7" s="396"/>
      <c r="AV7" s="479"/>
      <c r="AW7" s="370"/>
      <c r="AX7" s="370"/>
      <c r="AY7" s="60"/>
      <c r="BD7" s="60"/>
    </row>
    <row r="8" spans="1:64" s="60" customFormat="1" ht="15" customHeight="1" x14ac:dyDescent="0.15">
      <c r="A8" s="386" t="s">
        <v>593</v>
      </c>
      <c r="B8" s="387"/>
      <c r="C8" s="387"/>
      <c r="D8" s="388"/>
      <c r="E8" s="518" t="s">
        <v>154</v>
      </c>
      <c r="F8" s="436"/>
      <c r="G8" s="436"/>
      <c r="H8" s="436" t="s">
        <v>154</v>
      </c>
      <c r="I8" s="436"/>
      <c r="J8" s="436"/>
      <c r="K8" s="436" t="s">
        <v>154</v>
      </c>
      <c r="L8" s="436"/>
      <c r="M8" s="436"/>
      <c r="N8" s="380"/>
      <c r="O8" s="436" t="s">
        <v>154</v>
      </c>
      <c r="P8" s="436"/>
      <c r="Q8" s="436"/>
      <c r="R8" s="436" t="s">
        <v>154</v>
      </c>
      <c r="S8" s="436"/>
      <c r="T8" s="436"/>
      <c r="U8" s="436" t="s">
        <v>154</v>
      </c>
      <c r="V8" s="436"/>
      <c r="W8" s="436"/>
      <c r="X8" s="436" t="s">
        <v>154</v>
      </c>
      <c r="Y8" s="436"/>
      <c r="Z8" s="436"/>
      <c r="AA8" s="436" t="s">
        <v>154</v>
      </c>
      <c r="AB8" s="436"/>
      <c r="AC8" s="436"/>
      <c r="AD8" s="436" t="s">
        <v>154</v>
      </c>
      <c r="AE8" s="436"/>
      <c r="AF8" s="436"/>
      <c r="AG8" s="436" t="s">
        <v>154</v>
      </c>
      <c r="AH8" s="436"/>
      <c r="AI8" s="436"/>
      <c r="AJ8" s="436" t="s">
        <v>154</v>
      </c>
      <c r="AK8" s="436"/>
      <c r="AL8" s="436"/>
      <c r="AM8" s="436" t="s">
        <v>154</v>
      </c>
      <c r="AN8" s="436"/>
      <c r="AO8" s="436"/>
      <c r="AP8" s="436" t="s">
        <v>154</v>
      </c>
      <c r="AQ8" s="436"/>
      <c r="AR8" s="436"/>
      <c r="AS8" s="436" t="s">
        <v>154</v>
      </c>
      <c r="AT8" s="436"/>
      <c r="AU8" s="436"/>
      <c r="AV8" s="436" t="s">
        <v>154</v>
      </c>
      <c r="AW8" s="436"/>
      <c r="AX8" s="436"/>
      <c r="AY8" s="29"/>
      <c r="BD8" s="29"/>
    </row>
    <row r="9" spans="1:64" s="29" customFormat="1" ht="15" customHeight="1" x14ac:dyDescent="0.15">
      <c r="A9" s="449" t="s">
        <v>596</v>
      </c>
      <c r="B9" s="380"/>
      <c r="C9" s="380"/>
      <c r="D9" s="381"/>
      <c r="E9" s="518">
        <v>2</v>
      </c>
      <c r="F9" s="436"/>
      <c r="G9" s="436"/>
      <c r="H9" s="436">
        <v>73</v>
      </c>
      <c r="I9" s="436"/>
      <c r="J9" s="436"/>
      <c r="K9" s="436">
        <v>17</v>
      </c>
      <c r="L9" s="436"/>
      <c r="M9" s="436"/>
      <c r="N9" s="380"/>
      <c r="O9" s="436">
        <v>136</v>
      </c>
      <c r="P9" s="436"/>
      <c r="Q9" s="436"/>
      <c r="R9" s="436">
        <v>68</v>
      </c>
      <c r="S9" s="436"/>
      <c r="T9" s="436"/>
      <c r="U9" s="436">
        <v>68</v>
      </c>
      <c r="V9" s="436"/>
      <c r="W9" s="436"/>
      <c r="X9" s="436">
        <v>129</v>
      </c>
      <c r="Y9" s="436"/>
      <c r="Z9" s="436"/>
      <c r="AA9" s="436">
        <v>66</v>
      </c>
      <c r="AB9" s="436"/>
      <c r="AC9" s="436"/>
      <c r="AD9" s="436">
        <v>63</v>
      </c>
      <c r="AE9" s="436"/>
      <c r="AF9" s="436"/>
      <c r="AG9" s="436">
        <v>7</v>
      </c>
      <c r="AH9" s="436"/>
      <c r="AI9" s="436"/>
      <c r="AJ9" s="436">
        <v>2</v>
      </c>
      <c r="AK9" s="436"/>
      <c r="AL9" s="436"/>
      <c r="AM9" s="436">
        <v>5</v>
      </c>
      <c r="AN9" s="436"/>
      <c r="AO9" s="436"/>
      <c r="AP9" s="436">
        <v>9</v>
      </c>
      <c r="AQ9" s="436"/>
      <c r="AR9" s="436"/>
      <c r="AS9" s="436">
        <v>2</v>
      </c>
      <c r="AT9" s="436"/>
      <c r="AU9" s="436"/>
      <c r="AV9" s="436">
        <v>7</v>
      </c>
      <c r="AW9" s="436"/>
      <c r="AX9" s="436"/>
    </row>
    <row r="10" spans="1:64" s="29" customFormat="1" ht="15" customHeight="1" x14ac:dyDescent="0.15">
      <c r="A10" s="449" t="s">
        <v>465</v>
      </c>
      <c r="B10" s="380"/>
      <c r="C10" s="380"/>
      <c r="D10" s="381"/>
      <c r="E10" s="518">
        <v>2</v>
      </c>
      <c r="F10" s="436"/>
      <c r="G10" s="436"/>
      <c r="H10" s="436">
        <v>73</v>
      </c>
      <c r="I10" s="436"/>
      <c r="J10" s="436"/>
      <c r="K10" s="436">
        <v>18</v>
      </c>
      <c r="L10" s="436"/>
      <c r="M10" s="436"/>
      <c r="N10" s="380"/>
      <c r="O10" s="436">
        <v>133</v>
      </c>
      <c r="P10" s="436"/>
      <c r="Q10" s="436"/>
      <c r="R10" s="436">
        <v>64</v>
      </c>
      <c r="S10" s="436"/>
      <c r="T10" s="436"/>
      <c r="U10" s="436">
        <v>69</v>
      </c>
      <c r="V10" s="436"/>
      <c r="W10" s="436"/>
      <c r="X10" s="436">
        <v>131</v>
      </c>
      <c r="Y10" s="436"/>
      <c r="Z10" s="436"/>
      <c r="AA10" s="436">
        <v>63</v>
      </c>
      <c r="AB10" s="436"/>
      <c r="AC10" s="436"/>
      <c r="AD10" s="436">
        <v>68</v>
      </c>
      <c r="AE10" s="436"/>
      <c r="AF10" s="436"/>
      <c r="AG10" s="436">
        <v>2</v>
      </c>
      <c r="AH10" s="436"/>
      <c r="AI10" s="436"/>
      <c r="AJ10" s="436">
        <v>1</v>
      </c>
      <c r="AK10" s="436"/>
      <c r="AL10" s="436"/>
      <c r="AM10" s="436">
        <v>1</v>
      </c>
      <c r="AN10" s="436"/>
      <c r="AO10" s="436"/>
      <c r="AP10" s="436">
        <v>7</v>
      </c>
      <c r="AQ10" s="436"/>
      <c r="AR10" s="436"/>
      <c r="AS10" s="436">
        <v>2</v>
      </c>
      <c r="AT10" s="436"/>
      <c r="AU10" s="436"/>
      <c r="AV10" s="436">
        <v>5</v>
      </c>
      <c r="AW10" s="436"/>
      <c r="AX10" s="436"/>
    </row>
    <row r="11" spans="1:64" s="29" customFormat="1" ht="15" customHeight="1" x14ac:dyDescent="0.15">
      <c r="A11" s="449" t="s">
        <v>565</v>
      </c>
      <c r="B11" s="380"/>
      <c r="C11" s="380"/>
      <c r="D11" s="381"/>
      <c r="E11" s="382">
        <v>2</v>
      </c>
      <c r="F11" s="365"/>
      <c r="G11" s="365"/>
      <c r="H11" s="365">
        <v>72</v>
      </c>
      <c r="I11" s="365"/>
      <c r="J11" s="365"/>
      <c r="K11" s="365">
        <v>19</v>
      </c>
      <c r="L11" s="365"/>
      <c r="M11" s="365"/>
      <c r="N11" s="434"/>
      <c r="O11" s="365">
        <v>131</v>
      </c>
      <c r="P11" s="365"/>
      <c r="Q11" s="365"/>
      <c r="R11" s="365">
        <v>61</v>
      </c>
      <c r="S11" s="365"/>
      <c r="T11" s="365"/>
      <c r="U11" s="365">
        <v>70</v>
      </c>
      <c r="V11" s="365"/>
      <c r="W11" s="365"/>
      <c r="X11" s="365">
        <v>127</v>
      </c>
      <c r="Y11" s="365"/>
      <c r="Z11" s="365"/>
      <c r="AA11" s="365">
        <v>60</v>
      </c>
      <c r="AB11" s="365"/>
      <c r="AC11" s="365"/>
      <c r="AD11" s="365">
        <v>67</v>
      </c>
      <c r="AE11" s="365"/>
      <c r="AF11" s="365"/>
      <c r="AG11" s="365">
        <v>4</v>
      </c>
      <c r="AH11" s="365"/>
      <c r="AI11" s="365"/>
      <c r="AJ11" s="365">
        <v>1</v>
      </c>
      <c r="AK11" s="365"/>
      <c r="AL11" s="365"/>
      <c r="AM11" s="365">
        <v>3</v>
      </c>
      <c r="AN11" s="365"/>
      <c r="AO11" s="365"/>
      <c r="AP11" s="365">
        <v>5</v>
      </c>
      <c r="AQ11" s="434"/>
      <c r="AR11" s="434"/>
      <c r="AS11" s="365">
        <v>2</v>
      </c>
      <c r="AT11" s="434"/>
      <c r="AU11" s="434"/>
      <c r="AV11" s="365">
        <v>3</v>
      </c>
      <c r="AW11" s="434"/>
      <c r="AX11" s="434"/>
      <c r="AY11" s="59"/>
      <c r="BD11" s="59"/>
    </row>
    <row r="12" spans="1:64" s="60" customFormat="1" ht="15" customHeight="1" thickBot="1" x14ac:dyDescent="0.2">
      <c r="A12" s="412" t="s">
        <v>595</v>
      </c>
      <c r="B12" s="413"/>
      <c r="C12" s="413"/>
      <c r="D12" s="414"/>
      <c r="E12" s="411">
        <v>2</v>
      </c>
      <c r="F12" s="375"/>
      <c r="G12" s="375"/>
      <c r="H12" s="375">
        <v>75</v>
      </c>
      <c r="I12" s="375"/>
      <c r="J12" s="375"/>
      <c r="K12" s="375">
        <v>22</v>
      </c>
      <c r="L12" s="375"/>
      <c r="M12" s="375"/>
      <c r="N12" s="481"/>
      <c r="O12" s="375">
        <v>135</v>
      </c>
      <c r="P12" s="375"/>
      <c r="Q12" s="375"/>
      <c r="R12" s="375">
        <v>64</v>
      </c>
      <c r="S12" s="375"/>
      <c r="T12" s="375"/>
      <c r="U12" s="375">
        <v>71</v>
      </c>
      <c r="V12" s="375"/>
      <c r="W12" s="375"/>
      <c r="X12" s="375">
        <v>132</v>
      </c>
      <c r="Y12" s="375"/>
      <c r="Z12" s="375"/>
      <c r="AA12" s="375">
        <v>64</v>
      </c>
      <c r="AB12" s="375"/>
      <c r="AC12" s="375"/>
      <c r="AD12" s="375">
        <v>68</v>
      </c>
      <c r="AE12" s="375"/>
      <c r="AF12" s="375"/>
      <c r="AG12" s="375">
        <v>3</v>
      </c>
      <c r="AH12" s="375"/>
      <c r="AI12" s="375"/>
      <c r="AJ12" s="375">
        <v>0</v>
      </c>
      <c r="AK12" s="375"/>
      <c r="AL12" s="375"/>
      <c r="AM12" s="375">
        <v>3</v>
      </c>
      <c r="AN12" s="375"/>
      <c r="AO12" s="375"/>
      <c r="AP12" s="375">
        <v>6</v>
      </c>
      <c r="AQ12" s="481"/>
      <c r="AR12" s="481"/>
      <c r="AS12" s="375">
        <v>4</v>
      </c>
      <c r="AT12" s="481"/>
      <c r="AU12" s="481"/>
      <c r="AV12" s="375">
        <v>2</v>
      </c>
      <c r="AW12" s="481"/>
      <c r="AX12" s="481"/>
      <c r="BF12" s="82"/>
    </row>
    <row r="13" spans="1:64" ht="15" customHeight="1" x14ac:dyDescent="0.15">
      <c r="A13" s="491" t="s">
        <v>556</v>
      </c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C13" s="491"/>
      <c r="AD13" s="491"/>
      <c r="AE13" s="491"/>
      <c r="AF13" s="491"/>
    </row>
    <row r="14" spans="1:64" ht="18.75" customHeight="1" x14ac:dyDescent="0.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64" s="60" customFormat="1" ht="18.75" customHeight="1" x14ac:dyDescent="0.15">
      <c r="A15" s="393" t="s">
        <v>547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73" t="s">
        <v>592</v>
      </c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</row>
    <row r="16" spans="1:64" s="29" customFormat="1" ht="15" customHeight="1" thickBot="1" x14ac:dyDescent="0.2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374" t="s">
        <v>29</v>
      </c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</row>
    <row r="17" spans="1:96" s="29" customFormat="1" ht="15" customHeight="1" x14ac:dyDescent="0.15">
      <c r="A17" s="394" t="s">
        <v>26</v>
      </c>
      <c r="B17" s="378"/>
      <c r="C17" s="378"/>
      <c r="D17" s="395"/>
      <c r="E17" s="397" t="s">
        <v>21</v>
      </c>
      <c r="F17" s="399"/>
      <c r="G17" s="399"/>
      <c r="H17" s="524"/>
      <c r="I17" s="377" t="s">
        <v>27</v>
      </c>
      <c r="J17" s="394"/>
      <c r="K17" s="428"/>
      <c r="L17" s="377" t="s">
        <v>28</v>
      </c>
      <c r="M17" s="394"/>
      <c r="N17" s="428"/>
      <c r="O17" s="424" t="s">
        <v>530</v>
      </c>
      <c r="P17" s="522"/>
      <c r="Q17" s="522"/>
      <c r="R17" s="522"/>
      <c r="S17" s="424" t="s">
        <v>532</v>
      </c>
      <c r="T17" s="522"/>
      <c r="U17" s="522"/>
      <c r="V17" s="522"/>
      <c r="W17" s="424" t="s">
        <v>533</v>
      </c>
      <c r="X17" s="522"/>
      <c r="Y17" s="522"/>
      <c r="Z17" s="522"/>
      <c r="AA17" s="424" t="s">
        <v>534</v>
      </c>
      <c r="AB17" s="522"/>
      <c r="AC17" s="522"/>
      <c r="AD17" s="522"/>
      <c r="AE17" s="526" t="s">
        <v>545</v>
      </c>
      <c r="AF17" s="527"/>
      <c r="AG17" s="527"/>
      <c r="AH17" s="527"/>
      <c r="AI17" s="424" t="s">
        <v>535</v>
      </c>
      <c r="AJ17" s="522"/>
      <c r="AK17" s="522"/>
      <c r="AL17" s="522"/>
      <c r="AM17" s="424" t="s">
        <v>536</v>
      </c>
      <c r="AN17" s="522"/>
      <c r="AO17" s="522"/>
      <c r="AP17" s="522"/>
      <c r="AQ17" s="424" t="s">
        <v>537</v>
      </c>
      <c r="AR17" s="522"/>
      <c r="AS17" s="522"/>
      <c r="AT17" s="522"/>
      <c r="AU17" s="424" t="s">
        <v>538</v>
      </c>
      <c r="AV17" s="522"/>
      <c r="AW17" s="522"/>
      <c r="AX17" s="522"/>
      <c r="AY17" s="377" t="s">
        <v>143</v>
      </c>
      <c r="AZ17" s="378"/>
      <c r="BA17" s="378"/>
      <c r="BB17" s="378"/>
    </row>
    <row r="18" spans="1:96" s="29" customFormat="1" ht="15" customHeight="1" x14ac:dyDescent="0.15">
      <c r="A18" s="370"/>
      <c r="B18" s="370"/>
      <c r="C18" s="370"/>
      <c r="D18" s="396"/>
      <c r="E18" s="400"/>
      <c r="F18" s="401"/>
      <c r="G18" s="401"/>
      <c r="H18" s="525"/>
      <c r="I18" s="429"/>
      <c r="J18" s="430"/>
      <c r="K18" s="431"/>
      <c r="L18" s="429"/>
      <c r="M18" s="430"/>
      <c r="N18" s="431"/>
      <c r="O18" s="418" t="s">
        <v>528</v>
      </c>
      <c r="P18" s="520"/>
      <c r="Q18" s="521" t="s">
        <v>28</v>
      </c>
      <c r="R18" s="520"/>
      <c r="S18" s="418" t="s">
        <v>528</v>
      </c>
      <c r="T18" s="520"/>
      <c r="U18" s="521" t="s">
        <v>28</v>
      </c>
      <c r="V18" s="520"/>
      <c r="W18" s="418" t="s">
        <v>528</v>
      </c>
      <c r="X18" s="520"/>
      <c r="Y18" s="521" t="s">
        <v>28</v>
      </c>
      <c r="Z18" s="520"/>
      <c r="AA18" s="418" t="s">
        <v>528</v>
      </c>
      <c r="AB18" s="520"/>
      <c r="AC18" s="521" t="s">
        <v>28</v>
      </c>
      <c r="AD18" s="520"/>
      <c r="AE18" s="418" t="s">
        <v>528</v>
      </c>
      <c r="AF18" s="520"/>
      <c r="AG18" s="521" t="s">
        <v>28</v>
      </c>
      <c r="AH18" s="520"/>
      <c r="AI18" s="418" t="s">
        <v>528</v>
      </c>
      <c r="AJ18" s="520"/>
      <c r="AK18" s="521" t="s">
        <v>28</v>
      </c>
      <c r="AL18" s="520"/>
      <c r="AM18" s="418" t="s">
        <v>528</v>
      </c>
      <c r="AN18" s="520"/>
      <c r="AO18" s="521" t="s">
        <v>28</v>
      </c>
      <c r="AP18" s="520"/>
      <c r="AQ18" s="418" t="s">
        <v>528</v>
      </c>
      <c r="AR18" s="520"/>
      <c r="AS18" s="521" t="s">
        <v>28</v>
      </c>
      <c r="AT18" s="520"/>
      <c r="AU18" s="418" t="s">
        <v>528</v>
      </c>
      <c r="AV18" s="520"/>
      <c r="AW18" s="521" t="s">
        <v>28</v>
      </c>
      <c r="AX18" s="520"/>
      <c r="AY18" s="369" t="s">
        <v>39</v>
      </c>
      <c r="AZ18" s="370"/>
      <c r="BA18" s="370"/>
      <c r="BB18" s="370"/>
    </row>
    <row r="19" spans="1:96" s="60" customFormat="1" ht="15" customHeight="1" x14ac:dyDescent="0.15">
      <c r="A19" s="386" t="s">
        <v>593</v>
      </c>
      <c r="B19" s="387"/>
      <c r="C19" s="387"/>
      <c r="D19" s="388"/>
      <c r="E19" s="523" t="s">
        <v>154</v>
      </c>
      <c r="F19" s="519"/>
      <c r="G19" s="519"/>
      <c r="H19" s="519"/>
      <c r="I19" s="519" t="s">
        <v>154</v>
      </c>
      <c r="J19" s="519"/>
      <c r="K19" s="519"/>
      <c r="L19" s="519" t="s">
        <v>154</v>
      </c>
      <c r="M19" s="519"/>
      <c r="N19" s="519"/>
      <c r="O19" s="519" t="s">
        <v>154</v>
      </c>
      <c r="P19" s="519"/>
      <c r="Q19" s="519" t="s">
        <v>154</v>
      </c>
      <c r="R19" s="519"/>
      <c r="S19" s="519" t="s">
        <v>154</v>
      </c>
      <c r="T19" s="519"/>
      <c r="U19" s="519" t="s">
        <v>154</v>
      </c>
      <c r="V19" s="519"/>
      <c r="W19" s="519" t="s">
        <v>154</v>
      </c>
      <c r="X19" s="519"/>
      <c r="Y19" s="519" t="s">
        <v>154</v>
      </c>
      <c r="Z19" s="519"/>
      <c r="AA19" s="519" t="s">
        <v>154</v>
      </c>
      <c r="AB19" s="519"/>
      <c r="AC19" s="519" t="s">
        <v>154</v>
      </c>
      <c r="AD19" s="519"/>
      <c r="AE19" s="519" t="s">
        <v>154</v>
      </c>
      <c r="AF19" s="519"/>
      <c r="AG19" s="519" t="s">
        <v>154</v>
      </c>
      <c r="AH19" s="519"/>
      <c r="AI19" s="519" t="s">
        <v>154</v>
      </c>
      <c r="AJ19" s="519"/>
      <c r="AK19" s="519" t="s">
        <v>154</v>
      </c>
      <c r="AL19" s="519"/>
      <c r="AM19" s="519" t="s">
        <v>154</v>
      </c>
      <c r="AN19" s="519"/>
      <c r="AO19" s="519" t="s">
        <v>154</v>
      </c>
      <c r="AP19" s="519"/>
      <c r="AQ19" s="519" t="s">
        <v>154</v>
      </c>
      <c r="AR19" s="519"/>
      <c r="AS19" s="519" t="s">
        <v>154</v>
      </c>
      <c r="AT19" s="519"/>
      <c r="AU19" s="519" t="s">
        <v>154</v>
      </c>
      <c r="AV19" s="519"/>
      <c r="AW19" s="519" t="s">
        <v>154</v>
      </c>
      <c r="AX19" s="519"/>
      <c r="AY19" s="519" t="s">
        <v>154</v>
      </c>
      <c r="AZ19" s="519"/>
      <c r="BA19" s="519"/>
      <c r="BB19" s="519"/>
      <c r="CQ19" s="29"/>
      <c r="CR19" s="29"/>
    </row>
    <row r="20" spans="1:96" s="60" customFormat="1" ht="15" customHeight="1" x14ac:dyDescent="0.15">
      <c r="A20" s="379" t="s">
        <v>596</v>
      </c>
      <c r="B20" s="380"/>
      <c r="C20" s="380"/>
      <c r="D20" s="381"/>
      <c r="E20" s="518">
        <v>1905</v>
      </c>
      <c r="F20" s="436"/>
      <c r="G20" s="436"/>
      <c r="H20" s="436"/>
      <c r="I20" s="437">
        <v>951</v>
      </c>
      <c r="J20" s="437"/>
      <c r="K20" s="437"/>
      <c r="L20" s="437">
        <v>954</v>
      </c>
      <c r="M20" s="437"/>
      <c r="N20" s="437"/>
      <c r="O20" s="437">
        <v>100</v>
      </c>
      <c r="P20" s="437"/>
      <c r="Q20" s="437">
        <v>117</v>
      </c>
      <c r="R20" s="437"/>
      <c r="S20" s="437">
        <v>93</v>
      </c>
      <c r="T20" s="437"/>
      <c r="U20" s="437">
        <v>91</v>
      </c>
      <c r="V20" s="437"/>
      <c r="W20" s="437">
        <v>117</v>
      </c>
      <c r="X20" s="437"/>
      <c r="Y20" s="437">
        <v>104</v>
      </c>
      <c r="Z20" s="437"/>
      <c r="AA20" s="437">
        <v>108</v>
      </c>
      <c r="AB20" s="437"/>
      <c r="AC20" s="437">
        <v>114</v>
      </c>
      <c r="AD20" s="437"/>
      <c r="AE20" s="437">
        <v>123</v>
      </c>
      <c r="AF20" s="437"/>
      <c r="AG20" s="437">
        <v>89</v>
      </c>
      <c r="AH20" s="437"/>
      <c r="AI20" s="437">
        <v>110</v>
      </c>
      <c r="AJ20" s="437"/>
      <c r="AK20" s="437">
        <v>114</v>
      </c>
      <c r="AL20" s="437"/>
      <c r="AM20" s="437">
        <v>92</v>
      </c>
      <c r="AN20" s="437"/>
      <c r="AO20" s="437">
        <v>110</v>
      </c>
      <c r="AP20" s="437"/>
      <c r="AQ20" s="437">
        <v>94</v>
      </c>
      <c r="AR20" s="437"/>
      <c r="AS20" s="437">
        <v>112</v>
      </c>
      <c r="AT20" s="437"/>
      <c r="AU20" s="437">
        <v>114</v>
      </c>
      <c r="AV20" s="437"/>
      <c r="AW20" s="437">
        <v>103</v>
      </c>
      <c r="AX20" s="437"/>
      <c r="AY20" s="437">
        <v>82</v>
      </c>
      <c r="AZ20" s="437"/>
      <c r="BA20" s="437"/>
      <c r="BB20" s="437"/>
    </row>
    <row r="21" spans="1:96" ht="15" customHeight="1" x14ac:dyDescent="0.15">
      <c r="A21" s="379" t="s">
        <v>465</v>
      </c>
      <c r="B21" s="380"/>
      <c r="C21" s="380"/>
      <c r="D21" s="381"/>
      <c r="E21" s="518">
        <v>1835</v>
      </c>
      <c r="F21" s="436"/>
      <c r="G21" s="436"/>
      <c r="H21" s="436"/>
      <c r="I21" s="436">
        <v>930</v>
      </c>
      <c r="J21" s="436"/>
      <c r="K21" s="436"/>
      <c r="L21" s="436">
        <v>905</v>
      </c>
      <c r="M21" s="436"/>
      <c r="N21" s="436"/>
      <c r="O21" s="436">
        <v>99</v>
      </c>
      <c r="P21" s="436"/>
      <c r="Q21" s="436">
        <v>76</v>
      </c>
      <c r="R21" s="436"/>
      <c r="S21" s="436">
        <v>95</v>
      </c>
      <c r="T21" s="436"/>
      <c r="U21" s="436">
        <v>115</v>
      </c>
      <c r="V21" s="436"/>
      <c r="W21" s="436">
        <v>93</v>
      </c>
      <c r="X21" s="436"/>
      <c r="Y21" s="436">
        <v>91</v>
      </c>
      <c r="Z21" s="436"/>
      <c r="AA21" s="436">
        <v>117</v>
      </c>
      <c r="AB21" s="436"/>
      <c r="AC21" s="436">
        <v>103</v>
      </c>
      <c r="AD21" s="436"/>
      <c r="AE21" s="436">
        <v>108</v>
      </c>
      <c r="AF21" s="436"/>
      <c r="AG21" s="436">
        <v>113</v>
      </c>
      <c r="AH21" s="436"/>
      <c r="AI21" s="436">
        <v>123</v>
      </c>
      <c r="AJ21" s="436"/>
      <c r="AK21" s="436">
        <v>88</v>
      </c>
      <c r="AL21" s="436"/>
      <c r="AM21" s="436">
        <v>107</v>
      </c>
      <c r="AN21" s="436"/>
      <c r="AO21" s="436">
        <v>102</v>
      </c>
      <c r="AP21" s="436"/>
      <c r="AQ21" s="436">
        <v>93</v>
      </c>
      <c r="AR21" s="436"/>
      <c r="AS21" s="436">
        <v>108</v>
      </c>
      <c r="AT21" s="436"/>
      <c r="AU21" s="436">
        <v>95</v>
      </c>
      <c r="AV21" s="436"/>
      <c r="AW21" s="436">
        <v>109</v>
      </c>
      <c r="AX21" s="436"/>
      <c r="AY21" s="437">
        <v>91</v>
      </c>
      <c r="AZ21" s="437"/>
      <c r="BA21" s="437"/>
      <c r="BB21" s="437"/>
      <c r="CQ21" s="60"/>
      <c r="CR21" s="60"/>
    </row>
    <row r="22" spans="1:96" ht="15" customHeight="1" x14ac:dyDescent="0.15">
      <c r="A22" s="379" t="s">
        <v>565</v>
      </c>
      <c r="B22" s="380"/>
      <c r="C22" s="380"/>
      <c r="D22" s="381"/>
      <c r="E22" s="382">
        <v>1803</v>
      </c>
      <c r="F22" s="365"/>
      <c r="G22" s="365"/>
      <c r="H22" s="365"/>
      <c r="I22" s="365">
        <v>923</v>
      </c>
      <c r="J22" s="365"/>
      <c r="K22" s="365"/>
      <c r="L22" s="365">
        <v>880</v>
      </c>
      <c r="M22" s="365"/>
      <c r="N22" s="365"/>
      <c r="O22" s="365">
        <v>97</v>
      </c>
      <c r="P22" s="365"/>
      <c r="Q22" s="365">
        <v>93</v>
      </c>
      <c r="R22" s="365"/>
      <c r="S22" s="365">
        <v>99</v>
      </c>
      <c r="T22" s="365"/>
      <c r="U22" s="365">
        <v>77</v>
      </c>
      <c r="V22" s="365"/>
      <c r="W22" s="365">
        <v>94</v>
      </c>
      <c r="X22" s="365"/>
      <c r="Y22" s="365">
        <v>112</v>
      </c>
      <c r="Z22" s="365"/>
      <c r="AA22" s="365">
        <v>92</v>
      </c>
      <c r="AB22" s="365"/>
      <c r="AC22" s="365">
        <v>91</v>
      </c>
      <c r="AD22" s="365"/>
      <c r="AE22" s="365">
        <v>116</v>
      </c>
      <c r="AF22" s="365"/>
      <c r="AG22" s="365">
        <v>103</v>
      </c>
      <c r="AH22" s="365"/>
      <c r="AI22" s="365">
        <v>108</v>
      </c>
      <c r="AJ22" s="365"/>
      <c r="AK22" s="365">
        <v>113</v>
      </c>
      <c r="AL22" s="365"/>
      <c r="AM22" s="365">
        <v>118</v>
      </c>
      <c r="AN22" s="365"/>
      <c r="AO22" s="365">
        <v>81</v>
      </c>
      <c r="AP22" s="365"/>
      <c r="AQ22" s="365">
        <v>107</v>
      </c>
      <c r="AR22" s="365"/>
      <c r="AS22" s="365">
        <v>102</v>
      </c>
      <c r="AT22" s="365"/>
      <c r="AU22" s="365">
        <v>92</v>
      </c>
      <c r="AV22" s="365"/>
      <c r="AW22" s="365">
        <v>108</v>
      </c>
      <c r="AX22" s="365"/>
      <c r="AY22" s="422">
        <v>100</v>
      </c>
      <c r="AZ22" s="422"/>
      <c r="BA22" s="422"/>
      <c r="BB22" s="422"/>
    </row>
    <row r="23" spans="1:96" ht="15" customHeight="1" thickBot="1" x14ac:dyDescent="0.2">
      <c r="A23" s="412" t="s">
        <v>595</v>
      </c>
      <c r="B23" s="413"/>
      <c r="C23" s="413"/>
      <c r="D23" s="414"/>
      <c r="E23" s="411">
        <v>1754</v>
      </c>
      <c r="F23" s="481"/>
      <c r="G23" s="481"/>
      <c r="H23" s="481"/>
      <c r="I23" s="375">
        <v>915</v>
      </c>
      <c r="J23" s="375"/>
      <c r="K23" s="375"/>
      <c r="L23" s="375">
        <v>839</v>
      </c>
      <c r="M23" s="375"/>
      <c r="N23" s="375"/>
      <c r="O23" s="375">
        <v>95</v>
      </c>
      <c r="P23" s="457"/>
      <c r="Q23" s="375">
        <v>81</v>
      </c>
      <c r="R23" s="457"/>
      <c r="S23" s="375">
        <v>97</v>
      </c>
      <c r="T23" s="457"/>
      <c r="U23" s="375">
        <v>92</v>
      </c>
      <c r="V23" s="457"/>
      <c r="W23" s="375">
        <v>98</v>
      </c>
      <c r="X23" s="457"/>
      <c r="Y23" s="375">
        <v>77</v>
      </c>
      <c r="Z23" s="457"/>
      <c r="AA23" s="375">
        <v>96</v>
      </c>
      <c r="AB23" s="457"/>
      <c r="AC23" s="375">
        <v>112</v>
      </c>
      <c r="AD23" s="457"/>
      <c r="AE23" s="375">
        <v>91</v>
      </c>
      <c r="AF23" s="457"/>
      <c r="AG23" s="375">
        <v>88</v>
      </c>
      <c r="AH23" s="457"/>
      <c r="AI23" s="375">
        <v>114</v>
      </c>
      <c r="AJ23" s="457"/>
      <c r="AK23" s="375">
        <v>102</v>
      </c>
      <c r="AL23" s="457"/>
      <c r="AM23" s="375">
        <v>101</v>
      </c>
      <c r="AN23" s="457"/>
      <c r="AO23" s="375">
        <v>104</v>
      </c>
      <c r="AP23" s="457"/>
      <c r="AQ23" s="375">
        <v>116</v>
      </c>
      <c r="AR23" s="457"/>
      <c r="AS23" s="375">
        <v>81</v>
      </c>
      <c r="AT23" s="457"/>
      <c r="AU23" s="375">
        <v>107</v>
      </c>
      <c r="AV23" s="457"/>
      <c r="AW23" s="375">
        <v>102</v>
      </c>
      <c r="AX23" s="457"/>
      <c r="AY23" s="375">
        <v>112</v>
      </c>
      <c r="AZ23" s="375"/>
      <c r="BA23" s="375"/>
      <c r="BB23" s="375"/>
      <c r="BC23" s="114"/>
    </row>
    <row r="24" spans="1:96" ht="15" customHeight="1" x14ac:dyDescent="0.15">
      <c r="A24" s="491" t="s">
        <v>557</v>
      </c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96" ht="18.75" customHeight="1" x14ac:dyDescent="0.1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96" ht="18.75" customHeight="1" x14ac:dyDescent="0.15">
      <c r="A26" s="393" t="s">
        <v>546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73" t="s">
        <v>123</v>
      </c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</row>
    <row r="27" spans="1:96" ht="15" customHeight="1" thickBot="1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7" t="s">
        <v>142</v>
      </c>
      <c r="AH27" s="517"/>
      <c r="AI27" s="517"/>
      <c r="AJ27" s="517"/>
      <c r="AK27" s="517"/>
      <c r="AL27" s="517"/>
      <c r="AM27" s="517"/>
      <c r="AN27" s="517"/>
      <c r="AO27" s="517"/>
      <c r="AP27" s="517"/>
      <c r="AQ27" s="517"/>
      <c r="AR27" s="517"/>
      <c r="AS27" s="517"/>
      <c r="AT27" s="517"/>
      <c r="AU27" s="517"/>
      <c r="AV27" s="517"/>
      <c r="AW27" s="517"/>
      <c r="AX27" s="517"/>
      <c r="AY27" s="517"/>
      <c r="AZ27" s="1"/>
      <c r="BA27" s="1"/>
      <c r="BB27" s="1"/>
      <c r="BC27" s="1"/>
      <c r="BD27" s="1"/>
    </row>
    <row r="28" spans="1:96" ht="15" customHeight="1" x14ac:dyDescent="0.15">
      <c r="A28" s="394" t="s">
        <v>26</v>
      </c>
      <c r="B28" s="394"/>
      <c r="C28" s="394"/>
      <c r="D28" s="475"/>
      <c r="E28" s="509" t="s">
        <v>196</v>
      </c>
      <c r="F28" s="509"/>
      <c r="G28" s="509"/>
      <c r="H28" s="509"/>
      <c r="I28" s="492" t="s">
        <v>543</v>
      </c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514" t="s">
        <v>544</v>
      </c>
      <c r="AW28" s="515"/>
      <c r="AX28" s="515"/>
      <c r="AY28" s="515"/>
      <c r="AZ28" s="1"/>
      <c r="BA28" s="1"/>
      <c r="BB28" s="1"/>
      <c r="BC28" s="1"/>
      <c r="BD28" s="1"/>
    </row>
    <row r="29" spans="1:96" ht="15" customHeight="1" x14ac:dyDescent="0.15">
      <c r="A29" s="476"/>
      <c r="B29" s="476"/>
      <c r="C29" s="476"/>
      <c r="D29" s="477"/>
      <c r="E29" s="508"/>
      <c r="F29" s="508"/>
      <c r="G29" s="508"/>
      <c r="H29" s="508"/>
      <c r="I29" s="507" t="s">
        <v>540</v>
      </c>
      <c r="J29" s="507"/>
      <c r="K29" s="507"/>
      <c r="L29" s="507"/>
      <c r="M29" s="507"/>
      <c r="N29" s="507"/>
      <c r="O29" s="507"/>
      <c r="P29" s="507"/>
      <c r="Q29" s="507"/>
      <c r="R29" s="508" t="s">
        <v>530</v>
      </c>
      <c r="S29" s="508"/>
      <c r="T29" s="508"/>
      <c r="U29" s="508"/>
      <c r="V29" s="508"/>
      <c r="W29" s="508"/>
      <c r="X29" s="508" t="s">
        <v>532</v>
      </c>
      <c r="Y29" s="508"/>
      <c r="Z29" s="508"/>
      <c r="AA29" s="508"/>
      <c r="AB29" s="508"/>
      <c r="AC29" s="508"/>
      <c r="AD29" s="510" t="s">
        <v>558</v>
      </c>
      <c r="AE29" s="510"/>
      <c r="AF29" s="510"/>
      <c r="AG29" s="510"/>
      <c r="AH29" s="510"/>
      <c r="AI29" s="510"/>
      <c r="AJ29" s="508" t="s">
        <v>534</v>
      </c>
      <c r="AK29" s="508"/>
      <c r="AL29" s="508"/>
      <c r="AM29" s="508"/>
      <c r="AN29" s="508"/>
      <c r="AO29" s="508"/>
      <c r="AP29" s="508" t="s">
        <v>541</v>
      </c>
      <c r="AQ29" s="508"/>
      <c r="AR29" s="508"/>
      <c r="AS29" s="508"/>
      <c r="AT29" s="508"/>
      <c r="AU29" s="508"/>
      <c r="AV29" s="443" t="s">
        <v>540</v>
      </c>
      <c r="AW29" s="516"/>
      <c r="AX29" s="516"/>
      <c r="AY29" s="516"/>
      <c r="AZ29" s="1"/>
      <c r="BA29" s="1"/>
      <c r="BB29" s="1"/>
      <c r="BC29" s="1"/>
      <c r="BD29" s="1"/>
    </row>
    <row r="30" spans="1:96" ht="15" customHeight="1" x14ac:dyDescent="0.15">
      <c r="A30" s="476"/>
      <c r="B30" s="476"/>
      <c r="C30" s="476"/>
      <c r="D30" s="477"/>
      <c r="E30" s="508"/>
      <c r="F30" s="508"/>
      <c r="G30" s="508"/>
      <c r="H30" s="508"/>
      <c r="I30" s="421" t="s">
        <v>531</v>
      </c>
      <c r="J30" s="421"/>
      <c r="K30" s="421"/>
      <c r="L30" s="421" t="s">
        <v>528</v>
      </c>
      <c r="M30" s="421"/>
      <c r="N30" s="421"/>
      <c r="O30" s="421" t="s">
        <v>529</v>
      </c>
      <c r="P30" s="421"/>
      <c r="Q30" s="421"/>
      <c r="R30" s="421" t="s">
        <v>528</v>
      </c>
      <c r="S30" s="421"/>
      <c r="T30" s="421"/>
      <c r="U30" s="421" t="s">
        <v>529</v>
      </c>
      <c r="V30" s="421"/>
      <c r="W30" s="421"/>
      <c r="X30" s="421" t="s">
        <v>528</v>
      </c>
      <c r="Y30" s="421"/>
      <c r="Z30" s="421"/>
      <c r="AA30" s="421" t="s">
        <v>529</v>
      </c>
      <c r="AB30" s="421"/>
      <c r="AC30" s="421"/>
      <c r="AD30" s="421" t="s">
        <v>528</v>
      </c>
      <c r="AE30" s="421"/>
      <c r="AF30" s="421"/>
      <c r="AG30" s="421" t="s">
        <v>529</v>
      </c>
      <c r="AH30" s="421"/>
      <c r="AI30" s="421"/>
      <c r="AJ30" s="421" t="s">
        <v>528</v>
      </c>
      <c r="AK30" s="421"/>
      <c r="AL30" s="421"/>
      <c r="AM30" s="421" t="s">
        <v>529</v>
      </c>
      <c r="AN30" s="421"/>
      <c r="AO30" s="421"/>
      <c r="AP30" s="421" t="s">
        <v>528</v>
      </c>
      <c r="AQ30" s="421"/>
      <c r="AR30" s="421"/>
      <c r="AS30" s="421" t="s">
        <v>529</v>
      </c>
      <c r="AT30" s="421"/>
      <c r="AU30" s="421"/>
      <c r="AV30" s="400"/>
      <c r="AW30" s="401"/>
      <c r="AX30" s="401"/>
      <c r="AY30" s="401"/>
      <c r="AZ30" s="1"/>
      <c r="BA30" s="1"/>
      <c r="BB30" s="1"/>
      <c r="BC30" s="1"/>
      <c r="BD30" s="1"/>
    </row>
    <row r="31" spans="1:96" ht="15" customHeight="1" x14ac:dyDescent="0.15">
      <c r="A31" s="511" t="s">
        <v>21</v>
      </c>
      <c r="B31" s="511"/>
      <c r="C31" s="512"/>
      <c r="D31" s="513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</row>
    <row r="32" spans="1:96" ht="15" customHeight="1" x14ac:dyDescent="0.15">
      <c r="A32" s="449" t="s">
        <v>593</v>
      </c>
      <c r="B32" s="505"/>
      <c r="C32" s="505"/>
      <c r="D32" s="506"/>
      <c r="E32" s="422">
        <v>14</v>
      </c>
      <c r="F32" s="493"/>
      <c r="G32" s="493"/>
      <c r="H32" s="493"/>
      <c r="I32" s="422">
        <v>13403</v>
      </c>
      <c r="J32" s="493"/>
      <c r="K32" s="493"/>
      <c r="L32" s="422">
        <v>6924</v>
      </c>
      <c r="M32" s="493"/>
      <c r="N32" s="493"/>
      <c r="O32" s="422">
        <v>6479</v>
      </c>
      <c r="P32" s="493"/>
      <c r="Q32" s="493"/>
      <c r="R32" s="422">
        <v>2386</v>
      </c>
      <c r="S32" s="493"/>
      <c r="T32" s="493"/>
      <c r="U32" s="422">
        <v>2129</v>
      </c>
      <c r="V32" s="493"/>
      <c r="W32" s="493"/>
      <c r="X32" s="422">
        <v>2344</v>
      </c>
      <c r="Y32" s="493"/>
      <c r="Z32" s="493"/>
      <c r="AA32" s="422">
        <v>2128</v>
      </c>
      <c r="AB32" s="493"/>
      <c r="AC32" s="493"/>
      <c r="AD32" s="422">
        <v>2164</v>
      </c>
      <c r="AE32" s="493"/>
      <c r="AF32" s="493"/>
      <c r="AG32" s="422">
        <v>2169</v>
      </c>
      <c r="AH32" s="493"/>
      <c r="AI32" s="493"/>
      <c r="AJ32" s="422">
        <v>20</v>
      </c>
      <c r="AK32" s="493"/>
      <c r="AL32" s="493"/>
      <c r="AM32" s="422">
        <v>9</v>
      </c>
      <c r="AN32" s="493"/>
      <c r="AO32" s="493"/>
      <c r="AP32" s="422">
        <v>10</v>
      </c>
      <c r="AQ32" s="493"/>
      <c r="AR32" s="493"/>
      <c r="AS32" s="422">
        <v>44</v>
      </c>
      <c r="AT32" s="493"/>
      <c r="AU32" s="493"/>
      <c r="AV32" s="422">
        <v>911</v>
      </c>
      <c r="AW32" s="493"/>
      <c r="AX32" s="493"/>
      <c r="AY32" s="495"/>
    </row>
    <row r="33" spans="1:52" ht="15" customHeight="1" x14ac:dyDescent="0.15">
      <c r="A33" s="449" t="s">
        <v>596</v>
      </c>
      <c r="B33" s="505"/>
      <c r="C33" s="505"/>
      <c r="D33" s="506"/>
      <c r="E33" s="422">
        <v>14</v>
      </c>
      <c r="F33" s="493"/>
      <c r="G33" s="493"/>
      <c r="H33" s="493"/>
      <c r="I33" s="422">
        <v>13051</v>
      </c>
      <c r="J33" s="493"/>
      <c r="K33" s="493"/>
      <c r="L33" s="422">
        <v>6844</v>
      </c>
      <c r="M33" s="493"/>
      <c r="N33" s="493"/>
      <c r="O33" s="422">
        <v>6207</v>
      </c>
      <c r="P33" s="493"/>
      <c r="Q33" s="493"/>
      <c r="R33" s="422">
        <v>2290</v>
      </c>
      <c r="S33" s="493"/>
      <c r="T33" s="493"/>
      <c r="U33" s="422">
        <v>1993</v>
      </c>
      <c r="V33" s="493"/>
      <c r="W33" s="493"/>
      <c r="X33" s="422">
        <v>2291</v>
      </c>
      <c r="Y33" s="493"/>
      <c r="Z33" s="493"/>
      <c r="AA33" s="422">
        <v>2068</v>
      </c>
      <c r="AB33" s="493"/>
      <c r="AC33" s="493"/>
      <c r="AD33" s="422">
        <v>2241</v>
      </c>
      <c r="AE33" s="493"/>
      <c r="AF33" s="493"/>
      <c r="AG33" s="422">
        <v>2076</v>
      </c>
      <c r="AH33" s="493"/>
      <c r="AI33" s="493"/>
      <c r="AJ33" s="422">
        <v>12</v>
      </c>
      <c r="AK33" s="493"/>
      <c r="AL33" s="493"/>
      <c r="AM33" s="422">
        <v>6</v>
      </c>
      <c r="AN33" s="493"/>
      <c r="AO33" s="493"/>
      <c r="AP33" s="422">
        <v>10</v>
      </c>
      <c r="AQ33" s="493"/>
      <c r="AR33" s="493"/>
      <c r="AS33" s="422">
        <v>64</v>
      </c>
      <c r="AT33" s="493"/>
      <c r="AU33" s="493"/>
      <c r="AV33" s="422">
        <v>900</v>
      </c>
      <c r="AW33" s="493"/>
      <c r="AX33" s="493"/>
      <c r="AY33" s="495"/>
    </row>
    <row r="34" spans="1:52" ht="15" customHeight="1" x14ac:dyDescent="0.15">
      <c r="A34" s="449" t="s">
        <v>465</v>
      </c>
      <c r="B34" s="505"/>
      <c r="C34" s="505"/>
      <c r="D34" s="506"/>
      <c r="E34" s="422">
        <v>14</v>
      </c>
      <c r="F34" s="493"/>
      <c r="G34" s="493"/>
      <c r="H34" s="493"/>
      <c r="I34" s="422">
        <v>12753</v>
      </c>
      <c r="J34" s="493"/>
      <c r="K34" s="493"/>
      <c r="L34" s="422">
        <v>6630</v>
      </c>
      <c r="M34" s="493"/>
      <c r="N34" s="493"/>
      <c r="O34" s="422">
        <v>6123</v>
      </c>
      <c r="P34" s="493"/>
      <c r="Q34" s="493"/>
      <c r="R34" s="422">
        <v>2301</v>
      </c>
      <c r="S34" s="493"/>
      <c r="T34" s="493"/>
      <c r="U34" s="422">
        <v>2106</v>
      </c>
      <c r="V34" s="493"/>
      <c r="W34" s="493"/>
      <c r="X34" s="422">
        <v>2134</v>
      </c>
      <c r="Y34" s="493"/>
      <c r="Z34" s="493"/>
      <c r="AA34" s="422">
        <v>1917</v>
      </c>
      <c r="AB34" s="493"/>
      <c r="AC34" s="493"/>
      <c r="AD34" s="422">
        <v>2176</v>
      </c>
      <c r="AE34" s="493"/>
      <c r="AF34" s="493"/>
      <c r="AG34" s="422">
        <v>2014</v>
      </c>
      <c r="AH34" s="493"/>
      <c r="AI34" s="493"/>
      <c r="AJ34" s="422">
        <v>11</v>
      </c>
      <c r="AK34" s="493"/>
      <c r="AL34" s="493"/>
      <c r="AM34" s="422">
        <v>4</v>
      </c>
      <c r="AN34" s="493"/>
      <c r="AO34" s="493"/>
      <c r="AP34" s="422">
        <v>8</v>
      </c>
      <c r="AQ34" s="493"/>
      <c r="AR34" s="493"/>
      <c r="AS34" s="422">
        <v>82</v>
      </c>
      <c r="AT34" s="493"/>
      <c r="AU34" s="493"/>
      <c r="AV34" s="422">
        <v>890</v>
      </c>
      <c r="AW34" s="493"/>
      <c r="AX34" s="493"/>
      <c r="AY34" s="495"/>
    </row>
    <row r="35" spans="1:52" ht="15" customHeight="1" x14ac:dyDescent="0.15">
      <c r="A35" s="449" t="s">
        <v>565</v>
      </c>
      <c r="B35" s="505"/>
      <c r="C35" s="505"/>
      <c r="D35" s="506"/>
      <c r="E35" s="422">
        <v>14</v>
      </c>
      <c r="F35" s="493"/>
      <c r="G35" s="493"/>
      <c r="H35" s="493"/>
      <c r="I35" s="422">
        <v>11984</v>
      </c>
      <c r="J35" s="493"/>
      <c r="K35" s="493"/>
      <c r="L35" s="422">
        <v>6145</v>
      </c>
      <c r="M35" s="493"/>
      <c r="N35" s="493"/>
      <c r="O35" s="422">
        <v>5839</v>
      </c>
      <c r="P35" s="493"/>
      <c r="Q35" s="493"/>
      <c r="R35" s="422">
        <v>1901</v>
      </c>
      <c r="S35" s="493"/>
      <c r="T35" s="493"/>
      <c r="U35" s="422">
        <v>1833</v>
      </c>
      <c r="V35" s="493"/>
      <c r="W35" s="493"/>
      <c r="X35" s="422">
        <v>2180</v>
      </c>
      <c r="Y35" s="493"/>
      <c r="Z35" s="493"/>
      <c r="AA35" s="422">
        <v>2044</v>
      </c>
      <c r="AB35" s="493"/>
      <c r="AC35" s="493"/>
      <c r="AD35" s="422">
        <v>2041</v>
      </c>
      <c r="AE35" s="493"/>
      <c r="AF35" s="493"/>
      <c r="AG35" s="422">
        <v>1866</v>
      </c>
      <c r="AH35" s="493"/>
      <c r="AI35" s="493"/>
      <c r="AJ35" s="422">
        <v>10</v>
      </c>
      <c r="AK35" s="493"/>
      <c r="AL35" s="493"/>
      <c r="AM35" s="422">
        <v>5</v>
      </c>
      <c r="AN35" s="493"/>
      <c r="AO35" s="493"/>
      <c r="AP35" s="422">
        <v>13</v>
      </c>
      <c r="AQ35" s="493"/>
      <c r="AR35" s="493"/>
      <c r="AS35" s="422">
        <v>91</v>
      </c>
      <c r="AT35" s="493"/>
      <c r="AU35" s="493"/>
      <c r="AV35" s="422">
        <v>866</v>
      </c>
      <c r="AW35" s="493"/>
      <c r="AX35" s="493"/>
      <c r="AY35" s="495"/>
    </row>
    <row r="36" spans="1:52" s="25" customFormat="1" ht="14.25" customHeight="1" x14ac:dyDescent="0.15">
      <c r="A36" s="501" t="s">
        <v>595</v>
      </c>
      <c r="B36" s="502"/>
      <c r="C36" s="502"/>
      <c r="D36" s="503"/>
      <c r="E36" s="497">
        <v>14</v>
      </c>
      <c r="F36" s="497"/>
      <c r="G36" s="497"/>
      <c r="H36" s="497"/>
      <c r="I36" s="497">
        <v>11538</v>
      </c>
      <c r="J36" s="497"/>
      <c r="K36" s="497"/>
      <c r="L36" s="497">
        <v>5863</v>
      </c>
      <c r="M36" s="497"/>
      <c r="N36" s="497"/>
      <c r="O36" s="497">
        <v>5675</v>
      </c>
      <c r="P36" s="497"/>
      <c r="Q36" s="497"/>
      <c r="R36" s="497">
        <v>1971</v>
      </c>
      <c r="S36" s="497"/>
      <c r="T36" s="497"/>
      <c r="U36" s="497">
        <v>1869</v>
      </c>
      <c r="V36" s="497"/>
      <c r="W36" s="497"/>
      <c r="X36" s="497">
        <v>1782</v>
      </c>
      <c r="Y36" s="497"/>
      <c r="Z36" s="497"/>
      <c r="AA36" s="497">
        <v>1732</v>
      </c>
      <c r="AB36" s="497"/>
      <c r="AC36" s="497"/>
      <c r="AD36" s="497">
        <v>2089</v>
      </c>
      <c r="AE36" s="497"/>
      <c r="AF36" s="497"/>
      <c r="AG36" s="497">
        <v>1983</v>
      </c>
      <c r="AH36" s="497"/>
      <c r="AI36" s="497"/>
      <c r="AJ36" s="497">
        <v>7</v>
      </c>
      <c r="AK36" s="497"/>
      <c r="AL36" s="497"/>
      <c r="AM36" s="497">
        <v>12</v>
      </c>
      <c r="AN36" s="497"/>
      <c r="AO36" s="497"/>
      <c r="AP36" s="497">
        <v>14</v>
      </c>
      <c r="AQ36" s="497"/>
      <c r="AR36" s="497"/>
      <c r="AS36" s="497">
        <v>79</v>
      </c>
      <c r="AT36" s="497"/>
      <c r="AU36" s="497"/>
      <c r="AV36" s="497">
        <v>841</v>
      </c>
      <c r="AW36" s="497"/>
      <c r="AX36" s="497"/>
      <c r="AY36" s="498"/>
      <c r="AZ36" s="115"/>
    </row>
    <row r="37" spans="1:52" ht="9" customHeight="1" x14ac:dyDescent="0.15">
      <c r="A37" s="82"/>
      <c r="B37" s="116"/>
      <c r="C37" s="82"/>
      <c r="D37" s="117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</row>
    <row r="38" spans="1:52" ht="15" customHeight="1" x14ac:dyDescent="0.15">
      <c r="A38" s="504" t="s">
        <v>31</v>
      </c>
      <c r="B38" s="504"/>
      <c r="C38" s="505"/>
      <c r="D38" s="506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</row>
    <row r="39" spans="1:52" ht="15" customHeight="1" x14ac:dyDescent="0.15">
      <c r="A39" s="449" t="s">
        <v>593</v>
      </c>
      <c r="B39" s="505"/>
      <c r="C39" s="505"/>
      <c r="D39" s="506"/>
      <c r="E39" s="422">
        <v>8</v>
      </c>
      <c r="F39" s="493"/>
      <c r="G39" s="493"/>
      <c r="H39" s="493"/>
      <c r="I39" s="422">
        <v>6395</v>
      </c>
      <c r="J39" s="493"/>
      <c r="K39" s="493"/>
      <c r="L39" s="422">
        <v>3542</v>
      </c>
      <c r="M39" s="493"/>
      <c r="N39" s="493"/>
      <c r="O39" s="422">
        <v>2853</v>
      </c>
      <c r="P39" s="493"/>
      <c r="Q39" s="493"/>
      <c r="R39" s="422">
        <v>1240</v>
      </c>
      <c r="S39" s="493"/>
      <c r="T39" s="493"/>
      <c r="U39" s="422">
        <v>942</v>
      </c>
      <c r="V39" s="493"/>
      <c r="W39" s="493"/>
      <c r="X39" s="422">
        <v>1194</v>
      </c>
      <c r="Y39" s="493"/>
      <c r="Z39" s="493"/>
      <c r="AA39" s="422">
        <v>936</v>
      </c>
      <c r="AB39" s="493"/>
      <c r="AC39" s="493"/>
      <c r="AD39" s="422">
        <v>1092</v>
      </c>
      <c r="AE39" s="493"/>
      <c r="AF39" s="493"/>
      <c r="AG39" s="422">
        <v>966</v>
      </c>
      <c r="AH39" s="493"/>
      <c r="AI39" s="493"/>
      <c r="AJ39" s="422">
        <v>16</v>
      </c>
      <c r="AK39" s="493"/>
      <c r="AL39" s="493"/>
      <c r="AM39" s="422">
        <v>9</v>
      </c>
      <c r="AN39" s="493"/>
      <c r="AO39" s="493"/>
      <c r="AP39" s="436" t="s">
        <v>154</v>
      </c>
      <c r="AQ39" s="500"/>
      <c r="AR39" s="500"/>
      <c r="AS39" s="436" t="s">
        <v>154</v>
      </c>
      <c r="AT39" s="500"/>
      <c r="AU39" s="500"/>
      <c r="AV39" s="422">
        <v>505</v>
      </c>
      <c r="AW39" s="493"/>
      <c r="AX39" s="493"/>
      <c r="AY39" s="495"/>
    </row>
    <row r="40" spans="1:52" ht="15" customHeight="1" x14ac:dyDescent="0.15">
      <c r="A40" s="449" t="s">
        <v>596</v>
      </c>
      <c r="B40" s="505"/>
      <c r="C40" s="505"/>
      <c r="D40" s="506"/>
      <c r="E40" s="422">
        <v>8</v>
      </c>
      <c r="F40" s="493"/>
      <c r="G40" s="493"/>
      <c r="H40" s="493"/>
      <c r="I40" s="422">
        <v>6176</v>
      </c>
      <c r="J40" s="493"/>
      <c r="K40" s="493"/>
      <c r="L40" s="422">
        <v>3451</v>
      </c>
      <c r="M40" s="493"/>
      <c r="N40" s="493"/>
      <c r="O40" s="422">
        <v>2725</v>
      </c>
      <c r="P40" s="493"/>
      <c r="Q40" s="493"/>
      <c r="R40" s="422">
        <v>1140</v>
      </c>
      <c r="S40" s="493"/>
      <c r="T40" s="493"/>
      <c r="U40" s="422">
        <v>927</v>
      </c>
      <c r="V40" s="493"/>
      <c r="W40" s="493"/>
      <c r="X40" s="422">
        <v>1177</v>
      </c>
      <c r="Y40" s="493"/>
      <c r="Z40" s="493"/>
      <c r="AA40" s="422">
        <v>916</v>
      </c>
      <c r="AB40" s="493"/>
      <c r="AC40" s="493"/>
      <c r="AD40" s="422">
        <v>1123</v>
      </c>
      <c r="AE40" s="493"/>
      <c r="AF40" s="493"/>
      <c r="AG40" s="422">
        <v>879</v>
      </c>
      <c r="AH40" s="493"/>
      <c r="AI40" s="493"/>
      <c r="AJ40" s="422">
        <v>11</v>
      </c>
      <c r="AK40" s="493"/>
      <c r="AL40" s="493"/>
      <c r="AM40" s="422">
        <v>3</v>
      </c>
      <c r="AN40" s="493"/>
      <c r="AO40" s="493"/>
      <c r="AP40" s="436" t="s">
        <v>154</v>
      </c>
      <c r="AQ40" s="500"/>
      <c r="AR40" s="500"/>
      <c r="AS40" s="436" t="s">
        <v>154</v>
      </c>
      <c r="AT40" s="500"/>
      <c r="AU40" s="500"/>
      <c r="AV40" s="422">
        <v>502</v>
      </c>
      <c r="AW40" s="493"/>
      <c r="AX40" s="493"/>
      <c r="AY40" s="495"/>
    </row>
    <row r="41" spans="1:52" ht="15" customHeight="1" x14ac:dyDescent="0.15">
      <c r="A41" s="449" t="s">
        <v>465</v>
      </c>
      <c r="B41" s="505"/>
      <c r="C41" s="505"/>
      <c r="D41" s="506"/>
      <c r="E41" s="422">
        <v>8</v>
      </c>
      <c r="F41" s="493"/>
      <c r="G41" s="493"/>
      <c r="H41" s="493"/>
      <c r="I41" s="422">
        <v>5903</v>
      </c>
      <c r="J41" s="493"/>
      <c r="K41" s="493"/>
      <c r="L41" s="422">
        <v>3195</v>
      </c>
      <c r="M41" s="493"/>
      <c r="N41" s="493"/>
      <c r="O41" s="422">
        <v>2708</v>
      </c>
      <c r="P41" s="493"/>
      <c r="Q41" s="493"/>
      <c r="R41" s="422">
        <v>1057</v>
      </c>
      <c r="S41" s="493"/>
      <c r="T41" s="493"/>
      <c r="U41" s="422">
        <v>949</v>
      </c>
      <c r="V41" s="493"/>
      <c r="W41" s="493"/>
      <c r="X41" s="422">
        <v>1028</v>
      </c>
      <c r="Y41" s="493"/>
      <c r="Z41" s="493"/>
      <c r="AA41" s="422">
        <v>885</v>
      </c>
      <c r="AB41" s="493"/>
      <c r="AC41" s="493"/>
      <c r="AD41" s="422">
        <v>1103</v>
      </c>
      <c r="AE41" s="493"/>
      <c r="AF41" s="493"/>
      <c r="AG41" s="422">
        <v>870</v>
      </c>
      <c r="AH41" s="493"/>
      <c r="AI41" s="493"/>
      <c r="AJ41" s="422">
        <v>7</v>
      </c>
      <c r="AK41" s="493"/>
      <c r="AL41" s="493"/>
      <c r="AM41" s="422">
        <v>4</v>
      </c>
      <c r="AN41" s="493"/>
      <c r="AO41" s="493"/>
      <c r="AP41" s="436" t="s">
        <v>154</v>
      </c>
      <c r="AQ41" s="500"/>
      <c r="AR41" s="500"/>
      <c r="AS41" s="436" t="s">
        <v>154</v>
      </c>
      <c r="AT41" s="500"/>
      <c r="AU41" s="500"/>
      <c r="AV41" s="422">
        <v>485</v>
      </c>
      <c r="AW41" s="493"/>
      <c r="AX41" s="493"/>
      <c r="AY41" s="495"/>
    </row>
    <row r="42" spans="1:52" ht="15" customHeight="1" x14ac:dyDescent="0.15">
      <c r="A42" s="449" t="s">
        <v>565</v>
      </c>
      <c r="B42" s="505"/>
      <c r="C42" s="505"/>
      <c r="D42" s="506"/>
      <c r="E42" s="422">
        <v>8</v>
      </c>
      <c r="F42" s="493"/>
      <c r="G42" s="493"/>
      <c r="H42" s="493"/>
      <c r="I42" s="422">
        <v>5483</v>
      </c>
      <c r="J42" s="493"/>
      <c r="K42" s="493"/>
      <c r="L42" s="422">
        <v>2875</v>
      </c>
      <c r="M42" s="493"/>
      <c r="N42" s="493"/>
      <c r="O42" s="422">
        <v>2608</v>
      </c>
      <c r="P42" s="493"/>
      <c r="Q42" s="493"/>
      <c r="R42" s="422">
        <v>919</v>
      </c>
      <c r="S42" s="493"/>
      <c r="T42" s="493"/>
      <c r="U42" s="422">
        <v>849</v>
      </c>
      <c r="V42" s="493"/>
      <c r="W42" s="493"/>
      <c r="X42" s="422">
        <v>975</v>
      </c>
      <c r="Y42" s="493"/>
      <c r="Z42" s="493"/>
      <c r="AA42" s="422">
        <v>907</v>
      </c>
      <c r="AB42" s="493"/>
      <c r="AC42" s="493"/>
      <c r="AD42" s="422">
        <v>971</v>
      </c>
      <c r="AE42" s="493"/>
      <c r="AF42" s="493"/>
      <c r="AG42" s="422">
        <v>847</v>
      </c>
      <c r="AH42" s="493"/>
      <c r="AI42" s="493"/>
      <c r="AJ42" s="422">
        <v>10</v>
      </c>
      <c r="AK42" s="493"/>
      <c r="AL42" s="493"/>
      <c r="AM42" s="422">
        <v>5</v>
      </c>
      <c r="AN42" s="493"/>
      <c r="AO42" s="493"/>
      <c r="AP42" s="436" t="s">
        <v>154</v>
      </c>
      <c r="AQ42" s="500"/>
      <c r="AR42" s="500"/>
      <c r="AS42" s="436" t="s">
        <v>154</v>
      </c>
      <c r="AT42" s="500"/>
      <c r="AU42" s="500"/>
      <c r="AV42" s="422">
        <v>467</v>
      </c>
      <c r="AW42" s="493"/>
      <c r="AX42" s="493"/>
      <c r="AY42" s="495"/>
    </row>
    <row r="43" spans="1:52" s="25" customFormat="1" ht="15" customHeight="1" x14ac:dyDescent="0.15">
      <c r="A43" s="501" t="s">
        <v>595</v>
      </c>
      <c r="B43" s="502"/>
      <c r="C43" s="502"/>
      <c r="D43" s="503"/>
      <c r="E43" s="497">
        <v>8</v>
      </c>
      <c r="F43" s="497"/>
      <c r="G43" s="497"/>
      <c r="H43" s="497"/>
      <c r="I43" s="497">
        <v>5182</v>
      </c>
      <c r="J43" s="497"/>
      <c r="K43" s="497"/>
      <c r="L43" s="497">
        <v>2665</v>
      </c>
      <c r="M43" s="497"/>
      <c r="N43" s="497"/>
      <c r="O43" s="497">
        <v>2517</v>
      </c>
      <c r="P43" s="497"/>
      <c r="Q43" s="497"/>
      <c r="R43" s="497">
        <v>906</v>
      </c>
      <c r="S43" s="497"/>
      <c r="T43" s="497"/>
      <c r="U43" s="497">
        <v>834</v>
      </c>
      <c r="V43" s="497"/>
      <c r="W43" s="497"/>
      <c r="X43" s="497">
        <v>835</v>
      </c>
      <c r="Y43" s="497"/>
      <c r="Z43" s="497"/>
      <c r="AA43" s="497">
        <v>804</v>
      </c>
      <c r="AB43" s="497"/>
      <c r="AC43" s="497"/>
      <c r="AD43" s="497">
        <v>917</v>
      </c>
      <c r="AE43" s="497"/>
      <c r="AF43" s="497"/>
      <c r="AG43" s="497">
        <v>867</v>
      </c>
      <c r="AH43" s="497"/>
      <c r="AI43" s="497"/>
      <c r="AJ43" s="497">
        <v>7</v>
      </c>
      <c r="AK43" s="497"/>
      <c r="AL43" s="497"/>
      <c r="AM43" s="497">
        <v>12</v>
      </c>
      <c r="AN43" s="497"/>
      <c r="AO43" s="497"/>
      <c r="AP43" s="499" t="s">
        <v>154</v>
      </c>
      <c r="AQ43" s="499"/>
      <c r="AR43" s="499"/>
      <c r="AS43" s="499" t="s">
        <v>154</v>
      </c>
      <c r="AT43" s="499"/>
      <c r="AU43" s="499"/>
      <c r="AV43" s="497">
        <v>454</v>
      </c>
      <c r="AW43" s="497"/>
      <c r="AX43" s="497"/>
      <c r="AY43" s="498"/>
      <c r="AZ43" s="115"/>
    </row>
    <row r="44" spans="1:52" ht="9" customHeight="1" x14ac:dyDescent="0.15">
      <c r="A44" s="82"/>
      <c r="B44" s="82"/>
      <c r="C44" s="82"/>
      <c r="D44" s="117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81"/>
      <c r="AQ44" s="81"/>
      <c r="AR44" s="81"/>
      <c r="AS44" s="81"/>
      <c r="AT44" s="81"/>
      <c r="AU44" s="81"/>
      <c r="AV44" s="110"/>
      <c r="AW44" s="110"/>
      <c r="AX44" s="110"/>
      <c r="AY44" s="110"/>
    </row>
    <row r="45" spans="1:52" ht="15" customHeight="1" x14ac:dyDescent="0.15">
      <c r="A45" s="504" t="s">
        <v>539</v>
      </c>
      <c r="B45" s="504"/>
      <c r="C45" s="505"/>
      <c r="D45" s="506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81"/>
      <c r="AQ45" s="81"/>
      <c r="AR45" s="81"/>
      <c r="AS45" s="81"/>
      <c r="AT45" s="81"/>
      <c r="AU45" s="81"/>
      <c r="AV45" s="110"/>
      <c r="AW45" s="110"/>
      <c r="AX45" s="110"/>
      <c r="AY45" s="110"/>
    </row>
    <row r="46" spans="1:52" ht="15" customHeight="1" x14ac:dyDescent="0.15">
      <c r="A46" s="449" t="s">
        <v>593</v>
      </c>
      <c r="B46" s="505"/>
      <c r="C46" s="505"/>
      <c r="D46" s="506"/>
      <c r="E46" s="422">
        <v>1</v>
      </c>
      <c r="F46" s="493"/>
      <c r="G46" s="493"/>
      <c r="H46" s="493"/>
      <c r="I46" s="422">
        <v>845</v>
      </c>
      <c r="J46" s="493"/>
      <c r="K46" s="493"/>
      <c r="L46" s="422">
        <v>399</v>
      </c>
      <c r="M46" s="493"/>
      <c r="N46" s="493"/>
      <c r="O46" s="422">
        <v>446</v>
      </c>
      <c r="P46" s="493"/>
      <c r="Q46" s="493"/>
      <c r="R46" s="422">
        <v>128</v>
      </c>
      <c r="S46" s="493"/>
      <c r="T46" s="493"/>
      <c r="U46" s="422">
        <v>148</v>
      </c>
      <c r="V46" s="493"/>
      <c r="W46" s="493"/>
      <c r="X46" s="422">
        <v>140</v>
      </c>
      <c r="Y46" s="493"/>
      <c r="Z46" s="493"/>
      <c r="AA46" s="422">
        <v>149</v>
      </c>
      <c r="AB46" s="493"/>
      <c r="AC46" s="493"/>
      <c r="AD46" s="422">
        <v>127</v>
      </c>
      <c r="AE46" s="493"/>
      <c r="AF46" s="493"/>
      <c r="AG46" s="422">
        <v>149</v>
      </c>
      <c r="AH46" s="493"/>
      <c r="AI46" s="493"/>
      <c r="AJ46" s="422">
        <v>4</v>
      </c>
      <c r="AK46" s="493"/>
      <c r="AL46" s="493"/>
      <c r="AM46" s="437" t="s">
        <v>154</v>
      </c>
      <c r="AN46" s="494"/>
      <c r="AO46" s="494"/>
      <c r="AP46" s="436" t="s">
        <v>154</v>
      </c>
      <c r="AQ46" s="500"/>
      <c r="AR46" s="500"/>
      <c r="AS46" s="436" t="s">
        <v>154</v>
      </c>
      <c r="AT46" s="500"/>
      <c r="AU46" s="500"/>
      <c r="AV46" s="422">
        <v>74</v>
      </c>
      <c r="AW46" s="493"/>
      <c r="AX46" s="493"/>
      <c r="AY46" s="495"/>
    </row>
    <row r="47" spans="1:52" ht="15" customHeight="1" x14ac:dyDescent="0.15">
      <c r="A47" s="449" t="s">
        <v>596</v>
      </c>
      <c r="B47" s="505"/>
      <c r="C47" s="505"/>
      <c r="D47" s="506"/>
      <c r="E47" s="422">
        <v>1</v>
      </c>
      <c r="F47" s="493"/>
      <c r="G47" s="493"/>
      <c r="H47" s="493"/>
      <c r="I47" s="422">
        <v>812</v>
      </c>
      <c r="J47" s="493"/>
      <c r="K47" s="493"/>
      <c r="L47" s="422">
        <v>399</v>
      </c>
      <c r="M47" s="493"/>
      <c r="N47" s="493"/>
      <c r="O47" s="422">
        <v>413</v>
      </c>
      <c r="P47" s="493"/>
      <c r="Q47" s="493"/>
      <c r="R47" s="422">
        <v>137</v>
      </c>
      <c r="S47" s="493"/>
      <c r="T47" s="493"/>
      <c r="U47" s="422">
        <v>117</v>
      </c>
      <c r="V47" s="493"/>
      <c r="W47" s="493"/>
      <c r="X47" s="422">
        <v>124</v>
      </c>
      <c r="Y47" s="493"/>
      <c r="Z47" s="493"/>
      <c r="AA47" s="422">
        <v>147</v>
      </c>
      <c r="AB47" s="493"/>
      <c r="AC47" s="493"/>
      <c r="AD47" s="422">
        <v>137</v>
      </c>
      <c r="AE47" s="493"/>
      <c r="AF47" s="493"/>
      <c r="AG47" s="422">
        <v>146</v>
      </c>
      <c r="AH47" s="493"/>
      <c r="AI47" s="493"/>
      <c r="AJ47" s="422">
        <v>1</v>
      </c>
      <c r="AK47" s="493"/>
      <c r="AL47" s="493"/>
      <c r="AM47" s="437">
        <v>3</v>
      </c>
      <c r="AN47" s="494"/>
      <c r="AO47" s="494"/>
      <c r="AP47" s="436" t="s">
        <v>154</v>
      </c>
      <c r="AQ47" s="500"/>
      <c r="AR47" s="500"/>
      <c r="AS47" s="436" t="s">
        <v>154</v>
      </c>
      <c r="AT47" s="500"/>
      <c r="AU47" s="500"/>
      <c r="AV47" s="422">
        <v>70</v>
      </c>
      <c r="AW47" s="493"/>
      <c r="AX47" s="493"/>
      <c r="AY47" s="495"/>
    </row>
    <row r="48" spans="1:52" ht="15" customHeight="1" x14ac:dyDescent="0.15">
      <c r="A48" s="449" t="s">
        <v>465</v>
      </c>
      <c r="B48" s="505"/>
      <c r="C48" s="505"/>
      <c r="D48" s="506"/>
      <c r="E48" s="422">
        <v>1</v>
      </c>
      <c r="F48" s="493"/>
      <c r="G48" s="493"/>
      <c r="H48" s="493"/>
      <c r="I48" s="422">
        <v>781</v>
      </c>
      <c r="J48" s="493"/>
      <c r="K48" s="493"/>
      <c r="L48" s="422">
        <v>376</v>
      </c>
      <c r="M48" s="493"/>
      <c r="N48" s="493"/>
      <c r="O48" s="422">
        <v>405</v>
      </c>
      <c r="P48" s="493"/>
      <c r="Q48" s="493"/>
      <c r="R48" s="422">
        <v>125</v>
      </c>
      <c r="S48" s="493"/>
      <c r="T48" s="493"/>
      <c r="U48" s="422">
        <v>145</v>
      </c>
      <c r="V48" s="493"/>
      <c r="W48" s="493"/>
      <c r="X48" s="422">
        <v>132</v>
      </c>
      <c r="Y48" s="493"/>
      <c r="Z48" s="493"/>
      <c r="AA48" s="422">
        <v>115</v>
      </c>
      <c r="AB48" s="493"/>
      <c r="AC48" s="493"/>
      <c r="AD48" s="422">
        <v>115</v>
      </c>
      <c r="AE48" s="493"/>
      <c r="AF48" s="493"/>
      <c r="AG48" s="422">
        <v>145</v>
      </c>
      <c r="AH48" s="493"/>
      <c r="AI48" s="493"/>
      <c r="AJ48" s="422">
        <v>4</v>
      </c>
      <c r="AK48" s="493"/>
      <c r="AL48" s="493"/>
      <c r="AM48" s="437" t="s">
        <v>154</v>
      </c>
      <c r="AN48" s="494"/>
      <c r="AO48" s="494"/>
      <c r="AP48" s="436" t="s">
        <v>154</v>
      </c>
      <c r="AQ48" s="500"/>
      <c r="AR48" s="500"/>
      <c r="AS48" s="436" t="s">
        <v>154</v>
      </c>
      <c r="AT48" s="500"/>
      <c r="AU48" s="500"/>
      <c r="AV48" s="422">
        <v>68</v>
      </c>
      <c r="AW48" s="493"/>
      <c r="AX48" s="493"/>
      <c r="AY48" s="495"/>
    </row>
    <row r="49" spans="1:52" ht="15" customHeight="1" x14ac:dyDescent="0.15">
      <c r="A49" s="449" t="s">
        <v>565</v>
      </c>
      <c r="B49" s="505"/>
      <c r="C49" s="505"/>
      <c r="D49" s="506"/>
      <c r="E49" s="422">
        <v>1</v>
      </c>
      <c r="F49" s="493"/>
      <c r="G49" s="493"/>
      <c r="H49" s="493"/>
      <c r="I49" s="422">
        <v>704</v>
      </c>
      <c r="J49" s="493"/>
      <c r="K49" s="493"/>
      <c r="L49" s="422">
        <v>335</v>
      </c>
      <c r="M49" s="493"/>
      <c r="N49" s="493"/>
      <c r="O49" s="422">
        <v>369</v>
      </c>
      <c r="P49" s="493"/>
      <c r="Q49" s="493"/>
      <c r="R49" s="422">
        <v>83</v>
      </c>
      <c r="S49" s="493"/>
      <c r="T49" s="493"/>
      <c r="U49" s="422">
        <v>112</v>
      </c>
      <c r="V49" s="493"/>
      <c r="W49" s="493"/>
      <c r="X49" s="422">
        <v>125</v>
      </c>
      <c r="Y49" s="493"/>
      <c r="Z49" s="493"/>
      <c r="AA49" s="422">
        <v>142</v>
      </c>
      <c r="AB49" s="493"/>
      <c r="AC49" s="493"/>
      <c r="AD49" s="422">
        <v>127</v>
      </c>
      <c r="AE49" s="493"/>
      <c r="AF49" s="493"/>
      <c r="AG49" s="422">
        <v>115</v>
      </c>
      <c r="AH49" s="493"/>
      <c r="AI49" s="493"/>
      <c r="AJ49" s="437" t="s">
        <v>154</v>
      </c>
      <c r="AK49" s="494"/>
      <c r="AL49" s="494"/>
      <c r="AM49" s="437" t="s">
        <v>154</v>
      </c>
      <c r="AN49" s="494"/>
      <c r="AO49" s="494"/>
      <c r="AP49" s="436" t="s">
        <v>154</v>
      </c>
      <c r="AQ49" s="500"/>
      <c r="AR49" s="500"/>
      <c r="AS49" s="436" t="s">
        <v>154</v>
      </c>
      <c r="AT49" s="500"/>
      <c r="AU49" s="500"/>
      <c r="AV49" s="422">
        <v>61</v>
      </c>
      <c r="AW49" s="493"/>
      <c r="AX49" s="493"/>
      <c r="AY49" s="495"/>
    </row>
    <row r="50" spans="1:52" s="25" customFormat="1" ht="15" customHeight="1" x14ac:dyDescent="0.15">
      <c r="A50" s="501" t="s">
        <v>595</v>
      </c>
      <c r="B50" s="502"/>
      <c r="C50" s="502"/>
      <c r="D50" s="503"/>
      <c r="E50" s="497">
        <v>1</v>
      </c>
      <c r="F50" s="497"/>
      <c r="G50" s="497"/>
      <c r="H50" s="497"/>
      <c r="I50" s="497">
        <v>619</v>
      </c>
      <c r="J50" s="497"/>
      <c r="K50" s="497"/>
      <c r="L50" s="497">
        <v>296</v>
      </c>
      <c r="M50" s="497"/>
      <c r="N50" s="497"/>
      <c r="O50" s="497">
        <v>323</v>
      </c>
      <c r="P50" s="497"/>
      <c r="Q50" s="497"/>
      <c r="R50" s="497">
        <v>90</v>
      </c>
      <c r="S50" s="497"/>
      <c r="T50" s="497"/>
      <c r="U50" s="497">
        <v>86</v>
      </c>
      <c r="V50" s="497"/>
      <c r="W50" s="497"/>
      <c r="X50" s="497">
        <v>80</v>
      </c>
      <c r="Y50" s="497"/>
      <c r="Z50" s="497"/>
      <c r="AA50" s="497">
        <v>103</v>
      </c>
      <c r="AB50" s="497"/>
      <c r="AC50" s="497"/>
      <c r="AD50" s="497">
        <v>126</v>
      </c>
      <c r="AE50" s="497"/>
      <c r="AF50" s="497"/>
      <c r="AG50" s="497">
        <v>134</v>
      </c>
      <c r="AH50" s="497"/>
      <c r="AI50" s="497"/>
      <c r="AJ50" s="499" t="s">
        <v>154</v>
      </c>
      <c r="AK50" s="499"/>
      <c r="AL50" s="499"/>
      <c r="AM50" s="499" t="s">
        <v>154</v>
      </c>
      <c r="AN50" s="499"/>
      <c r="AO50" s="499"/>
      <c r="AP50" s="499" t="s">
        <v>154</v>
      </c>
      <c r="AQ50" s="499"/>
      <c r="AR50" s="499"/>
      <c r="AS50" s="499" t="s">
        <v>154</v>
      </c>
      <c r="AT50" s="499"/>
      <c r="AU50" s="499"/>
      <c r="AV50" s="497">
        <v>57</v>
      </c>
      <c r="AW50" s="497"/>
      <c r="AX50" s="497"/>
      <c r="AY50" s="498"/>
      <c r="AZ50" s="115"/>
    </row>
    <row r="51" spans="1:52" ht="9" customHeight="1" x14ac:dyDescent="0.15">
      <c r="A51" s="82"/>
      <c r="B51" s="82"/>
      <c r="C51" s="82"/>
      <c r="D51" s="117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</row>
    <row r="52" spans="1:52" ht="15" customHeight="1" x14ac:dyDescent="0.15">
      <c r="A52" s="504" t="s">
        <v>32</v>
      </c>
      <c r="B52" s="504"/>
      <c r="C52" s="505"/>
      <c r="D52" s="506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</row>
    <row r="53" spans="1:52" ht="15" customHeight="1" x14ac:dyDescent="0.15">
      <c r="A53" s="449" t="s">
        <v>593</v>
      </c>
      <c r="B53" s="449"/>
      <c r="C53" s="449"/>
      <c r="D53" s="450"/>
      <c r="E53" s="422">
        <v>5</v>
      </c>
      <c r="F53" s="493"/>
      <c r="G53" s="493"/>
      <c r="H53" s="493"/>
      <c r="I53" s="422">
        <v>6163</v>
      </c>
      <c r="J53" s="493"/>
      <c r="K53" s="493"/>
      <c r="L53" s="422">
        <v>2983</v>
      </c>
      <c r="M53" s="493"/>
      <c r="N53" s="493"/>
      <c r="O53" s="422">
        <v>3180</v>
      </c>
      <c r="P53" s="493"/>
      <c r="Q53" s="493"/>
      <c r="R53" s="422">
        <v>1018</v>
      </c>
      <c r="S53" s="493"/>
      <c r="T53" s="493"/>
      <c r="U53" s="422">
        <v>1039</v>
      </c>
      <c r="V53" s="493"/>
      <c r="W53" s="493"/>
      <c r="X53" s="422">
        <v>1010</v>
      </c>
      <c r="Y53" s="493"/>
      <c r="Z53" s="493"/>
      <c r="AA53" s="422">
        <v>1043</v>
      </c>
      <c r="AB53" s="493"/>
      <c r="AC53" s="493"/>
      <c r="AD53" s="422">
        <v>945</v>
      </c>
      <c r="AE53" s="493"/>
      <c r="AF53" s="493"/>
      <c r="AG53" s="422">
        <v>1054</v>
      </c>
      <c r="AH53" s="493"/>
      <c r="AI53" s="493"/>
      <c r="AJ53" s="437" t="s">
        <v>154</v>
      </c>
      <c r="AK53" s="494"/>
      <c r="AL53" s="494"/>
      <c r="AM53" s="437" t="s">
        <v>154</v>
      </c>
      <c r="AN53" s="494"/>
      <c r="AO53" s="494"/>
      <c r="AP53" s="422">
        <v>10</v>
      </c>
      <c r="AQ53" s="493"/>
      <c r="AR53" s="493"/>
      <c r="AS53" s="422">
        <v>44</v>
      </c>
      <c r="AT53" s="493"/>
      <c r="AU53" s="493"/>
      <c r="AV53" s="422">
        <v>332</v>
      </c>
      <c r="AW53" s="493"/>
      <c r="AX53" s="493"/>
      <c r="AY53" s="495"/>
    </row>
    <row r="54" spans="1:52" ht="15" customHeight="1" x14ac:dyDescent="0.15">
      <c r="A54" s="449" t="s">
        <v>596</v>
      </c>
      <c r="B54" s="449"/>
      <c r="C54" s="449"/>
      <c r="D54" s="450"/>
      <c r="E54" s="422">
        <v>5</v>
      </c>
      <c r="F54" s="493"/>
      <c r="G54" s="493"/>
      <c r="H54" s="493"/>
      <c r="I54" s="422">
        <v>6063</v>
      </c>
      <c r="J54" s="493"/>
      <c r="K54" s="493"/>
      <c r="L54" s="422">
        <v>2994</v>
      </c>
      <c r="M54" s="493"/>
      <c r="N54" s="493"/>
      <c r="O54" s="422">
        <v>3069</v>
      </c>
      <c r="P54" s="493"/>
      <c r="Q54" s="493"/>
      <c r="R54" s="422">
        <v>1013</v>
      </c>
      <c r="S54" s="493"/>
      <c r="T54" s="493"/>
      <c r="U54" s="422">
        <v>949</v>
      </c>
      <c r="V54" s="493"/>
      <c r="W54" s="493"/>
      <c r="X54" s="422">
        <v>990</v>
      </c>
      <c r="Y54" s="493"/>
      <c r="Z54" s="493"/>
      <c r="AA54" s="422">
        <v>1005</v>
      </c>
      <c r="AB54" s="493"/>
      <c r="AC54" s="493"/>
      <c r="AD54" s="422">
        <v>981</v>
      </c>
      <c r="AE54" s="493"/>
      <c r="AF54" s="493"/>
      <c r="AG54" s="422">
        <v>1051</v>
      </c>
      <c r="AH54" s="493"/>
      <c r="AI54" s="493"/>
      <c r="AJ54" s="437" t="s">
        <v>154</v>
      </c>
      <c r="AK54" s="494"/>
      <c r="AL54" s="494"/>
      <c r="AM54" s="437" t="s">
        <v>154</v>
      </c>
      <c r="AN54" s="494"/>
      <c r="AO54" s="494"/>
      <c r="AP54" s="422">
        <v>10</v>
      </c>
      <c r="AQ54" s="493"/>
      <c r="AR54" s="493"/>
      <c r="AS54" s="422">
        <v>64</v>
      </c>
      <c r="AT54" s="493"/>
      <c r="AU54" s="493"/>
      <c r="AV54" s="422">
        <v>328</v>
      </c>
      <c r="AW54" s="493"/>
      <c r="AX54" s="493"/>
      <c r="AY54" s="495"/>
    </row>
    <row r="55" spans="1:52" ht="15" customHeight="1" x14ac:dyDescent="0.15">
      <c r="A55" s="449" t="s">
        <v>465</v>
      </c>
      <c r="B55" s="449"/>
      <c r="C55" s="449"/>
      <c r="D55" s="450"/>
      <c r="E55" s="422">
        <v>5</v>
      </c>
      <c r="F55" s="493"/>
      <c r="G55" s="493"/>
      <c r="H55" s="493"/>
      <c r="I55" s="422">
        <v>6069</v>
      </c>
      <c r="J55" s="493"/>
      <c r="K55" s="493"/>
      <c r="L55" s="422">
        <v>3059</v>
      </c>
      <c r="M55" s="493"/>
      <c r="N55" s="493"/>
      <c r="O55" s="422">
        <v>3010</v>
      </c>
      <c r="P55" s="493"/>
      <c r="Q55" s="493"/>
      <c r="R55" s="422">
        <v>1119</v>
      </c>
      <c r="S55" s="493"/>
      <c r="T55" s="493"/>
      <c r="U55" s="422">
        <v>1012</v>
      </c>
      <c r="V55" s="493"/>
      <c r="W55" s="493"/>
      <c r="X55" s="422">
        <v>974</v>
      </c>
      <c r="Y55" s="493"/>
      <c r="Z55" s="493"/>
      <c r="AA55" s="422">
        <v>917</v>
      </c>
      <c r="AB55" s="493"/>
      <c r="AC55" s="493"/>
      <c r="AD55" s="422">
        <v>958</v>
      </c>
      <c r="AE55" s="493"/>
      <c r="AF55" s="493"/>
      <c r="AG55" s="422">
        <v>999</v>
      </c>
      <c r="AH55" s="493"/>
      <c r="AI55" s="493"/>
      <c r="AJ55" s="437" t="s">
        <v>154</v>
      </c>
      <c r="AK55" s="494"/>
      <c r="AL55" s="494"/>
      <c r="AM55" s="437" t="s">
        <v>154</v>
      </c>
      <c r="AN55" s="494"/>
      <c r="AO55" s="494"/>
      <c r="AP55" s="422">
        <v>8</v>
      </c>
      <c r="AQ55" s="493"/>
      <c r="AR55" s="493"/>
      <c r="AS55" s="422">
        <v>82</v>
      </c>
      <c r="AT55" s="493"/>
      <c r="AU55" s="493"/>
      <c r="AV55" s="422">
        <v>337</v>
      </c>
      <c r="AW55" s="493"/>
      <c r="AX55" s="493"/>
      <c r="AY55" s="495"/>
    </row>
    <row r="56" spans="1:52" ht="15" customHeight="1" x14ac:dyDescent="0.15">
      <c r="A56" s="449" t="s">
        <v>565</v>
      </c>
      <c r="B56" s="449"/>
      <c r="C56" s="449"/>
      <c r="D56" s="450"/>
      <c r="E56" s="422">
        <v>5</v>
      </c>
      <c r="F56" s="493"/>
      <c r="G56" s="493"/>
      <c r="H56" s="493"/>
      <c r="I56" s="422">
        <v>5797</v>
      </c>
      <c r="J56" s="493"/>
      <c r="K56" s="493"/>
      <c r="L56" s="422">
        <v>2935</v>
      </c>
      <c r="M56" s="493"/>
      <c r="N56" s="493"/>
      <c r="O56" s="422">
        <v>2862</v>
      </c>
      <c r="P56" s="493"/>
      <c r="Q56" s="493"/>
      <c r="R56" s="422">
        <v>899</v>
      </c>
      <c r="S56" s="493"/>
      <c r="T56" s="493"/>
      <c r="U56" s="422">
        <v>872</v>
      </c>
      <c r="V56" s="493"/>
      <c r="W56" s="493"/>
      <c r="X56" s="422">
        <v>1080</v>
      </c>
      <c r="Y56" s="493"/>
      <c r="Z56" s="493"/>
      <c r="AA56" s="422">
        <v>995</v>
      </c>
      <c r="AB56" s="493"/>
      <c r="AC56" s="493"/>
      <c r="AD56" s="422">
        <v>943</v>
      </c>
      <c r="AE56" s="493"/>
      <c r="AF56" s="493"/>
      <c r="AG56" s="422">
        <v>904</v>
      </c>
      <c r="AH56" s="493"/>
      <c r="AI56" s="493"/>
      <c r="AJ56" s="437" t="s">
        <v>154</v>
      </c>
      <c r="AK56" s="494"/>
      <c r="AL56" s="494"/>
      <c r="AM56" s="437" t="s">
        <v>154</v>
      </c>
      <c r="AN56" s="494"/>
      <c r="AO56" s="494"/>
      <c r="AP56" s="422">
        <v>13</v>
      </c>
      <c r="AQ56" s="493"/>
      <c r="AR56" s="493"/>
      <c r="AS56" s="422">
        <v>91</v>
      </c>
      <c r="AT56" s="493"/>
      <c r="AU56" s="493"/>
      <c r="AV56" s="422">
        <v>338</v>
      </c>
      <c r="AW56" s="493"/>
      <c r="AX56" s="493"/>
      <c r="AY56" s="495"/>
    </row>
    <row r="57" spans="1:52" s="25" customFormat="1" ht="15" customHeight="1" thickBot="1" x14ac:dyDescent="0.2">
      <c r="A57" s="412" t="s">
        <v>595</v>
      </c>
      <c r="B57" s="412"/>
      <c r="C57" s="412"/>
      <c r="D57" s="452"/>
      <c r="E57" s="497">
        <v>5</v>
      </c>
      <c r="F57" s="497"/>
      <c r="G57" s="497"/>
      <c r="H57" s="497"/>
      <c r="I57" s="375">
        <v>5737</v>
      </c>
      <c r="J57" s="375"/>
      <c r="K57" s="375"/>
      <c r="L57" s="375">
        <v>2902</v>
      </c>
      <c r="M57" s="375"/>
      <c r="N57" s="375"/>
      <c r="O57" s="375">
        <v>2835</v>
      </c>
      <c r="P57" s="375"/>
      <c r="Q57" s="375"/>
      <c r="R57" s="375">
        <v>975</v>
      </c>
      <c r="S57" s="375"/>
      <c r="T57" s="375"/>
      <c r="U57" s="375">
        <v>949</v>
      </c>
      <c r="V57" s="375"/>
      <c r="W57" s="375"/>
      <c r="X57" s="375">
        <v>867</v>
      </c>
      <c r="Y57" s="375"/>
      <c r="Z57" s="375"/>
      <c r="AA57" s="375">
        <v>825</v>
      </c>
      <c r="AB57" s="375"/>
      <c r="AC57" s="375"/>
      <c r="AD57" s="375">
        <v>1046</v>
      </c>
      <c r="AE57" s="375"/>
      <c r="AF57" s="375"/>
      <c r="AG57" s="375">
        <v>982</v>
      </c>
      <c r="AH57" s="375"/>
      <c r="AI57" s="375"/>
      <c r="AJ57" s="435" t="s">
        <v>154</v>
      </c>
      <c r="AK57" s="435"/>
      <c r="AL57" s="435"/>
      <c r="AM57" s="435" t="s">
        <v>154</v>
      </c>
      <c r="AN57" s="435"/>
      <c r="AO57" s="435"/>
      <c r="AP57" s="375">
        <v>14</v>
      </c>
      <c r="AQ57" s="375"/>
      <c r="AR57" s="375"/>
      <c r="AS57" s="375">
        <v>79</v>
      </c>
      <c r="AT57" s="375"/>
      <c r="AU57" s="375"/>
      <c r="AV57" s="375">
        <v>330</v>
      </c>
      <c r="AW57" s="375"/>
      <c r="AX57" s="375"/>
      <c r="AY57" s="496"/>
      <c r="AZ57" s="115"/>
    </row>
    <row r="58" spans="1:52" ht="15" customHeight="1" x14ac:dyDescent="0.15">
      <c r="A58" s="491" t="s">
        <v>173</v>
      </c>
      <c r="B58" s="491"/>
      <c r="C58" s="491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491"/>
      <c r="AA58" s="491"/>
      <c r="AB58" s="491"/>
      <c r="AC58" s="491"/>
      <c r="AD58" s="491"/>
      <c r="AE58" s="491"/>
      <c r="AF58" s="491"/>
    </row>
  </sheetData>
  <mergeCells count="612">
    <mergeCell ref="A22:D22"/>
    <mergeCell ref="E22:H22"/>
    <mergeCell ref="I22:K22"/>
    <mergeCell ref="L23:N23"/>
    <mergeCell ref="A58:AF58"/>
    <mergeCell ref="AV8:AX8"/>
    <mergeCell ref="R8:T8"/>
    <mergeCell ref="U8:W8"/>
    <mergeCell ref="X8:Z8"/>
    <mergeCell ref="A15:AF15"/>
    <mergeCell ref="A38:D38"/>
    <mergeCell ref="A39:D39"/>
    <mergeCell ref="A40:D40"/>
    <mergeCell ref="A41:D41"/>
    <mergeCell ref="A42:D42"/>
    <mergeCell ref="A43:D43"/>
    <mergeCell ref="A45:D45"/>
    <mergeCell ref="A46:D46"/>
    <mergeCell ref="A47:D47"/>
    <mergeCell ref="A48:D48"/>
    <mergeCell ref="A49:D49"/>
    <mergeCell ref="A35:D35"/>
    <mergeCell ref="A36:D36"/>
    <mergeCell ref="E35:H35"/>
    <mergeCell ref="E36:H36"/>
    <mergeCell ref="E39:H39"/>
    <mergeCell ref="E40:H40"/>
    <mergeCell ref="AG8:AI8"/>
    <mergeCell ref="AJ8:AL8"/>
    <mergeCell ref="AM8:AO8"/>
    <mergeCell ref="AP8:AR8"/>
    <mergeCell ref="AS8:AU8"/>
    <mergeCell ref="A9:D9"/>
    <mergeCell ref="E9:G9"/>
    <mergeCell ref="H9:J9"/>
    <mergeCell ref="K9:N9"/>
    <mergeCell ref="O9:Q9"/>
    <mergeCell ref="R9:T9"/>
    <mergeCell ref="U9:W9"/>
    <mergeCell ref="X9:Z9"/>
    <mergeCell ref="AA9:AC9"/>
    <mergeCell ref="AA8:AC8"/>
    <mergeCell ref="AD8:AF8"/>
    <mergeCell ref="A8:D8"/>
    <mergeCell ref="E8:G8"/>
    <mergeCell ref="H8:J8"/>
    <mergeCell ref="K8:N8"/>
    <mergeCell ref="O8:Q8"/>
    <mergeCell ref="AV9:AX9"/>
    <mergeCell ref="A10:D10"/>
    <mergeCell ref="E10:G10"/>
    <mergeCell ref="H10:J10"/>
    <mergeCell ref="K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D9:AF9"/>
    <mergeCell ref="AG9:AI9"/>
    <mergeCell ref="AJ9:AL9"/>
    <mergeCell ref="AM9:AO9"/>
    <mergeCell ref="AP9:AR9"/>
    <mergeCell ref="AS9:AU9"/>
    <mergeCell ref="AP12:AR12"/>
    <mergeCell ref="AS12:AU12"/>
    <mergeCell ref="AV10:AX10"/>
    <mergeCell ref="A11:D11"/>
    <mergeCell ref="E11:G11"/>
    <mergeCell ref="H11:J11"/>
    <mergeCell ref="K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H12:J12"/>
    <mergeCell ref="K12:N12"/>
    <mergeCell ref="O12:Q12"/>
    <mergeCell ref="R12:T12"/>
    <mergeCell ref="AA12:AC12"/>
    <mergeCell ref="AD12:AF12"/>
    <mergeCell ref="AG12:AI12"/>
    <mergeCell ref="A21:D21"/>
    <mergeCell ref="S20:T20"/>
    <mergeCell ref="U20:V20"/>
    <mergeCell ref="W20:X20"/>
    <mergeCell ref="Y20:Z20"/>
    <mergeCell ref="AA20:AB20"/>
    <mergeCell ref="AC20:AD20"/>
    <mergeCell ref="L20:N20"/>
    <mergeCell ref="L19:N19"/>
    <mergeCell ref="AG16:BB16"/>
    <mergeCell ref="A17:D18"/>
    <mergeCell ref="E17:H18"/>
    <mergeCell ref="I17:K18"/>
    <mergeCell ref="L17:N18"/>
    <mergeCell ref="AY17:BB17"/>
    <mergeCell ref="AE17:AH17"/>
    <mergeCell ref="AV12:AX12"/>
    <mergeCell ref="AG15:BB15"/>
    <mergeCell ref="Y21:Z21"/>
    <mergeCell ref="AJ12:AL12"/>
    <mergeCell ref="AM12:AO12"/>
    <mergeCell ref="AE20:AF20"/>
    <mergeCell ref="AG20:AH20"/>
    <mergeCell ref="A3:AF3"/>
    <mergeCell ref="AG3:BD3"/>
    <mergeCell ref="AG4:AX4"/>
    <mergeCell ref="A5:D7"/>
    <mergeCell ref="E5:G7"/>
    <mergeCell ref="H5:J7"/>
    <mergeCell ref="O5:AO5"/>
    <mergeCell ref="AP5:AX5"/>
    <mergeCell ref="O6:W6"/>
    <mergeCell ref="X6:AF6"/>
    <mergeCell ref="AG6:AO6"/>
    <mergeCell ref="AV6:AX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6:AR7"/>
    <mergeCell ref="AS6:AU7"/>
    <mergeCell ref="K5:N5"/>
    <mergeCell ref="AV11:AX11"/>
    <mergeCell ref="A12:D12"/>
    <mergeCell ref="E12:G12"/>
    <mergeCell ref="A20:D20"/>
    <mergeCell ref="AY18:BB18"/>
    <mergeCell ref="A19:D19"/>
    <mergeCell ref="E19:H19"/>
    <mergeCell ref="I19:K19"/>
    <mergeCell ref="AY19:BB19"/>
    <mergeCell ref="Y18:Z18"/>
    <mergeCell ref="AA18:AB18"/>
    <mergeCell ref="AC18:AD18"/>
    <mergeCell ref="AK18:AL18"/>
    <mergeCell ref="AM18:AN18"/>
    <mergeCell ref="I20:K20"/>
    <mergeCell ref="E20:H20"/>
    <mergeCell ref="AO20:AP20"/>
    <mergeCell ref="AQ20:AR20"/>
    <mergeCell ref="AS20:AT20"/>
    <mergeCell ref="AU20:AV20"/>
    <mergeCell ref="AW20:AX20"/>
    <mergeCell ref="AM20:AN20"/>
    <mergeCell ref="U12:W12"/>
    <mergeCell ref="X12:Z12"/>
    <mergeCell ref="L22:N22"/>
    <mergeCell ref="L21:N21"/>
    <mergeCell ref="S21:T21"/>
    <mergeCell ref="U21:V21"/>
    <mergeCell ref="W21:X21"/>
    <mergeCell ref="AY22:BB22"/>
    <mergeCell ref="AU17:AX17"/>
    <mergeCell ref="S18:T18"/>
    <mergeCell ref="U18:V18"/>
    <mergeCell ref="W18:X18"/>
    <mergeCell ref="AG21:AH21"/>
    <mergeCell ref="AI21:AJ21"/>
    <mergeCell ref="AK21:AL21"/>
    <mergeCell ref="AM21:AN21"/>
    <mergeCell ref="AO21:AP21"/>
    <mergeCell ref="AQ21:AR21"/>
    <mergeCell ref="AS21:AT21"/>
    <mergeCell ref="AY20:BB20"/>
    <mergeCell ref="AO18:AP18"/>
    <mergeCell ref="AQ18:AR18"/>
    <mergeCell ref="AS18:AT18"/>
    <mergeCell ref="AU18:AV18"/>
    <mergeCell ref="AW18:AX18"/>
    <mergeCell ref="AM19:AN19"/>
    <mergeCell ref="O17:R17"/>
    <mergeCell ref="S17:V17"/>
    <mergeCell ref="W17:Z17"/>
    <mergeCell ref="AA17:AD17"/>
    <mergeCell ref="AI17:AL17"/>
    <mergeCell ref="AM17:AP17"/>
    <mergeCell ref="AQ17:AT17"/>
    <mergeCell ref="AY21:BB21"/>
    <mergeCell ref="AQ19:AR19"/>
    <mergeCell ref="AS19:AT19"/>
    <mergeCell ref="AU19:AV19"/>
    <mergeCell ref="AW19:AX19"/>
    <mergeCell ref="AO19:AP19"/>
    <mergeCell ref="AE18:AF18"/>
    <mergeCell ref="AG18:AH18"/>
    <mergeCell ref="AI18:AJ18"/>
    <mergeCell ref="AI20:AJ20"/>
    <mergeCell ref="AK20:AL20"/>
    <mergeCell ref="O23:P23"/>
    <mergeCell ref="Q20:R20"/>
    <mergeCell ref="Q21:R21"/>
    <mergeCell ref="Q22:R22"/>
    <mergeCell ref="Q23:R23"/>
    <mergeCell ref="O18:P18"/>
    <mergeCell ref="O19:P19"/>
    <mergeCell ref="Q18:R18"/>
    <mergeCell ref="Q19:R19"/>
    <mergeCell ref="AC23:AD23"/>
    <mergeCell ref="AE23:AF23"/>
    <mergeCell ref="AG23:AH23"/>
    <mergeCell ref="AI23:AJ23"/>
    <mergeCell ref="AK23:AL23"/>
    <mergeCell ref="I21:K21"/>
    <mergeCell ref="E21:H21"/>
    <mergeCell ref="AC19:AD19"/>
    <mergeCell ref="AE19:AF19"/>
    <mergeCell ref="AG19:AH19"/>
    <mergeCell ref="AI19:AJ19"/>
    <mergeCell ref="AK19:AL19"/>
    <mergeCell ref="S19:T19"/>
    <mergeCell ref="U19:V19"/>
    <mergeCell ref="W19:X19"/>
    <mergeCell ref="Y19:Z19"/>
    <mergeCell ref="AA19:AB19"/>
    <mergeCell ref="AI22:AJ22"/>
    <mergeCell ref="AK22:AL22"/>
    <mergeCell ref="I23:K23"/>
    <mergeCell ref="E23:H23"/>
    <mergeCell ref="O20:P20"/>
    <mergeCell ref="O21:P21"/>
    <mergeCell ref="O22:P22"/>
    <mergeCell ref="AO22:AP22"/>
    <mergeCell ref="AQ22:AR22"/>
    <mergeCell ref="AS22:AT22"/>
    <mergeCell ref="AU22:AV22"/>
    <mergeCell ref="AW22:AX22"/>
    <mergeCell ref="AA21:AB21"/>
    <mergeCell ref="AC21:AD21"/>
    <mergeCell ref="AE21:AF21"/>
    <mergeCell ref="AU21:AV21"/>
    <mergeCell ref="A31:D31"/>
    <mergeCell ref="A32:D32"/>
    <mergeCell ref="A23:D23"/>
    <mergeCell ref="AP29:AU29"/>
    <mergeCell ref="AJ29:AO29"/>
    <mergeCell ref="AJ32:AL32"/>
    <mergeCell ref="AM32:AO32"/>
    <mergeCell ref="AS30:AU30"/>
    <mergeCell ref="AV28:AY28"/>
    <mergeCell ref="AV29:AY30"/>
    <mergeCell ref="AG27:AY27"/>
    <mergeCell ref="AV32:AY32"/>
    <mergeCell ref="S23:T23"/>
    <mergeCell ref="U23:V23"/>
    <mergeCell ref="W23:X23"/>
    <mergeCell ref="Y23:Z23"/>
    <mergeCell ref="AA23:AB23"/>
    <mergeCell ref="AG30:AI30"/>
    <mergeCell ref="AY23:BB23"/>
    <mergeCell ref="AJ30:AL30"/>
    <mergeCell ref="AM30:AO30"/>
    <mergeCell ref="AP30:AR30"/>
    <mergeCell ref="AP32:AR32"/>
    <mergeCell ref="AS32:AU32"/>
    <mergeCell ref="A33:D33"/>
    <mergeCell ref="A34:D34"/>
    <mergeCell ref="A28:D30"/>
    <mergeCell ref="E33:H33"/>
    <mergeCell ref="E34:H34"/>
    <mergeCell ref="U32:W32"/>
    <mergeCell ref="X32:Z32"/>
    <mergeCell ref="AA32:AC32"/>
    <mergeCell ref="AD32:AF32"/>
    <mergeCell ref="U33:W33"/>
    <mergeCell ref="X33:Z33"/>
    <mergeCell ref="AA33:AC33"/>
    <mergeCell ref="AD33:AF33"/>
    <mergeCell ref="I29:Q29"/>
    <mergeCell ref="R29:W29"/>
    <mergeCell ref="X29:AC29"/>
    <mergeCell ref="E28:H30"/>
    <mergeCell ref="E32:H32"/>
    <mergeCell ref="AD29:AI29"/>
    <mergeCell ref="AG32:AI32"/>
    <mergeCell ref="AG34:AI34"/>
    <mergeCell ref="U34:W34"/>
    <mergeCell ref="X34:Z34"/>
    <mergeCell ref="AA34:AC34"/>
    <mergeCell ref="A50:D50"/>
    <mergeCell ref="A52:D52"/>
    <mergeCell ref="A53:D53"/>
    <mergeCell ref="A54:D54"/>
    <mergeCell ref="E46:H46"/>
    <mergeCell ref="E47:H47"/>
    <mergeCell ref="A56:D56"/>
    <mergeCell ref="A57:D57"/>
    <mergeCell ref="AD30:AF30"/>
    <mergeCell ref="AA30:AC30"/>
    <mergeCell ref="X30:Z30"/>
    <mergeCell ref="U30:W30"/>
    <mergeCell ref="R30:T30"/>
    <mergeCell ref="O30:Q30"/>
    <mergeCell ref="L30:N30"/>
    <mergeCell ref="I30:K30"/>
    <mergeCell ref="A55:D55"/>
    <mergeCell ref="E55:H55"/>
    <mergeCell ref="E56:H56"/>
    <mergeCell ref="E57:H57"/>
    <mergeCell ref="I32:K32"/>
    <mergeCell ref="I33:K33"/>
    <mergeCell ref="I34:K34"/>
    <mergeCell ref="I35:K35"/>
    <mergeCell ref="I36:K36"/>
    <mergeCell ref="I39:K39"/>
    <mergeCell ref="I40:K40"/>
    <mergeCell ref="I41:K41"/>
    <mergeCell ref="I42:K42"/>
    <mergeCell ref="I43:K43"/>
    <mergeCell ref="I46:K46"/>
    <mergeCell ref="I47:K47"/>
    <mergeCell ref="I48:K48"/>
    <mergeCell ref="E48:H48"/>
    <mergeCell ref="E49:H49"/>
    <mergeCell ref="E50:H50"/>
    <mergeCell ref="E53:H53"/>
    <mergeCell ref="E54:H54"/>
    <mergeCell ref="E41:H41"/>
    <mergeCell ref="E42:H42"/>
    <mergeCell ref="E43:H43"/>
    <mergeCell ref="I56:K56"/>
    <mergeCell ref="I57:K57"/>
    <mergeCell ref="L32:N32"/>
    <mergeCell ref="O32:Q32"/>
    <mergeCell ref="R32:T32"/>
    <mergeCell ref="L33:N33"/>
    <mergeCell ref="O33:Q33"/>
    <mergeCell ref="R33:T33"/>
    <mergeCell ref="L34:N34"/>
    <mergeCell ref="O34:Q34"/>
    <mergeCell ref="R34:T34"/>
    <mergeCell ref="L36:N36"/>
    <mergeCell ref="O36:Q36"/>
    <mergeCell ref="R36:T36"/>
    <mergeCell ref="L40:N40"/>
    <mergeCell ref="O40:Q40"/>
    <mergeCell ref="I49:K49"/>
    <mergeCell ref="I50:K50"/>
    <mergeCell ref="I53:K53"/>
    <mergeCell ref="I54:K54"/>
    <mergeCell ref="I55:K55"/>
    <mergeCell ref="L39:N39"/>
    <mergeCell ref="O39:Q39"/>
    <mergeCell ref="R39:T39"/>
    <mergeCell ref="R40:T40"/>
    <mergeCell ref="AD34:AF34"/>
    <mergeCell ref="L35:N35"/>
    <mergeCell ref="O35:Q35"/>
    <mergeCell ref="R35:T35"/>
    <mergeCell ref="U35:W35"/>
    <mergeCell ref="X35:Z35"/>
    <mergeCell ref="AA35:AC35"/>
    <mergeCell ref="AD35:AF35"/>
    <mergeCell ref="U40:W40"/>
    <mergeCell ref="X40:Z40"/>
    <mergeCell ref="AA40:AC40"/>
    <mergeCell ref="AD40:AF40"/>
    <mergeCell ref="U36:W36"/>
    <mergeCell ref="X36:Z36"/>
    <mergeCell ref="AA36:AC36"/>
    <mergeCell ref="AD36:AF36"/>
    <mergeCell ref="U39:W39"/>
    <mergeCell ref="X39:Z39"/>
    <mergeCell ref="AA39:AC39"/>
    <mergeCell ref="AD39:AF39"/>
    <mergeCell ref="L42:N42"/>
    <mergeCell ref="O42:Q42"/>
    <mergeCell ref="R42:T42"/>
    <mergeCell ref="U42:W42"/>
    <mergeCell ref="X42:Z42"/>
    <mergeCell ref="AA42:AC42"/>
    <mergeCell ref="AD42:AF42"/>
    <mergeCell ref="L41:N41"/>
    <mergeCell ref="O41:Q41"/>
    <mergeCell ref="R41:T41"/>
    <mergeCell ref="U41:W41"/>
    <mergeCell ref="X41:Z41"/>
    <mergeCell ref="L46:N46"/>
    <mergeCell ref="O46:Q46"/>
    <mergeCell ref="R46:T46"/>
    <mergeCell ref="U46:W46"/>
    <mergeCell ref="X46:Z46"/>
    <mergeCell ref="AA46:AC46"/>
    <mergeCell ref="AD46:AF46"/>
    <mergeCell ref="L43:N43"/>
    <mergeCell ref="O43:Q43"/>
    <mergeCell ref="R43:T43"/>
    <mergeCell ref="U43:W43"/>
    <mergeCell ref="X43:Z43"/>
    <mergeCell ref="L48:N48"/>
    <mergeCell ref="O48:Q48"/>
    <mergeCell ref="R48:T48"/>
    <mergeCell ref="U48:W48"/>
    <mergeCell ref="X48:Z48"/>
    <mergeCell ref="AA48:AC48"/>
    <mergeCell ref="AD48:AF48"/>
    <mergeCell ref="L47:N47"/>
    <mergeCell ref="O47:Q47"/>
    <mergeCell ref="R47:T47"/>
    <mergeCell ref="U47:W47"/>
    <mergeCell ref="X47:Z47"/>
    <mergeCell ref="L50:N50"/>
    <mergeCell ref="O50:Q50"/>
    <mergeCell ref="R50:T50"/>
    <mergeCell ref="U50:W50"/>
    <mergeCell ref="X50:Z50"/>
    <mergeCell ref="AA50:AC50"/>
    <mergeCell ref="AD50:AF50"/>
    <mergeCell ref="L49:N49"/>
    <mergeCell ref="O49:Q49"/>
    <mergeCell ref="R49:T49"/>
    <mergeCell ref="U49:W49"/>
    <mergeCell ref="X49:Z49"/>
    <mergeCell ref="O54:Q54"/>
    <mergeCell ref="R54:T54"/>
    <mergeCell ref="U54:W54"/>
    <mergeCell ref="X54:Z54"/>
    <mergeCell ref="AA54:AC54"/>
    <mergeCell ref="AD54:AF54"/>
    <mergeCell ref="L53:N53"/>
    <mergeCell ref="O53:Q53"/>
    <mergeCell ref="R53:T53"/>
    <mergeCell ref="U53:W53"/>
    <mergeCell ref="X53:Z53"/>
    <mergeCell ref="L54:N54"/>
    <mergeCell ref="L57:N57"/>
    <mergeCell ref="O57:Q57"/>
    <mergeCell ref="R57:T57"/>
    <mergeCell ref="U57:W57"/>
    <mergeCell ref="X57:Z57"/>
    <mergeCell ref="AA55:AC55"/>
    <mergeCell ref="AD55:AF55"/>
    <mergeCell ref="L56:N56"/>
    <mergeCell ref="O56:Q56"/>
    <mergeCell ref="R56:T56"/>
    <mergeCell ref="U56:W56"/>
    <mergeCell ref="X56:Z56"/>
    <mergeCell ref="AA56:AC56"/>
    <mergeCell ref="AD56:AF56"/>
    <mergeCell ref="L55:N55"/>
    <mergeCell ref="O55:Q55"/>
    <mergeCell ref="R55:T55"/>
    <mergeCell ref="U55:W55"/>
    <mergeCell ref="X55:Z55"/>
    <mergeCell ref="AG33:AI33"/>
    <mergeCell ref="AJ33:AL33"/>
    <mergeCell ref="AM33:AO33"/>
    <mergeCell ref="AP33:AR33"/>
    <mergeCell ref="AS33:AU33"/>
    <mergeCell ref="AJ34:AL34"/>
    <mergeCell ref="AM34:AO34"/>
    <mergeCell ref="AA57:AC57"/>
    <mergeCell ref="AD57:AF57"/>
    <mergeCell ref="AG40:AI40"/>
    <mergeCell ref="AJ40:AL40"/>
    <mergeCell ref="AA53:AC53"/>
    <mergeCell ref="AD53:AF53"/>
    <mergeCell ref="AA49:AC49"/>
    <mergeCell ref="AD49:AF49"/>
    <mergeCell ref="AA47:AC47"/>
    <mergeCell ref="AD47:AF47"/>
    <mergeCell ref="AA43:AC43"/>
    <mergeCell ref="AD43:AF43"/>
    <mergeCell ref="AA41:AC41"/>
    <mergeCell ref="AD41:AF41"/>
    <mergeCell ref="AP34:AR34"/>
    <mergeCell ref="AS34:AU34"/>
    <mergeCell ref="AG35:AI35"/>
    <mergeCell ref="AJ35:AL35"/>
    <mergeCell ref="AM35:AO35"/>
    <mergeCell ref="AP35:AR35"/>
    <mergeCell ref="AS35:AU35"/>
    <mergeCell ref="AV33:AY33"/>
    <mergeCell ref="AV34:AY34"/>
    <mergeCell ref="AV35:AY35"/>
    <mergeCell ref="AM40:AO40"/>
    <mergeCell ref="AP40:AR40"/>
    <mergeCell ref="AS40:AU40"/>
    <mergeCell ref="AP36:AR36"/>
    <mergeCell ref="AS36:AU36"/>
    <mergeCell ref="AV36:AY36"/>
    <mergeCell ref="AV39:AY39"/>
    <mergeCell ref="AV40:AY40"/>
    <mergeCell ref="AG39:AI39"/>
    <mergeCell ref="AJ39:AL39"/>
    <mergeCell ref="AM39:AO39"/>
    <mergeCell ref="AP39:AR39"/>
    <mergeCell ref="AS39:AU39"/>
    <mergeCell ref="AG36:AI36"/>
    <mergeCell ref="AJ36:AL36"/>
    <mergeCell ref="AM36:AO36"/>
    <mergeCell ref="AV43:AY43"/>
    <mergeCell ref="AV46:AY46"/>
    <mergeCell ref="AG42:AI42"/>
    <mergeCell ref="AJ42:AL42"/>
    <mergeCell ref="AM42:AO42"/>
    <mergeCell ref="AP42:AR42"/>
    <mergeCell ref="AS42:AU42"/>
    <mergeCell ref="AG41:AI41"/>
    <mergeCell ref="AJ41:AL41"/>
    <mergeCell ref="AM41:AO41"/>
    <mergeCell ref="AP41:AR41"/>
    <mergeCell ref="AS41:AU41"/>
    <mergeCell ref="AV41:AY41"/>
    <mergeCell ref="AV42:AY42"/>
    <mergeCell ref="AG46:AI46"/>
    <mergeCell ref="AJ46:AL46"/>
    <mergeCell ref="AM46:AO46"/>
    <mergeCell ref="AP46:AR46"/>
    <mergeCell ref="AS46:AU46"/>
    <mergeCell ref="AG43:AI43"/>
    <mergeCell ref="AJ43:AL43"/>
    <mergeCell ref="AM43:AO43"/>
    <mergeCell ref="AP43:AR43"/>
    <mergeCell ref="AS43:AU43"/>
    <mergeCell ref="AV47:AY47"/>
    <mergeCell ref="AV48:AY48"/>
    <mergeCell ref="AG50:AI50"/>
    <mergeCell ref="AJ50:AL50"/>
    <mergeCell ref="AM50:AO50"/>
    <mergeCell ref="AP50:AR50"/>
    <mergeCell ref="AS50:AU50"/>
    <mergeCell ref="AG49:AI49"/>
    <mergeCell ref="AJ49:AL49"/>
    <mergeCell ref="AM49:AO49"/>
    <mergeCell ref="AP49:AR49"/>
    <mergeCell ref="AS49:AU49"/>
    <mergeCell ref="AG48:AI48"/>
    <mergeCell ref="AJ48:AL48"/>
    <mergeCell ref="AM48:AO48"/>
    <mergeCell ref="AP48:AR48"/>
    <mergeCell ref="AS48:AU48"/>
    <mergeCell ref="AG47:AI47"/>
    <mergeCell ref="AJ47:AL47"/>
    <mergeCell ref="AM47:AO47"/>
    <mergeCell ref="AP47:AR47"/>
    <mergeCell ref="AS47:AU47"/>
    <mergeCell ref="AG53:AI53"/>
    <mergeCell ref="AJ53:AL53"/>
    <mergeCell ref="AM53:AO53"/>
    <mergeCell ref="AP53:AR53"/>
    <mergeCell ref="AS53:AU53"/>
    <mergeCell ref="AV53:AY53"/>
    <mergeCell ref="AV54:AY54"/>
    <mergeCell ref="AV49:AY49"/>
    <mergeCell ref="AV50:AY50"/>
    <mergeCell ref="AG55:AI55"/>
    <mergeCell ref="AJ55:AL55"/>
    <mergeCell ref="AM55:AO55"/>
    <mergeCell ref="AP55:AR55"/>
    <mergeCell ref="AS55:AU55"/>
    <mergeCell ref="AV55:AY55"/>
    <mergeCell ref="AV56:AY56"/>
    <mergeCell ref="AV57:AY57"/>
    <mergeCell ref="AG54:AI54"/>
    <mergeCell ref="AJ54:AL54"/>
    <mergeCell ref="AM54:AO54"/>
    <mergeCell ref="AP54:AR54"/>
    <mergeCell ref="AS54:AU54"/>
    <mergeCell ref="AG57:AI57"/>
    <mergeCell ref="AJ57:AL57"/>
    <mergeCell ref="AM57:AO57"/>
    <mergeCell ref="AP57:AR57"/>
    <mergeCell ref="AS57:AU57"/>
    <mergeCell ref="AG56:AI56"/>
    <mergeCell ref="AJ56:AL56"/>
    <mergeCell ref="AM56:AO56"/>
    <mergeCell ref="AP56:AR56"/>
    <mergeCell ref="AS56:AU56"/>
    <mergeCell ref="K6:N7"/>
    <mergeCell ref="A1:AF1"/>
    <mergeCell ref="AG1:BL1"/>
    <mergeCell ref="A13:AF13"/>
    <mergeCell ref="A24:AF24"/>
    <mergeCell ref="A26:AF26"/>
    <mergeCell ref="AG26:BD26"/>
    <mergeCell ref="I28:AU28"/>
    <mergeCell ref="AM23:AN23"/>
    <mergeCell ref="AO23:AP23"/>
    <mergeCell ref="AQ23:AR23"/>
    <mergeCell ref="AS23:AT23"/>
    <mergeCell ref="AU23:AV23"/>
    <mergeCell ref="AW23:AX23"/>
    <mergeCell ref="AW21:AX21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M22:AN22"/>
  </mergeCells>
  <phoneticPr fontId="4"/>
  <printOptions horizontalCentered="1"/>
  <pageMargins left="0.59055118110236227" right="0.59055118110236227" top="0.78740157480314965" bottom="0.78740157480314965" header="0.51181102362204722" footer="0.11811023622047245"/>
  <pageSetup paperSize="9" scale="91" firstPageNumber="248" fitToWidth="0" fitToHeight="0" orientation="portrait" r:id="rId1"/>
  <headerFooter scaleWithDoc="0" alignWithMargins="0">
    <oddFooter>&amp;C&amp;"ＭＳ Ｐ明朝,標準"- &amp;P -</oddFooter>
  </headerFooter>
  <colBreaks count="1" manualBreakCount="1">
    <brk id="32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N50"/>
  <sheetViews>
    <sheetView view="pageBreakPreview" zoomScaleNormal="100" zoomScaleSheetLayoutView="100" workbookViewId="0">
      <selection sqref="A1:BU1"/>
    </sheetView>
  </sheetViews>
  <sheetFormatPr defaultRowHeight="11.25" x14ac:dyDescent="0.15"/>
  <cols>
    <col min="1" max="1" width="12.25" style="84" customWidth="1"/>
    <col min="2" max="21" width="1.875" style="84" customWidth="1"/>
    <col min="22" max="22" width="2" style="84" customWidth="1"/>
    <col min="23" max="87" width="1.875" style="84" customWidth="1"/>
    <col min="88" max="16384" width="9" style="84"/>
  </cols>
  <sheetData>
    <row r="1" spans="1:87" s="2" customFormat="1" ht="21" x14ac:dyDescent="0.15">
      <c r="A1" s="539" t="s">
        <v>112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  <c r="AM1" s="539"/>
      <c r="AN1" s="539"/>
      <c r="AO1" s="539"/>
      <c r="AP1" s="539"/>
      <c r="AQ1" s="539"/>
      <c r="AR1" s="538" t="s">
        <v>111</v>
      </c>
      <c r="AS1" s="538"/>
      <c r="AT1" s="538"/>
      <c r="AU1" s="538"/>
      <c r="AV1" s="538"/>
      <c r="AW1" s="538"/>
      <c r="AX1" s="538"/>
      <c r="AY1" s="538"/>
      <c r="AZ1" s="538"/>
      <c r="BA1" s="538"/>
      <c r="BB1" s="538"/>
      <c r="BC1" s="538"/>
      <c r="BD1" s="538"/>
      <c r="BE1" s="538"/>
      <c r="BF1" s="538"/>
      <c r="BG1" s="538"/>
      <c r="BH1" s="538"/>
      <c r="BI1" s="538"/>
      <c r="BJ1" s="538"/>
      <c r="BK1" s="538"/>
      <c r="BL1" s="538"/>
      <c r="BM1" s="538"/>
      <c r="BN1" s="538"/>
      <c r="BO1" s="538"/>
      <c r="BP1" s="538"/>
      <c r="BQ1" s="538"/>
      <c r="BR1" s="538"/>
      <c r="BS1" s="538"/>
      <c r="BT1" s="538"/>
      <c r="BU1" s="538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</row>
    <row r="2" spans="1:87" s="3" customFormat="1" ht="24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 s="4" customFormat="1" ht="18.75" x14ac:dyDescent="0.15">
      <c r="A3" s="467" t="s">
        <v>548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474" t="s">
        <v>212</v>
      </c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  <c r="BF3" s="474"/>
      <c r="BG3" s="474"/>
      <c r="BH3" s="474"/>
      <c r="BI3" s="474"/>
      <c r="BJ3" s="474"/>
      <c r="BK3" s="474"/>
      <c r="BL3" s="474"/>
      <c r="BM3" s="474"/>
      <c r="BN3" s="474"/>
      <c r="BO3" s="474"/>
      <c r="BP3" s="474"/>
      <c r="BQ3" s="474"/>
      <c r="BR3" s="474"/>
      <c r="BS3" s="474"/>
      <c r="BT3" s="474"/>
      <c r="BU3" s="474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</row>
    <row r="4" spans="1:87" ht="13.5" customHeight="1" thickBo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374" t="s">
        <v>29</v>
      </c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</row>
    <row r="5" spans="1:87" ht="14.25" customHeight="1" x14ac:dyDescent="0.15">
      <c r="A5" s="475" t="s">
        <v>213</v>
      </c>
      <c r="B5" s="397" t="s">
        <v>196</v>
      </c>
      <c r="C5" s="398"/>
      <c r="D5" s="398"/>
      <c r="E5" s="398"/>
      <c r="F5" s="398"/>
      <c r="G5" s="453"/>
      <c r="H5" s="397" t="s">
        <v>214</v>
      </c>
      <c r="I5" s="398"/>
      <c r="J5" s="398"/>
      <c r="K5" s="398"/>
      <c r="L5" s="398"/>
      <c r="M5" s="453"/>
      <c r="N5" s="424" t="s">
        <v>216</v>
      </c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38"/>
      <c r="AR5" s="424" t="s">
        <v>217</v>
      </c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425"/>
      <c r="BK5" s="425"/>
      <c r="BL5" s="425"/>
      <c r="BM5" s="425"/>
      <c r="BN5" s="425"/>
      <c r="BO5" s="425"/>
      <c r="BP5" s="425"/>
      <c r="BQ5" s="425"/>
      <c r="BR5" s="425"/>
      <c r="BS5" s="425"/>
      <c r="BT5" s="425"/>
      <c r="BU5" s="425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14.25" customHeight="1" x14ac:dyDescent="0.15">
      <c r="A6" s="477"/>
      <c r="B6" s="454"/>
      <c r="C6" s="455"/>
      <c r="D6" s="455"/>
      <c r="E6" s="455"/>
      <c r="F6" s="455"/>
      <c r="G6" s="456"/>
      <c r="H6" s="454"/>
      <c r="I6" s="455"/>
      <c r="J6" s="455"/>
      <c r="K6" s="455"/>
      <c r="L6" s="455"/>
      <c r="M6" s="456"/>
      <c r="N6" s="531" t="s">
        <v>215</v>
      </c>
      <c r="O6" s="531"/>
      <c r="P6" s="531"/>
      <c r="Q6" s="531"/>
      <c r="R6" s="531"/>
      <c r="S6" s="531"/>
      <c r="T6" s="508" t="s">
        <v>194</v>
      </c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8"/>
      <c r="AJ6" s="508"/>
      <c r="AK6" s="508"/>
      <c r="AL6" s="443" t="s">
        <v>108</v>
      </c>
      <c r="AM6" s="444"/>
      <c r="AN6" s="444"/>
      <c r="AO6" s="444"/>
      <c r="AP6" s="444"/>
      <c r="AQ6" s="445"/>
      <c r="AR6" s="443" t="s">
        <v>215</v>
      </c>
      <c r="AS6" s="444"/>
      <c r="AT6" s="444"/>
      <c r="AU6" s="444"/>
      <c r="AV6" s="444"/>
      <c r="AW6" s="445"/>
      <c r="AX6" s="418" t="s">
        <v>194</v>
      </c>
      <c r="AY6" s="419"/>
      <c r="AZ6" s="419"/>
      <c r="BA6" s="419"/>
      <c r="BB6" s="419"/>
      <c r="BC6" s="419"/>
      <c r="BD6" s="419"/>
      <c r="BE6" s="419"/>
      <c r="BF6" s="419"/>
      <c r="BG6" s="419"/>
      <c r="BH6" s="419"/>
      <c r="BI6" s="419"/>
      <c r="BJ6" s="419"/>
      <c r="BK6" s="419"/>
      <c r="BL6" s="419"/>
      <c r="BM6" s="419"/>
      <c r="BN6" s="419"/>
      <c r="BO6" s="420"/>
      <c r="BP6" s="418" t="s">
        <v>108</v>
      </c>
      <c r="BQ6" s="419"/>
      <c r="BR6" s="419"/>
      <c r="BS6" s="419"/>
      <c r="BT6" s="419"/>
      <c r="BU6" s="419"/>
      <c r="BV6" s="1"/>
      <c r="BW6" s="1"/>
      <c r="BX6" s="1"/>
      <c r="BY6" s="1"/>
      <c r="BZ6" s="1"/>
      <c r="CA6" s="1"/>
      <c r="CB6" s="1"/>
      <c r="CC6" s="1"/>
      <c r="CD6" s="1"/>
      <c r="CE6" s="57"/>
      <c r="CF6" s="1"/>
      <c r="CG6" s="1"/>
      <c r="CH6" s="1"/>
      <c r="CI6" s="1"/>
    </row>
    <row r="7" spans="1:87" ht="14.25" customHeight="1" x14ac:dyDescent="0.15">
      <c r="A7" s="440"/>
      <c r="B7" s="446"/>
      <c r="C7" s="447"/>
      <c r="D7" s="447"/>
      <c r="E7" s="447"/>
      <c r="F7" s="447"/>
      <c r="G7" s="448"/>
      <c r="H7" s="446"/>
      <c r="I7" s="447"/>
      <c r="J7" s="447"/>
      <c r="K7" s="447"/>
      <c r="L7" s="447"/>
      <c r="M7" s="448"/>
      <c r="N7" s="531"/>
      <c r="O7" s="531"/>
      <c r="P7" s="531"/>
      <c r="Q7" s="531"/>
      <c r="R7" s="531"/>
      <c r="S7" s="531"/>
      <c r="T7" s="508" t="s">
        <v>21</v>
      </c>
      <c r="U7" s="508"/>
      <c r="V7" s="508"/>
      <c r="W7" s="508"/>
      <c r="X7" s="508"/>
      <c r="Y7" s="508"/>
      <c r="Z7" s="508" t="s">
        <v>27</v>
      </c>
      <c r="AA7" s="508"/>
      <c r="AB7" s="508"/>
      <c r="AC7" s="508"/>
      <c r="AD7" s="508"/>
      <c r="AE7" s="508"/>
      <c r="AF7" s="508" t="s">
        <v>28</v>
      </c>
      <c r="AG7" s="508"/>
      <c r="AH7" s="508"/>
      <c r="AI7" s="508"/>
      <c r="AJ7" s="508"/>
      <c r="AK7" s="508"/>
      <c r="AL7" s="446"/>
      <c r="AM7" s="447"/>
      <c r="AN7" s="447"/>
      <c r="AO7" s="447"/>
      <c r="AP7" s="447"/>
      <c r="AQ7" s="448"/>
      <c r="AR7" s="446"/>
      <c r="AS7" s="447"/>
      <c r="AT7" s="447"/>
      <c r="AU7" s="447"/>
      <c r="AV7" s="447"/>
      <c r="AW7" s="448"/>
      <c r="AX7" s="419" t="s">
        <v>21</v>
      </c>
      <c r="AY7" s="419"/>
      <c r="AZ7" s="419"/>
      <c r="BA7" s="419"/>
      <c r="BB7" s="419"/>
      <c r="BC7" s="420"/>
      <c r="BD7" s="419" t="s">
        <v>27</v>
      </c>
      <c r="BE7" s="419"/>
      <c r="BF7" s="419"/>
      <c r="BG7" s="419"/>
      <c r="BH7" s="419"/>
      <c r="BI7" s="420"/>
      <c r="BJ7" s="419" t="s">
        <v>28</v>
      </c>
      <c r="BK7" s="419"/>
      <c r="BL7" s="419"/>
      <c r="BM7" s="419"/>
      <c r="BN7" s="419"/>
      <c r="BO7" s="420"/>
      <c r="BP7" s="418" t="s">
        <v>21</v>
      </c>
      <c r="BQ7" s="419"/>
      <c r="BR7" s="419"/>
      <c r="BS7" s="419"/>
      <c r="BT7" s="419"/>
      <c r="BU7" s="419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s="1" customFormat="1" ht="15" customHeight="1" x14ac:dyDescent="0.15">
      <c r="A8" s="89" t="s">
        <v>593</v>
      </c>
      <c r="B8" s="530">
        <v>2</v>
      </c>
      <c r="C8" s="368"/>
      <c r="D8" s="368"/>
      <c r="E8" s="368"/>
      <c r="F8" s="368"/>
      <c r="G8" s="368"/>
      <c r="H8" s="365">
        <v>4</v>
      </c>
      <c r="I8" s="365"/>
      <c r="J8" s="365"/>
      <c r="K8" s="365"/>
      <c r="L8" s="365"/>
      <c r="M8" s="365"/>
      <c r="N8" s="365">
        <v>101</v>
      </c>
      <c r="O8" s="365"/>
      <c r="P8" s="365"/>
      <c r="Q8" s="365"/>
      <c r="R8" s="365"/>
      <c r="S8" s="365"/>
      <c r="T8" s="365">
        <v>49</v>
      </c>
      <c r="U8" s="365"/>
      <c r="V8" s="365"/>
      <c r="W8" s="365"/>
      <c r="X8" s="365"/>
      <c r="Y8" s="365"/>
      <c r="Z8" s="365">
        <v>30</v>
      </c>
      <c r="AA8" s="365"/>
      <c r="AB8" s="365"/>
      <c r="AC8" s="365"/>
      <c r="AD8" s="365"/>
      <c r="AE8" s="365"/>
      <c r="AF8" s="365">
        <v>19</v>
      </c>
      <c r="AG8" s="365"/>
      <c r="AH8" s="365"/>
      <c r="AI8" s="365"/>
      <c r="AJ8" s="365"/>
      <c r="AK8" s="365"/>
      <c r="AL8" s="367">
        <v>52</v>
      </c>
      <c r="AM8" s="367"/>
      <c r="AN8" s="367"/>
      <c r="AO8" s="367"/>
      <c r="AP8" s="367"/>
      <c r="AQ8" s="367"/>
      <c r="AR8" s="433">
        <v>337</v>
      </c>
      <c r="AS8" s="433"/>
      <c r="AT8" s="433"/>
      <c r="AU8" s="433"/>
      <c r="AV8" s="433"/>
      <c r="AW8" s="433"/>
      <c r="AX8" s="433">
        <v>55</v>
      </c>
      <c r="AY8" s="433"/>
      <c r="AZ8" s="433"/>
      <c r="BA8" s="433"/>
      <c r="BB8" s="433"/>
      <c r="BC8" s="433"/>
      <c r="BD8" s="433">
        <v>27</v>
      </c>
      <c r="BE8" s="433"/>
      <c r="BF8" s="433"/>
      <c r="BG8" s="433"/>
      <c r="BH8" s="433"/>
      <c r="BI8" s="433"/>
      <c r="BJ8" s="433">
        <v>28</v>
      </c>
      <c r="BK8" s="433"/>
      <c r="BL8" s="433"/>
      <c r="BM8" s="433"/>
      <c r="BN8" s="433"/>
      <c r="BO8" s="433"/>
      <c r="BP8" s="433">
        <v>282</v>
      </c>
      <c r="BQ8" s="433"/>
      <c r="BR8" s="433"/>
      <c r="BS8" s="433"/>
      <c r="BT8" s="433"/>
      <c r="BU8" s="433"/>
    </row>
    <row r="9" spans="1:87" s="1" customFormat="1" ht="15" customHeight="1" x14ac:dyDescent="0.15">
      <c r="A9" s="89" t="s">
        <v>598</v>
      </c>
      <c r="B9" s="529">
        <v>2</v>
      </c>
      <c r="C9" s="433"/>
      <c r="D9" s="433"/>
      <c r="E9" s="433"/>
      <c r="F9" s="433"/>
      <c r="G9" s="433"/>
      <c r="H9" s="365">
        <v>4</v>
      </c>
      <c r="I9" s="365"/>
      <c r="J9" s="365"/>
      <c r="K9" s="365"/>
      <c r="L9" s="365"/>
      <c r="M9" s="365"/>
      <c r="N9" s="365">
        <v>112</v>
      </c>
      <c r="O9" s="365"/>
      <c r="P9" s="365"/>
      <c r="Q9" s="365"/>
      <c r="R9" s="365"/>
      <c r="S9" s="365"/>
      <c r="T9" s="365">
        <v>48</v>
      </c>
      <c r="U9" s="365"/>
      <c r="V9" s="365"/>
      <c r="W9" s="365"/>
      <c r="X9" s="365"/>
      <c r="Y9" s="365"/>
      <c r="Z9" s="365">
        <v>30</v>
      </c>
      <c r="AA9" s="365"/>
      <c r="AB9" s="365"/>
      <c r="AC9" s="365"/>
      <c r="AD9" s="365"/>
      <c r="AE9" s="365"/>
      <c r="AF9" s="365">
        <v>18</v>
      </c>
      <c r="AG9" s="365"/>
      <c r="AH9" s="365"/>
      <c r="AI9" s="365"/>
      <c r="AJ9" s="365"/>
      <c r="AK9" s="365"/>
      <c r="AL9" s="365">
        <v>64</v>
      </c>
      <c r="AM9" s="365"/>
      <c r="AN9" s="365"/>
      <c r="AO9" s="365"/>
      <c r="AP9" s="365"/>
      <c r="AQ9" s="365"/>
      <c r="AR9" s="433">
        <v>353</v>
      </c>
      <c r="AS9" s="433">
        <v>54</v>
      </c>
      <c r="AT9" s="433">
        <v>27</v>
      </c>
      <c r="AU9" s="433">
        <v>27</v>
      </c>
      <c r="AV9" s="433">
        <v>299</v>
      </c>
      <c r="AW9" s="433">
        <v>353</v>
      </c>
      <c r="AX9" s="433">
        <v>54</v>
      </c>
      <c r="AY9" s="433">
        <v>27</v>
      </c>
      <c r="AZ9" s="433">
        <v>27</v>
      </c>
      <c r="BA9" s="433">
        <v>299</v>
      </c>
      <c r="BB9" s="433">
        <v>353</v>
      </c>
      <c r="BC9" s="433">
        <v>54</v>
      </c>
      <c r="BD9" s="433">
        <v>27</v>
      </c>
      <c r="BE9" s="433">
        <v>27</v>
      </c>
      <c r="BF9" s="433">
        <v>299</v>
      </c>
      <c r="BG9" s="433">
        <v>353</v>
      </c>
      <c r="BH9" s="433">
        <v>54</v>
      </c>
      <c r="BI9" s="433">
        <v>27</v>
      </c>
      <c r="BJ9" s="433">
        <v>27</v>
      </c>
      <c r="BK9" s="433">
        <v>299</v>
      </c>
      <c r="BL9" s="433">
        <v>353</v>
      </c>
      <c r="BM9" s="433">
        <v>54</v>
      </c>
      <c r="BN9" s="433">
        <v>27</v>
      </c>
      <c r="BO9" s="433">
        <v>27</v>
      </c>
      <c r="BP9" s="433">
        <v>299</v>
      </c>
      <c r="BQ9" s="433">
        <v>353</v>
      </c>
      <c r="BR9" s="433">
        <v>54</v>
      </c>
      <c r="BS9" s="433">
        <v>27</v>
      </c>
      <c r="BT9" s="433">
        <v>27</v>
      </c>
      <c r="BU9" s="433">
        <v>299</v>
      </c>
    </row>
    <row r="10" spans="1:87" s="1" customFormat="1" ht="15" customHeight="1" x14ac:dyDescent="0.15">
      <c r="A10" s="89" t="s">
        <v>465</v>
      </c>
      <c r="B10" s="529">
        <v>2</v>
      </c>
      <c r="C10" s="433"/>
      <c r="D10" s="433"/>
      <c r="E10" s="433"/>
      <c r="F10" s="433"/>
      <c r="G10" s="433"/>
      <c r="H10" s="365">
        <v>4</v>
      </c>
      <c r="I10" s="365"/>
      <c r="J10" s="365"/>
      <c r="K10" s="365"/>
      <c r="L10" s="365"/>
      <c r="M10" s="365"/>
      <c r="N10" s="365">
        <v>108</v>
      </c>
      <c r="O10" s="365"/>
      <c r="P10" s="365"/>
      <c r="Q10" s="365"/>
      <c r="R10" s="365"/>
      <c r="S10" s="365"/>
      <c r="T10" s="365">
        <v>47</v>
      </c>
      <c r="U10" s="365"/>
      <c r="V10" s="365"/>
      <c r="W10" s="365"/>
      <c r="X10" s="365"/>
      <c r="Y10" s="365"/>
      <c r="Z10" s="365">
        <v>29</v>
      </c>
      <c r="AA10" s="365"/>
      <c r="AB10" s="365"/>
      <c r="AC10" s="365"/>
      <c r="AD10" s="365"/>
      <c r="AE10" s="365"/>
      <c r="AF10" s="365">
        <v>18</v>
      </c>
      <c r="AG10" s="365"/>
      <c r="AH10" s="365"/>
      <c r="AI10" s="365"/>
      <c r="AJ10" s="365"/>
      <c r="AK10" s="365"/>
      <c r="AL10" s="365">
        <v>61</v>
      </c>
      <c r="AM10" s="365"/>
      <c r="AN10" s="365"/>
      <c r="AO10" s="365"/>
      <c r="AP10" s="365"/>
      <c r="AQ10" s="365"/>
      <c r="AR10" s="433">
        <v>286</v>
      </c>
      <c r="AS10" s="433">
        <v>54</v>
      </c>
      <c r="AT10" s="433">
        <v>27</v>
      </c>
      <c r="AU10" s="433">
        <v>27</v>
      </c>
      <c r="AV10" s="433">
        <v>299</v>
      </c>
      <c r="AW10" s="433">
        <v>353</v>
      </c>
      <c r="AX10" s="433">
        <v>19</v>
      </c>
      <c r="AY10" s="433">
        <v>27</v>
      </c>
      <c r="AZ10" s="433">
        <v>27</v>
      </c>
      <c r="BA10" s="433">
        <v>299</v>
      </c>
      <c r="BB10" s="433">
        <v>353</v>
      </c>
      <c r="BC10" s="433">
        <v>54</v>
      </c>
      <c r="BD10" s="433">
        <v>8</v>
      </c>
      <c r="BE10" s="433">
        <v>27</v>
      </c>
      <c r="BF10" s="433">
        <v>299</v>
      </c>
      <c r="BG10" s="433">
        <v>353</v>
      </c>
      <c r="BH10" s="433">
        <v>54</v>
      </c>
      <c r="BI10" s="433">
        <v>27</v>
      </c>
      <c r="BJ10" s="433">
        <v>11</v>
      </c>
      <c r="BK10" s="433">
        <v>299</v>
      </c>
      <c r="BL10" s="433">
        <v>353</v>
      </c>
      <c r="BM10" s="433">
        <v>54</v>
      </c>
      <c r="BN10" s="433">
        <v>27</v>
      </c>
      <c r="BO10" s="433">
        <v>27</v>
      </c>
      <c r="BP10" s="433">
        <v>267</v>
      </c>
      <c r="BQ10" s="433">
        <v>353</v>
      </c>
      <c r="BR10" s="433">
        <v>54</v>
      </c>
      <c r="BS10" s="433">
        <v>27</v>
      </c>
      <c r="BT10" s="433">
        <v>27</v>
      </c>
      <c r="BU10" s="433">
        <v>299</v>
      </c>
    </row>
    <row r="11" spans="1:87" s="25" customFormat="1" ht="15" customHeight="1" x14ac:dyDescent="0.15">
      <c r="A11" s="89" t="s">
        <v>565</v>
      </c>
      <c r="B11" s="529">
        <v>2</v>
      </c>
      <c r="C11" s="433"/>
      <c r="D11" s="433"/>
      <c r="E11" s="433"/>
      <c r="F11" s="433"/>
      <c r="G11" s="433"/>
      <c r="H11" s="365">
        <v>4</v>
      </c>
      <c r="I11" s="365"/>
      <c r="J11" s="365"/>
      <c r="K11" s="365"/>
      <c r="L11" s="365"/>
      <c r="M11" s="365"/>
      <c r="N11" s="365">
        <v>104</v>
      </c>
      <c r="O11" s="365"/>
      <c r="P11" s="365"/>
      <c r="Q11" s="365"/>
      <c r="R11" s="365"/>
      <c r="S11" s="365"/>
      <c r="T11" s="365">
        <v>45</v>
      </c>
      <c r="U11" s="365"/>
      <c r="V11" s="365"/>
      <c r="W11" s="365"/>
      <c r="X11" s="365"/>
      <c r="Y11" s="365"/>
      <c r="Z11" s="365">
        <v>27</v>
      </c>
      <c r="AA11" s="365"/>
      <c r="AB11" s="365"/>
      <c r="AC11" s="365"/>
      <c r="AD11" s="365"/>
      <c r="AE11" s="365"/>
      <c r="AF11" s="365">
        <v>18</v>
      </c>
      <c r="AG11" s="365"/>
      <c r="AH11" s="365"/>
      <c r="AI11" s="365"/>
      <c r="AJ11" s="365"/>
      <c r="AK11" s="365"/>
      <c r="AL11" s="365">
        <v>59</v>
      </c>
      <c r="AM11" s="365"/>
      <c r="AN11" s="365"/>
      <c r="AO11" s="365"/>
      <c r="AP11" s="365"/>
      <c r="AQ11" s="365"/>
      <c r="AR11" s="433">
        <v>339</v>
      </c>
      <c r="AS11" s="433"/>
      <c r="AT11" s="433"/>
      <c r="AU11" s="433"/>
      <c r="AV11" s="433"/>
      <c r="AW11" s="433"/>
      <c r="AX11" s="433">
        <v>32</v>
      </c>
      <c r="AY11" s="433"/>
      <c r="AZ11" s="433"/>
      <c r="BA11" s="433"/>
      <c r="BB11" s="433"/>
      <c r="BC11" s="433"/>
      <c r="BD11" s="433">
        <v>16</v>
      </c>
      <c r="BE11" s="433"/>
      <c r="BF11" s="433"/>
      <c r="BG11" s="433"/>
      <c r="BH11" s="433"/>
      <c r="BI11" s="433"/>
      <c r="BJ11" s="433">
        <v>16</v>
      </c>
      <c r="BK11" s="433"/>
      <c r="BL11" s="433"/>
      <c r="BM11" s="433"/>
      <c r="BN11" s="433"/>
      <c r="BO11" s="433"/>
      <c r="BP11" s="433">
        <v>307</v>
      </c>
      <c r="BQ11" s="433"/>
      <c r="BR11" s="433"/>
      <c r="BS11" s="433"/>
      <c r="BT11" s="433"/>
      <c r="BU11" s="433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</row>
    <row r="12" spans="1:87" s="28" customFormat="1" ht="15" customHeight="1" thickBot="1" x14ac:dyDescent="0.2">
      <c r="A12" s="88" t="s">
        <v>595</v>
      </c>
      <c r="B12" s="536">
        <v>2</v>
      </c>
      <c r="C12" s="537"/>
      <c r="D12" s="537"/>
      <c r="E12" s="537"/>
      <c r="F12" s="537"/>
      <c r="G12" s="537"/>
      <c r="H12" s="375">
        <v>4</v>
      </c>
      <c r="I12" s="375"/>
      <c r="J12" s="375"/>
      <c r="K12" s="375"/>
      <c r="L12" s="375"/>
      <c r="M12" s="375"/>
      <c r="N12" s="375">
        <v>103</v>
      </c>
      <c r="O12" s="375"/>
      <c r="P12" s="375"/>
      <c r="Q12" s="375"/>
      <c r="R12" s="375"/>
      <c r="S12" s="375"/>
      <c r="T12" s="375">
        <v>47</v>
      </c>
      <c r="U12" s="375"/>
      <c r="V12" s="375"/>
      <c r="W12" s="375"/>
      <c r="X12" s="375"/>
      <c r="Y12" s="375"/>
      <c r="Z12" s="375">
        <v>25</v>
      </c>
      <c r="AA12" s="375"/>
      <c r="AB12" s="375"/>
      <c r="AC12" s="375"/>
      <c r="AD12" s="375"/>
      <c r="AE12" s="375"/>
      <c r="AF12" s="375">
        <v>22</v>
      </c>
      <c r="AG12" s="375"/>
      <c r="AH12" s="375"/>
      <c r="AI12" s="375"/>
      <c r="AJ12" s="375"/>
      <c r="AK12" s="375"/>
      <c r="AL12" s="375">
        <v>56</v>
      </c>
      <c r="AM12" s="375"/>
      <c r="AN12" s="375"/>
      <c r="AO12" s="375"/>
      <c r="AP12" s="375"/>
      <c r="AQ12" s="375"/>
      <c r="AR12" s="375">
        <f>324+18</f>
        <v>342</v>
      </c>
      <c r="AS12" s="375"/>
      <c r="AT12" s="375"/>
      <c r="AU12" s="375"/>
      <c r="AV12" s="375"/>
      <c r="AW12" s="375"/>
      <c r="AX12" s="375">
        <f>19+14</f>
        <v>33</v>
      </c>
      <c r="AY12" s="375"/>
      <c r="AZ12" s="375"/>
      <c r="BA12" s="375"/>
      <c r="BB12" s="375"/>
      <c r="BC12" s="375"/>
      <c r="BD12" s="375">
        <f>11+4</f>
        <v>15</v>
      </c>
      <c r="BE12" s="375"/>
      <c r="BF12" s="375"/>
      <c r="BG12" s="375"/>
      <c r="BH12" s="375"/>
      <c r="BI12" s="375"/>
      <c r="BJ12" s="375">
        <f>8+10</f>
        <v>18</v>
      </c>
      <c r="BK12" s="375"/>
      <c r="BL12" s="375"/>
      <c r="BM12" s="375"/>
      <c r="BN12" s="375"/>
      <c r="BO12" s="375"/>
      <c r="BP12" s="375">
        <f>305+4</f>
        <v>309</v>
      </c>
      <c r="BQ12" s="375"/>
      <c r="BR12" s="375"/>
      <c r="BS12" s="375"/>
      <c r="BT12" s="375"/>
      <c r="BU12" s="375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</row>
    <row r="13" spans="1:87" ht="14.25" customHeight="1" x14ac:dyDescent="0.15">
      <c r="A13" s="491" t="s">
        <v>176</v>
      </c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83"/>
      <c r="AQ13" s="83"/>
      <c r="AR13" s="83"/>
      <c r="AS13" s="83"/>
      <c r="AT13" s="83"/>
      <c r="AU13" s="83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s="4" customFormat="1" ht="18.75" x14ac:dyDescent="0.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</row>
    <row r="15" spans="1:87" ht="17.25" x14ac:dyDescent="0.15">
      <c r="A15" s="393" t="s">
        <v>549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73" t="s">
        <v>110</v>
      </c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</row>
    <row r="16" spans="1:87" ht="13.5" customHeight="1" thickBot="1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5"/>
      <c r="AO16" s="55"/>
      <c r="AP16" s="55"/>
      <c r="AQ16" s="55"/>
      <c r="AR16" s="374" t="s">
        <v>29</v>
      </c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4"/>
      <c r="BR16" s="374"/>
      <c r="BS16" s="374"/>
      <c r="BT16" s="374"/>
      <c r="BU16" s="374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</row>
    <row r="17" spans="1:92" ht="14.25" customHeight="1" x14ac:dyDescent="0.15">
      <c r="A17" s="475" t="s">
        <v>26</v>
      </c>
      <c r="B17" s="424" t="s">
        <v>218</v>
      </c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38"/>
      <c r="AL17" s="397" t="s">
        <v>219</v>
      </c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453"/>
      <c r="BD17" s="397" t="s">
        <v>35</v>
      </c>
      <c r="BE17" s="398"/>
      <c r="BF17" s="398"/>
      <c r="BG17" s="398"/>
      <c r="BH17" s="398"/>
      <c r="BI17" s="398"/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398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92" ht="14.25" customHeight="1" x14ac:dyDescent="0.15">
      <c r="A18" s="477"/>
      <c r="B18" s="415" t="s">
        <v>167</v>
      </c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7"/>
      <c r="T18" s="418" t="s">
        <v>504</v>
      </c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20"/>
      <c r="AL18" s="446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447"/>
      <c r="BB18" s="447"/>
      <c r="BC18" s="448"/>
      <c r="BD18" s="446"/>
      <c r="BE18" s="447"/>
      <c r="BF18" s="447"/>
      <c r="BG18" s="447"/>
      <c r="BH18" s="447"/>
      <c r="BI18" s="447"/>
      <c r="BJ18" s="447"/>
      <c r="BK18" s="447"/>
      <c r="BL18" s="447"/>
      <c r="BM18" s="447"/>
      <c r="BN18" s="447"/>
      <c r="BO18" s="447"/>
      <c r="BP18" s="447"/>
      <c r="BQ18" s="447"/>
      <c r="BR18" s="447"/>
      <c r="BS18" s="447"/>
      <c r="BT18" s="447"/>
      <c r="BU18" s="447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92" ht="14.25" customHeight="1" x14ac:dyDescent="0.15">
      <c r="A19" s="440"/>
      <c r="B19" s="415" t="s">
        <v>109</v>
      </c>
      <c r="C19" s="416"/>
      <c r="D19" s="416"/>
      <c r="E19" s="416"/>
      <c r="F19" s="416"/>
      <c r="G19" s="417"/>
      <c r="H19" s="415" t="s">
        <v>27</v>
      </c>
      <c r="I19" s="416"/>
      <c r="J19" s="416"/>
      <c r="K19" s="416"/>
      <c r="L19" s="416"/>
      <c r="M19" s="417"/>
      <c r="N19" s="415" t="s">
        <v>28</v>
      </c>
      <c r="O19" s="416"/>
      <c r="P19" s="416"/>
      <c r="Q19" s="416"/>
      <c r="R19" s="416"/>
      <c r="S19" s="417"/>
      <c r="T19" s="415" t="s">
        <v>109</v>
      </c>
      <c r="U19" s="416"/>
      <c r="V19" s="416"/>
      <c r="W19" s="416"/>
      <c r="X19" s="416"/>
      <c r="Y19" s="417"/>
      <c r="Z19" s="415" t="s">
        <v>27</v>
      </c>
      <c r="AA19" s="416"/>
      <c r="AB19" s="416"/>
      <c r="AC19" s="416"/>
      <c r="AD19" s="416"/>
      <c r="AE19" s="417"/>
      <c r="AF19" s="415" t="s">
        <v>28</v>
      </c>
      <c r="AG19" s="416"/>
      <c r="AH19" s="416"/>
      <c r="AI19" s="416"/>
      <c r="AJ19" s="416"/>
      <c r="AK19" s="417"/>
      <c r="AL19" s="419" t="s">
        <v>21</v>
      </c>
      <c r="AM19" s="419"/>
      <c r="AN19" s="419"/>
      <c r="AO19" s="419"/>
      <c r="AP19" s="419"/>
      <c r="AQ19" s="420"/>
      <c r="AR19" s="418" t="s">
        <v>27</v>
      </c>
      <c r="AS19" s="419"/>
      <c r="AT19" s="419"/>
      <c r="AU19" s="419"/>
      <c r="AV19" s="419"/>
      <c r="AW19" s="420"/>
      <c r="AX19" s="419" t="s">
        <v>28</v>
      </c>
      <c r="AY19" s="419"/>
      <c r="AZ19" s="419"/>
      <c r="BA19" s="419"/>
      <c r="BB19" s="419"/>
      <c r="BC19" s="420"/>
      <c r="BD19" s="419" t="s">
        <v>21</v>
      </c>
      <c r="BE19" s="419"/>
      <c r="BF19" s="419"/>
      <c r="BG19" s="419"/>
      <c r="BH19" s="419"/>
      <c r="BI19" s="420"/>
      <c r="BJ19" s="419" t="s">
        <v>27</v>
      </c>
      <c r="BK19" s="419"/>
      <c r="BL19" s="419"/>
      <c r="BM19" s="419"/>
      <c r="BN19" s="419"/>
      <c r="BO19" s="420"/>
      <c r="BP19" s="418" t="s">
        <v>28</v>
      </c>
      <c r="BQ19" s="419"/>
      <c r="BR19" s="419"/>
      <c r="BS19" s="419"/>
      <c r="BT19" s="419"/>
      <c r="BU19" s="419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92" s="1" customFormat="1" ht="15" customHeight="1" x14ac:dyDescent="0.15">
      <c r="A20" s="182" t="s">
        <v>593</v>
      </c>
      <c r="B20" s="389">
        <v>486</v>
      </c>
      <c r="C20" s="367"/>
      <c r="D20" s="367"/>
      <c r="E20" s="367"/>
      <c r="F20" s="367"/>
      <c r="G20" s="367"/>
      <c r="H20" s="367">
        <v>165</v>
      </c>
      <c r="I20" s="367"/>
      <c r="J20" s="367"/>
      <c r="K20" s="367"/>
      <c r="L20" s="367"/>
      <c r="M20" s="367"/>
      <c r="N20" s="367">
        <v>321</v>
      </c>
      <c r="O20" s="367"/>
      <c r="P20" s="367"/>
      <c r="Q20" s="367"/>
      <c r="R20" s="367"/>
      <c r="S20" s="367"/>
      <c r="T20" s="367">
        <v>477</v>
      </c>
      <c r="U20" s="367"/>
      <c r="V20" s="367"/>
      <c r="W20" s="367"/>
      <c r="X20" s="367"/>
      <c r="Y20" s="367"/>
      <c r="Z20" s="367">
        <v>162</v>
      </c>
      <c r="AA20" s="367"/>
      <c r="AB20" s="367"/>
      <c r="AC20" s="367"/>
      <c r="AD20" s="367"/>
      <c r="AE20" s="367"/>
      <c r="AF20" s="367">
        <v>315</v>
      </c>
      <c r="AG20" s="367"/>
      <c r="AH20" s="367"/>
      <c r="AI20" s="367"/>
      <c r="AJ20" s="367"/>
      <c r="AK20" s="367"/>
      <c r="AL20" s="367">
        <v>1519</v>
      </c>
      <c r="AM20" s="367"/>
      <c r="AN20" s="367"/>
      <c r="AO20" s="367"/>
      <c r="AP20" s="367"/>
      <c r="AQ20" s="367"/>
      <c r="AR20" s="367">
        <v>650</v>
      </c>
      <c r="AS20" s="367"/>
      <c r="AT20" s="367"/>
      <c r="AU20" s="367"/>
      <c r="AV20" s="367"/>
      <c r="AW20" s="367"/>
      <c r="AX20" s="367">
        <v>869</v>
      </c>
      <c r="AY20" s="367"/>
      <c r="AZ20" s="367"/>
      <c r="BA20" s="367"/>
      <c r="BB20" s="367"/>
      <c r="BC20" s="367"/>
      <c r="BD20" s="367">
        <v>271</v>
      </c>
      <c r="BE20" s="367"/>
      <c r="BF20" s="367"/>
      <c r="BG20" s="367"/>
      <c r="BH20" s="367"/>
      <c r="BI20" s="367"/>
      <c r="BJ20" s="367">
        <v>97</v>
      </c>
      <c r="BK20" s="367"/>
      <c r="BL20" s="367"/>
      <c r="BM20" s="367"/>
      <c r="BN20" s="367"/>
      <c r="BO20" s="367"/>
      <c r="BP20" s="367">
        <v>174</v>
      </c>
      <c r="BQ20" s="367"/>
      <c r="BR20" s="367"/>
      <c r="BS20" s="367"/>
      <c r="BT20" s="367"/>
      <c r="BU20" s="367"/>
    </row>
    <row r="21" spans="1:92" s="1" customFormat="1" ht="15" customHeight="1" x14ac:dyDescent="0.15">
      <c r="A21" s="182" t="s">
        <v>598</v>
      </c>
      <c r="B21" s="382">
        <v>468</v>
      </c>
      <c r="C21" s="365"/>
      <c r="D21" s="365"/>
      <c r="E21" s="365"/>
      <c r="F21" s="365"/>
      <c r="G21" s="365"/>
      <c r="H21" s="365">
        <v>143</v>
      </c>
      <c r="I21" s="365"/>
      <c r="J21" s="365"/>
      <c r="K21" s="365"/>
      <c r="L21" s="365"/>
      <c r="M21" s="365"/>
      <c r="N21" s="365">
        <v>325</v>
      </c>
      <c r="O21" s="365"/>
      <c r="P21" s="365"/>
      <c r="Q21" s="365"/>
      <c r="R21" s="365"/>
      <c r="S21" s="365"/>
      <c r="T21" s="365">
        <v>462</v>
      </c>
      <c r="U21" s="365"/>
      <c r="V21" s="365"/>
      <c r="W21" s="365"/>
      <c r="X21" s="365"/>
      <c r="Y21" s="365"/>
      <c r="Z21" s="365">
        <v>143</v>
      </c>
      <c r="AA21" s="365"/>
      <c r="AB21" s="365"/>
      <c r="AC21" s="365"/>
      <c r="AD21" s="365"/>
      <c r="AE21" s="365"/>
      <c r="AF21" s="365">
        <v>319</v>
      </c>
      <c r="AG21" s="365"/>
      <c r="AH21" s="365"/>
      <c r="AI21" s="365"/>
      <c r="AJ21" s="365"/>
      <c r="AK21" s="365"/>
      <c r="AL21" s="365">
        <v>1290</v>
      </c>
      <c r="AM21" s="365"/>
      <c r="AN21" s="365"/>
      <c r="AO21" s="365"/>
      <c r="AP21" s="365"/>
      <c r="AQ21" s="365"/>
      <c r="AR21" s="365">
        <v>630</v>
      </c>
      <c r="AS21" s="365"/>
      <c r="AT21" s="365"/>
      <c r="AU21" s="365"/>
      <c r="AV21" s="365"/>
      <c r="AW21" s="365"/>
      <c r="AX21" s="365">
        <v>660</v>
      </c>
      <c r="AY21" s="365"/>
      <c r="AZ21" s="365"/>
      <c r="BA21" s="365"/>
      <c r="BB21" s="365"/>
      <c r="BC21" s="365"/>
      <c r="BD21" s="365">
        <v>214</v>
      </c>
      <c r="BE21" s="365"/>
      <c r="BF21" s="365"/>
      <c r="BG21" s="365"/>
      <c r="BH21" s="365"/>
      <c r="BI21" s="365"/>
      <c r="BJ21" s="365">
        <v>65</v>
      </c>
      <c r="BK21" s="365"/>
      <c r="BL21" s="365"/>
      <c r="BM21" s="365"/>
      <c r="BN21" s="365"/>
      <c r="BO21" s="365"/>
      <c r="BP21" s="365">
        <v>149</v>
      </c>
      <c r="BQ21" s="365"/>
      <c r="BR21" s="365"/>
      <c r="BS21" s="365"/>
      <c r="BT21" s="365"/>
      <c r="BU21" s="365"/>
    </row>
    <row r="22" spans="1:92" s="1" customFormat="1" ht="15" customHeight="1" x14ac:dyDescent="0.15">
      <c r="A22" s="182" t="s">
        <v>465</v>
      </c>
      <c r="B22" s="382">
        <v>467</v>
      </c>
      <c r="C22" s="365"/>
      <c r="D22" s="365"/>
      <c r="E22" s="365"/>
      <c r="F22" s="365"/>
      <c r="G22" s="365"/>
      <c r="H22" s="365">
        <v>137</v>
      </c>
      <c r="I22" s="365"/>
      <c r="J22" s="365"/>
      <c r="K22" s="365"/>
      <c r="L22" s="365"/>
      <c r="M22" s="365"/>
      <c r="N22" s="365">
        <v>330</v>
      </c>
      <c r="O22" s="365"/>
      <c r="P22" s="365"/>
      <c r="Q22" s="365"/>
      <c r="R22" s="365"/>
      <c r="S22" s="365"/>
      <c r="T22" s="365">
        <v>456</v>
      </c>
      <c r="U22" s="365"/>
      <c r="V22" s="365"/>
      <c r="W22" s="365"/>
      <c r="X22" s="365"/>
      <c r="Y22" s="365"/>
      <c r="Z22" s="365">
        <v>134</v>
      </c>
      <c r="AA22" s="365"/>
      <c r="AB22" s="365"/>
      <c r="AC22" s="365"/>
      <c r="AD22" s="365"/>
      <c r="AE22" s="365"/>
      <c r="AF22" s="365">
        <v>322</v>
      </c>
      <c r="AG22" s="365"/>
      <c r="AH22" s="365"/>
      <c r="AI22" s="365"/>
      <c r="AJ22" s="365"/>
      <c r="AK22" s="365"/>
      <c r="AL22" s="365">
        <v>1133</v>
      </c>
      <c r="AM22" s="365">
        <v>0</v>
      </c>
      <c r="AN22" s="365">
        <v>0</v>
      </c>
      <c r="AO22" s="365">
        <v>0</v>
      </c>
      <c r="AP22" s="365">
        <v>0</v>
      </c>
      <c r="AQ22" s="365">
        <v>0</v>
      </c>
      <c r="AR22" s="365">
        <v>519</v>
      </c>
      <c r="AS22" s="365"/>
      <c r="AT22" s="365"/>
      <c r="AU22" s="365"/>
      <c r="AV22" s="365"/>
      <c r="AW22" s="365"/>
      <c r="AX22" s="365">
        <v>614</v>
      </c>
      <c r="AY22" s="365"/>
      <c r="AZ22" s="365"/>
      <c r="BA22" s="365"/>
      <c r="BB22" s="365"/>
      <c r="BC22" s="365"/>
      <c r="BD22" s="365">
        <v>241</v>
      </c>
      <c r="BE22" s="365"/>
      <c r="BF22" s="365"/>
      <c r="BG22" s="365"/>
      <c r="BH22" s="365"/>
      <c r="BI22" s="365"/>
      <c r="BJ22" s="365">
        <v>67</v>
      </c>
      <c r="BK22" s="365"/>
      <c r="BL22" s="365"/>
      <c r="BM22" s="365"/>
      <c r="BN22" s="365"/>
      <c r="BO22" s="365"/>
      <c r="BP22" s="365">
        <v>174</v>
      </c>
      <c r="BQ22" s="365"/>
      <c r="BR22" s="365"/>
      <c r="BS22" s="365"/>
      <c r="BT22" s="365"/>
      <c r="BU22" s="365"/>
    </row>
    <row r="23" spans="1:92" ht="15" customHeight="1" x14ac:dyDescent="0.15">
      <c r="A23" s="182" t="s">
        <v>565</v>
      </c>
      <c r="B23" s="382">
        <v>512</v>
      </c>
      <c r="C23" s="365"/>
      <c r="D23" s="365"/>
      <c r="E23" s="365"/>
      <c r="F23" s="365"/>
      <c r="G23" s="365"/>
      <c r="H23" s="365">
        <v>153</v>
      </c>
      <c r="I23" s="365"/>
      <c r="J23" s="365"/>
      <c r="K23" s="365"/>
      <c r="L23" s="365"/>
      <c r="M23" s="365"/>
      <c r="N23" s="365">
        <v>359</v>
      </c>
      <c r="O23" s="365"/>
      <c r="P23" s="365"/>
      <c r="Q23" s="365"/>
      <c r="R23" s="365"/>
      <c r="S23" s="365"/>
      <c r="T23" s="365">
        <v>506</v>
      </c>
      <c r="U23" s="365"/>
      <c r="V23" s="365"/>
      <c r="W23" s="365"/>
      <c r="X23" s="365"/>
      <c r="Y23" s="365"/>
      <c r="Z23" s="365">
        <v>152</v>
      </c>
      <c r="AA23" s="365"/>
      <c r="AB23" s="365"/>
      <c r="AC23" s="365"/>
      <c r="AD23" s="365"/>
      <c r="AE23" s="365"/>
      <c r="AF23" s="365">
        <v>354</v>
      </c>
      <c r="AG23" s="365"/>
      <c r="AH23" s="365"/>
      <c r="AI23" s="365"/>
      <c r="AJ23" s="365"/>
      <c r="AK23" s="365"/>
      <c r="AL23" s="365">
        <v>866</v>
      </c>
      <c r="AM23" s="365"/>
      <c r="AN23" s="365"/>
      <c r="AO23" s="365"/>
      <c r="AP23" s="365"/>
      <c r="AQ23" s="365"/>
      <c r="AR23" s="365">
        <v>398</v>
      </c>
      <c r="AS23" s="365"/>
      <c r="AT23" s="365"/>
      <c r="AU23" s="365"/>
      <c r="AV23" s="365"/>
      <c r="AW23" s="365"/>
      <c r="AX23" s="365">
        <v>468</v>
      </c>
      <c r="AY23" s="365"/>
      <c r="AZ23" s="365"/>
      <c r="BA23" s="365"/>
      <c r="BB23" s="365"/>
      <c r="BC23" s="365"/>
      <c r="BD23" s="365">
        <v>261</v>
      </c>
      <c r="BE23" s="365"/>
      <c r="BF23" s="365"/>
      <c r="BG23" s="365"/>
      <c r="BH23" s="365"/>
      <c r="BI23" s="365"/>
      <c r="BJ23" s="365">
        <v>80</v>
      </c>
      <c r="BK23" s="365"/>
      <c r="BL23" s="365"/>
      <c r="BM23" s="365"/>
      <c r="BN23" s="365"/>
      <c r="BO23" s="365"/>
      <c r="BP23" s="365">
        <v>181</v>
      </c>
      <c r="BQ23" s="365"/>
      <c r="BR23" s="365"/>
      <c r="BS23" s="365"/>
      <c r="BT23" s="365"/>
      <c r="BU23" s="365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92" s="16" customFormat="1" ht="15" customHeight="1" thickBot="1" x14ac:dyDescent="0.2">
      <c r="A24" s="181" t="s">
        <v>595</v>
      </c>
      <c r="B24" s="411">
        <v>483</v>
      </c>
      <c r="C24" s="375"/>
      <c r="D24" s="375"/>
      <c r="E24" s="375"/>
      <c r="F24" s="375"/>
      <c r="G24" s="375"/>
      <c r="H24" s="375">
        <v>160</v>
      </c>
      <c r="I24" s="375"/>
      <c r="J24" s="375"/>
      <c r="K24" s="375"/>
      <c r="L24" s="375"/>
      <c r="M24" s="375"/>
      <c r="N24" s="375">
        <v>323</v>
      </c>
      <c r="O24" s="375"/>
      <c r="P24" s="375"/>
      <c r="Q24" s="375"/>
      <c r="R24" s="375"/>
      <c r="S24" s="375"/>
      <c r="T24" s="375">
        <v>478</v>
      </c>
      <c r="U24" s="375"/>
      <c r="V24" s="375"/>
      <c r="W24" s="375"/>
      <c r="X24" s="375"/>
      <c r="Y24" s="375"/>
      <c r="Z24" s="375">
        <v>158</v>
      </c>
      <c r="AA24" s="375"/>
      <c r="AB24" s="375"/>
      <c r="AC24" s="375"/>
      <c r="AD24" s="375"/>
      <c r="AE24" s="375"/>
      <c r="AF24" s="375">
        <v>320</v>
      </c>
      <c r="AG24" s="375"/>
      <c r="AH24" s="375"/>
      <c r="AI24" s="375"/>
      <c r="AJ24" s="375"/>
      <c r="AK24" s="375"/>
      <c r="AL24" s="375">
        <f>636+144</f>
        <v>780</v>
      </c>
      <c r="AM24" s="375"/>
      <c r="AN24" s="375"/>
      <c r="AO24" s="375"/>
      <c r="AP24" s="375"/>
      <c r="AQ24" s="375"/>
      <c r="AR24" s="375">
        <f>324+30</f>
        <v>354</v>
      </c>
      <c r="AS24" s="375"/>
      <c r="AT24" s="375"/>
      <c r="AU24" s="375"/>
      <c r="AV24" s="375"/>
      <c r="AW24" s="375"/>
      <c r="AX24" s="375">
        <f>312+114</f>
        <v>426</v>
      </c>
      <c r="AY24" s="375"/>
      <c r="AZ24" s="375"/>
      <c r="BA24" s="375"/>
      <c r="BB24" s="375"/>
      <c r="BC24" s="375"/>
      <c r="BD24" s="375">
        <f>95+135</f>
        <v>230</v>
      </c>
      <c r="BE24" s="375"/>
      <c r="BF24" s="375"/>
      <c r="BG24" s="375"/>
      <c r="BH24" s="375"/>
      <c r="BI24" s="375"/>
      <c r="BJ24" s="375">
        <f>49+28</f>
        <v>77</v>
      </c>
      <c r="BK24" s="375"/>
      <c r="BL24" s="375"/>
      <c r="BM24" s="375"/>
      <c r="BN24" s="375"/>
      <c r="BO24" s="375"/>
      <c r="BP24" s="375">
        <f>46+107</f>
        <v>153</v>
      </c>
      <c r="BQ24" s="375"/>
      <c r="BR24" s="375"/>
      <c r="BS24" s="375"/>
      <c r="BT24" s="375"/>
      <c r="BU24" s="375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</row>
    <row r="25" spans="1:92" ht="15" customHeight="1" x14ac:dyDescent="0.15">
      <c r="A25" s="491" t="s">
        <v>177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R25" s="491" t="s">
        <v>178</v>
      </c>
      <c r="AS25" s="491"/>
      <c r="AT25" s="491"/>
      <c r="AU25" s="491"/>
      <c r="AV25" s="491"/>
      <c r="AW25" s="491"/>
      <c r="AX25" s="491"/>
      <c r="AY25" s="491"/>
      <c r="AZ25" s="491"/>
      <c r="BA25" s="491"/>
      <c r="BB25" s="491"/>
      <c r="BC25" s="491"/>
      <c r="BD25" s="491"/>
      <c r="BE25" s="491"/>
      <c r="BF25" s="491"/>
      <c r="BG25" s="491"/>
      <c r="BH25" s="491"/>
      <c r="BI25" s="491"/>
      <c r="BJ25" s="491"/>
      <c r="BK25" s="491"/>
      <c r="BL25" s="491"/>
      <c r="BM25" s="491"/>
      <c r="BN25" s="491"/>
      <c r="BO25" s="491"/>
      <c r="BP25" s="491"/>
      <c r="BQ25" s="491"/>
      <c r="BR25" s="491"/>
      <c r="BS25" s="491"/>
      <c r="BT25" s="491"/>
      <c r="BU25" s="49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92" s="4" customFormat="1" ht="18.75" x14ac:dyDescent="0.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</row>
    <row r="27" spans="1:92" ht="17.25" x14ac:dyDescent="0.15">
      <c r="A27" s="393" t="s">
        <v>550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  <c r="AP27" s="393"/>
      <c r="AQ27" s="393"/>
      <c r="AR27" s="373" t="s">
        <v>212</v>
      </c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373"/>
      <c r="BG27" s="373"/>
      <c r="BH27" s="373"/>
      <c r="BI27" s="373"/>
      <c r="BJ27" s="373"/>
      <c r="BK27" s="373"/>
      <c r="BL27" s="373"/>
      <c r="BM27" s="373"/>
      <c r="BN27" s="373"/>
      <c r="BO27" s="373"/>
      <c r="BP27" s="373"/>
      <c r="BQ27" s="373"/>
      <c r="BR27" s="373"/>
      <c r="BS27" s="373"/>
      <c r="BT27" s="373"/>
      <c r="BU27" s="37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M27" s="5"/>
      <c r="CN27" s="5"/>
    </row>
    <row r="28" spans="1:92" ht="14.25" customHeight="1" thickBo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374" t="s">
        <v>29</v>
      </c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  <c r="BH28" s="374"/>
      <c r="BI28" s="374"/>
      <c r="BJ28" s="374"/>
      <c r="BK28" s="374"/>
      <c r="BL28" s="374"/>
      <c r="BM28" s="374"/>
      <c r="BN28" s="374"/>
      <c r="BO28" s="374"/>
      <c r="BP28" s="374"/>
      <c r="BQ28" s="374"/>
      <c r="BR28" s="374"/>
      <c r="BS28" s="374"/>
      <c r="BT28" s="374"/>
      <c r="BU28" s="374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</row>
    <row r="29" spans="1:92" ht="12.75" customHeight="1" x14ac:dyDescent="0.15">
      <c r="A29" s="475" t="s">
        <v>26</v>
      </c>
      <c r="B29" s="397" t="s">
        <v>196</v>
      </c>
      <c r="C29" s="398"/>
      <c r="D29" s="398"/>
      <c r="E29" s="398"/>
      <c r="F29" s="398"/>
      <c r="G29" s="453"/>
      <c r="H29" s="534" t="s">
        <v>168</v>
      </c>
      <c r="I29" s="394"/>
      <c r="J29" s="394"/>
      <c r="K29" s="394"/>
      <c r="L29" s="394"/>
      <c r="M29" s="475"/>
      <c r="N29" s="424" t="s">
        <v>216</v>
      </c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38"/>
      <c r="AR29" s="424" t="s">
        <v>217</v>
      </c>
      <c r="AS29" s="425"/>
      <c r="AT29" s="425"/>
      <c r="AU29" s="425"/>
      <c r="AV29" s="425"/>
      <c r="AW29" s="425"/>
      <c r="AX29" s="425"/>
      <c r="AY29" s="425"/>
      <c r="AZ29" s="425"/>
      <c r="BA29" s="425"/>
      <c r="BB29" s="425"/>
      <c r="BC29" s="425"/>
      <c r="BD29" s="425"/>
      <c r="BE29" s="425"/>
      <c r="BF29" s="425"/>
      <c r="BG29" s="425"/>
      <c r="BH29" s="425"/>
      <c r="BI29" s="425"/>
      <c r="BJ29" s="425"/>
      <c r="BK29" s="425"/>
      <c r="BL29" s="425"/>
      <c r="BM29" s="425"/>
      <c r="BN29" s="425"/>
      <c r="BO29" s="425"/>
      <c r="BP29" s="425"/>
      <c r="BQ29" s="425"/>
      <c r="BR29" s="425"/>
      <c r="BS29" s="425"/>
      <c r="BT29" s="425"/>
      <c r="BU29" s="425"/>
    </row>
    <row r="30" spans="1:92" ht="14.25" customHeight="1" x14ac:dyDescent="0.15">
      <c r="A30" s="477"/>
      <c r="B30" s="454"/>
      <c r="C30" s="455"/>
      <c r="D30" s="455"/>
      <c r="E30" s="455"/>
      <c r="F30" s="455"/>
      <c r="G30" s="456"/>
      <c r="H30" s="535"/>
      <c r="I30" s="476"/>
      <c r="J30" s="476"/>
      <c r="K30" s="476"/>
      <c r="L30" s="476"/>
      <c r="M30" s="477"/>
      <c r="N30" s="531" t="s">
        <v>215</v>
      </c>
      <c r="O30" s="531"/>
      <c r="P30" s="531"/>
      <c r="Q30" s="531"/>
      <c r="R30" s="531"/>
      <c r="S30" s="531"/>
      <c r="T30" s="508" t="s">
        <v>194</v>
      </c>
      <c r="U30" s="508"/>
      <c r="V30" s="508"/>
      <c r="W30" s="508"/>
      <c r="X30" s="508"/>
      <c r="Y30" s="508"/>
      <c r="Z30" s="508"/>
      <c r="AA30" s="508"/>
      <c r="AB30" s="508"/>
      <c r="AC30" s="508"/>
      <c r="AD30" s="508"/>
      <c r="AE30" s="508"/>
      <c r="AF30" s="508"/>
      <c r="AG30" s="508"/>
      <c r="AH30" s="508"/>
      <c r="AI30" s="508"/>
      <c r="AJ30" s="508"/>
      <c r="AK30" s="508"/>
      <c r="AL30" s="443" t="s">
        <v>108</v>
      </c>
      <c r="AM30" s="444"/>
      <c r="AN30" s="444"/>
      <c r="AO30" s="444"/>
      <c r="AP30" s="444"/>
      <c r="AQ30" s="445"/>
      <c r="AR30" s="443" t="s">
        <v>215</v>
      </c>
      <c r="AS30" s="444"/>
      <c r="AT30" s="444"/>
      <c r="AU30" s="444"/>
      <c r="AV30" s="444"/>
      <c r="AW30" s="445"/>
      <c r="AX30" s="418" t="s">
        <v>194</v>
      </c>
      <c r="AY30" s="419"/>
      <c r="AZ30" s="419"/>
      <c r="BA30" s="419"/>
      <c r="BB30" s="419"/>
      <c r="BC30" s="419"/>
      <c r="BD30" s="419"/>
      <c r="BE30" s="419"/>
      <c r="BF30" s="419"/>
      <c r="BG30" s="419"/>
      <c r="BH30" s="419"/>
      <c r="BI30" s="419"/>
      <c r="BJ30" s="419"/>
      <c r="BK30" s="419"/>
      <c r="BL30" s="419"/>
      <c r="BM30" s="419"/>
      <c r="BN30" s="419"/>
      <c r="BO30" s="420"/>
      <c r="BP30" s="418" t="s">
        <v>108</v>
      </c>
      <c r="BQ30" s="419"/>
      <c r="BR30" s="419"/>
      <c r="BS30" s="419"/>
      <c r="BT30" s="419"/>
      <c r="BU30" s="419"/>
    </row>
    <row r="31" spans="1:92" ht="14.25" customHeight="1" x14ac:dyDescent="0.15">
      <c r="A31" s="440"/>
      <c r="B31" s="446"/>
      <c r="C31" s="447"/>
      <c r="D31" s="447"/>
      <c r="E31" s="447"/>
      <c r="F31" s="447"/>
      <c r="G31" s="448"/>
      <c r="H31" s="369"/>
      <c r="I31" s="385"/>
      <c r="J31" s="385"/>
      <c r="K31" s="385"/>
      <c r="L31" s="385"/>
      <c r="M31" s="440"/>
      <c r="N31" s="531"/>
      <c r="O31" s="531"/>
      <c r="P31" s="531"/>
      <c r="Q31" s="531"/>
      <c r="R31" s="531"/>
      <c r="S31" s="531"/>
      <c r="T31" s="419" t="s">
        <v>21</v>
      </c>
      <c r="U31" s="419"/>
      <c r="V31" s="419"/>
      <c r="W31" s="419"/>
      <c r="X31" s="419"/>
      <c r="Y31" s="420"/>
      <c r="Z31" s="419" t="s">
        <v>27</v>
      </c>
      <c r="AA31" s="419"/>
      <c r="AB31" s="419"/>
      <c r="AC31" s="419"/>
      <c r="AD31" s="419"/>
      <c r="AE31" s="420"/>
      <c r="AF31" s="419" t="s">
        <v>28</v>
      </c>
      <c r="AG31" s="419"/>
      <c r="AH31" s="419"/>
      <c r="AI31" s="419"/>
      <c r="AJ31" s="419"/>
      <c r="AK31" s="420"/>
      <c r="AL31" s="446"/>
      <c r="AM31" s="447"/>
      <c r="AN31" s="447"/>
      <c r="AO31" s="447"/>
      <c r="AP31" s="447"/>
      <c r="AQ31" s="448"/>
      <c r="AR31" s="446"/>
      <c r="AS31" s="447"/>
      <c r="AT31" s="447"/>
      <c r="AU31" s="447"/>
      <c r="AV31" s="447"/>
      <c r="AW31" s="448"/>
      <c r="AX31" s="419" t="s">
        <v>21</v>
      </c>
      <c r="AY31" s="419"/>
      <c r="AZ31" s="419"/>
      <c r="BA31" s="419"/>
      <c r="BB31" s="419"/>
      <c r="BC31" s="420"/>
      <c r="BD31" s="419" t="s">
        <v>27</v>
      </c>
      <c r="BE31" s="419"/>
      <c r="BF31" s="419"/>
      <c r="BG31" s="419"/>
      <c r="BH31" s="419"/>
      <c r="BI31" s="420"/>
      <c r="BJ31" s="419" t="s">
        <v>28</v>
      </c>
      <c r="BK31" s="419"/>
      <c r="BL31" s="419"/>
      <c r="BM31" s="419"/>
      <c r="BN31" s="419"/>
      <c r="BO31" s="420"/>
      <c r="BP31" s="418" t="s">
        <v>21</v>
      </c>
      <c r="BQ31" s="419"/>
      <c r="BR31" s="419"/>
      <c r="BS31" s="419"/>
      <c r="BT31" s="419"/>
      <c r="BU31" s="419"/>
    </row>
    <row r="32" spans="1:92" s="1" customFormat="1" ht="15" customHeight="1" x14ac:dyDescent="0.15">
      <c r="A32" s="182" t="s">
        <v>593</v>
      </c>
      <c r="B32" s="382">
        <v>4</v>
      </c>
      <c r="C32" s="365"/>
      <c r="D32" s="365"/>
      <c r="E32" s="365"/>
      <c r="F32" s="365"/>
      <c r="G32" s="365"/>
      <c r="H32" s="365">
        <v>36</v>
      </c>
      <c r="I32" s="365"/>
      <c r="J32" s="365"/>
      <c r="K32" s="365"/>
      <c r="L32" s="365"/>
      <c r="M32" s="365"/>
      <c r="N32" s="365">
        <v>3932</v>
      </c>
      <c r="O32" s="365"/>
      <c r="P32" s="365"/>
      <c r="Q32" s="365"/>
      <c r="R32" s="365"/>
      <c r="S32" s="365"/>
      <c r="T32" s="365">
        <v>1921</v>
      </c>
      <c r="U32" s="365"/>
      <c r="V32" s="365"/>
      <c r="W32" s="365"/>
      <c r="X32" s="365"/>
      <c r="Y32" s="365"/>
      <c r="Z32" s="365">
        <v>1561</v>
      </c>
      <c r="AA32" s="365"/>
      <c r="AB32" s="365"/>
      <c r="AC32" s="365"/>
      <c r="AD32" s="365"/>
      <c r="AE32" s="365"/>
      <c r="AF32" s="365">
        <v>360</v>
      </c>
      <c r="AG32" s="365"/>
      <c r="AH32" s="365"/>
      <c r="AI32" s="365"/>
      <c r="AJ32" s="365"/>
      <c r="AK32" s="365"/>
      <c r="AL32" s="367">
        <v>2011</v>
      </c>
      <c r="AM32" s="367"/>
      <c r="AN32" s="367"/>
      <c r="AO32" s="367"/>
      <c r="AP32" s="367"/>
      <c r="AQ32" s="367"/>
      <c r="AR32" s="367">
        <v>3147</v>
      </c>
      <c r="AS32" s="367"/>
      <c r="AT32" s="367"/>
      <c r="AU32" s="367"/>
      <c r="AV32" s="367"/>
      <c r="AW32" s="367"/>
      <c r="AX32" s="365">
        <v>3039</v>
      </c>
      <c r="AY32" s="365"/>
      <c r="AZ32" s="365"/>
      <c r="BA32" s="365"/>
      <c r="BB32" s="365"/>
      <c r="BC32" s="365"/>
      <c r="BD32" s="365">
        <v>824</v>
      </c>
      <c r="BE32" s="365"/>
      <c r="BF32" s="365"/>
      <c r="BG32" s="365"/>
      <c r="BH32" s="365"/>
      <c r="BI32" s="365"/>
      <c r="BJ32" s="365">
        <v>2215</v>
      </c>
      <c r="BK32" s="365"/>
      <c r="BL32" s="365"/>
      <c r="BM32" s="365"/>
      <c r="BN32" s="365"/>
      <c r="BO32" s="365"/>
      <c r="BP32" s="365">
        <v>108</v>
      </c>
      <c r="BQ32" s="365"/>
      <c r="BR32" s="365"/>
      <c r="BS32" s="365"/>
      <c r="BT32" s="365"/>
      <c r="BU32" s="365"/>
    </row>
    <row r="33" spans="1:87" s="1" customFormat="1" ht="15" customHeight="1" x14ac:dyDescent="0.15">
      <c r="A33" s="182" t="s">
        <v>598</v>
      </c>
      <c r="B33" s="382">
        <v>4</v>
      </c>
      <c r="C33" s="365"/>
      <c r="D33" s="365"/>
      <c r="E33" s="365"/>
      <c r="F33" s="365"/>
      <c r="G33" s="365"/>
      <c r="H33" s="365">
        <v>39</v>
      </c>
      <c r="I33" s="365"/>
      <c r="J33" s="365"/>
      <c r="K33" s="365"/>
      <c r="L33" s="365"/>
      <c r="M33" s="365"/>
      <c r="N33" s="365">
        <v>3899</v>
      </c>
      <c r="O33" s="365"/>
      <c r="P33" s="365"/>
      <c r="Q33" s="365"/>
      <c r="R33" s="365"/>
      <c r="S33" s="365"/>
      <c r="T33" s="365">
        <v>1902</v>
      </c>
      <c r="U33" s="365"/>
      <c r="V33" s="365"/>
      <c r="W33" s="365"/>
      <c r="X33" s="365"/>
      <c r="Y33" s="365"/>
      <c r="Z33" s="365">
        <v>1540</v>
      </c>
      <c r="AA33" s="365"/>
      <c r="AB33" s="365"/>
      <c r="AC33" s="365"/>
      <c r="AD33" s="365"/>
      <c r="AE33" s="365"/>
      <c r="AF33" s="365">
        <v>362</v>
      </c>
      <c r="AG33" s="365"/>
      <c r="AH33" s="365"/>
      <c r="AI33" s="365"/>
      <c r="AJ33" s="365"/>
      <c r="AK33" s="365"/>
      <c r="AL33" s="365">
        <v>1997</v>
      </c>
      <c r="AM33" s="365"/>
      <c r="AN33" s="365"/>
      <c r="AO33" s="365"/>
      <c r="AP33" s="365"/>
      <c r="AQ33" s="365"/>
      <c r="AR33" s="365">
        <v>3188</v>
      </c>
      <c r="AS33" s="365"/>
      <c r="AT33" s="365"/>
      <c r="AU33" s="365"/>
      <c r="AV33" s="365"/>
      <c r="AW33" s="365"/>
      <c r="AX33" s="365">
        <v>3079</v>
      </c>
      <c r="AY33" s="365"/>
      <c r="AZ33" s="365"/>
      <c r="BA33" s="365"/>
      <c r="BB33" s="365"/>
      <c r="BC33" s="365"/>
      <c r="BD33" s="365">
        <v>838</v>
      </c>
      <c r="BE33" s="365"/>
      <c r="BF33" s="365"/>
      <c r="BG33" s="365"/>
      <c r="BH33" s="365"/>
      <c r="BI33" s="365"/>
      <c r="BJ33" s="365">
        <v>2241</v>
      </c>
      <c r="BK33" s="365"/>
      <c r="BL33" s="365"/>
      <c r="BM33" s="365"/>
      <c r="BN33" s="365"/>
      <c r="BO33" s="365"/>
      <c r="BP33" s="365">
        <v>109</v>
      </c>
      <c r="BQ33" s="365"/>
      <c r="BR33" s="365"/>
      <c r="BS33" s="365"/>
      <c r="BT33" s="365"/>
      <c r="BU33" s="365"/>
    </row>
    <row r="34" spans="1:87" s="1" customFormat="1" ht="15" customHeight="1" x14ac:dyDescent="0.15">
      <c r="A34" s="182" t="s">
        <v>465</v>
      </c>
      <c r="B34" s="382">
        <v>4</v>
      </c>
      <c r="C34" s="365"/>
      <c r="D34" s="365"/>
      <c r="E34" s="365"/>
      <c r="F34" s="365"/>
      <c r="G34" s="365"/>
      <c r="H34" s="365">
        <v>38</v>
      </c>
      <c r="I34" s="365"/>
      <c r="J34" s="365"/>
      <c r="K34" s="365"/>
      <c r="L34" s="365"/>
      <c r="M34" s="365"/>
      <c r="N34" s="365">
        <v>3847</v>
      </c>
      <c r="O34" s="365"/>
      <c r="P34" s="365"/>
      <c r="Q34" s="365"/>
      <c r="R34" s="365"/>
      <c r="S34" s="365"/>
      <c r="T34" s="365">
        <v>1889</v>
      </c>
      <c r="U34" s="365"/>
      <c r="V34" s="365"/>
      <c r="W34" s="365"/>
      <c r="X34" s="365"/>
      <c r="Y34" s="365"/>
      <c r="Z34" s="365">
        <v>1523</v>
      </c>
      <c r="AA34" s="365"/>
      <c r="AB34" s="365"/>
      <c r="AC34" s="365"/>
      <c r="AD34" s="365"/>
      <c r="AE34" s="365"/>
      <c r="AF34" s="365">
        <v>366</v>
      </c>
      <c r="AG34" s="365"/>
      <c r="AH34" s="365"/>
      <c r="AI34" s="365"/>
      <c r="AJ34" s="365"/>
      <c r="AK34" s="365"/>
      <c r="AL34" s="365">
        <v>1958</v>
      </c>
      <c r="AM34" s="365"/>
      <c r="AN34" s="365"/>
      <c r="AO34" s="365"/>
      <c r="AP34" s="365"/>
      <c r="AQ34" s="365"/>
      <c r="AR34" s="365">
        <v>3141</v>
      </c>
      <c r="AS34" s="365"/>
      <c r="AT34" s="365"/>
      <c r="AU34" s="365"/>
      <c r="AV34" s="365"/>
      <c r="AW34" s="365"/>
      <c r="AX34" s="365">
        <v>3054</v>
      </c>
      <c r="AY34" s="365"/>
      <c r="AZ34" s="365"/>
      <c r="BA34" s="365"/>
      <c r="BB34" s="365"/>
      <c r="BC34" s="365"/>
      <c r="BD34" s="365">
        <v>822</v>
      </c>
      <c r="BE34" s="365"/>
      <c r="BF34" s="365"/>
      <c r="BG34" s="365"/>
      <c r="BH34" s="365"/>
      <c r="BI34" s="365"/>
      <c r="BJ34" s="365">
        <v>2232</v>
      </c>
      <c r="BK34" s="365"/>
      <c r="BL34" s="365"/>
      <c r="BM34" s="365"/>
      <c r="BN34" s="365"/>
      <c r="BO34" s="365"/>
      <c r="BP34" s="365">
        <v>87</v>
      </c>
      <c r="BQ34" s="365"/>
      <c r="BR34" s="365"/>
      <c r="BS34" s="365"/>
      <c r="BT34" s="365"/>
      <c r="BU34" s="365"/>
    </row>
    <row r="35" spans="1:87" ht="15" customHeight="1" x14ac:dyDescent="0.15">
      <c r="A35" s="182" t="s">
        <v>565</v>
      </c>
      <c r="B35" s="382">
        <v>4</v>
      </c>
      <c r="C35" s="365"/>
      <c r="D35" s="365"/>
      <c r="E35" s="365"/>
      <c r="F35" s="365"/>
      <c r="G35" s="365"/>
      <c r="H35" s="365">
        <v>35</v>
      </c>
      <c r="I35" s="365"/>
      <c r="J35" s="365"/>
      <c r="K35" s="365"/>
      <c r="L35" s="365"/>
      <c r="M35" s="365"/>
      <c r="N35" s="365">
        <v>3787</v>
      </c>
      <c r="O35" s="365"/>
      <c r="P35" s="365"/>
      <c r="Q35" s="365"/>
      <c r="R35" s="365"/>
      <c r="S35" s="365"/>
      <c r="T35" s="365">
        <v>1883</v>
      </c>
      <c r="U35" s="365"/>
      <c r="V35" s="365"/>
      <c r="W35" s="365"/>
      <c r="X35" s="365"/>
      <c r="Y35" s="365"/>
      <c r="Z35" s="365">
        <v>1500</v>
      </c>
      <c r="AA35" s="365"/>
      <c r="AB35" s="365"/>
      <c r="AC35" s="365"/>
      <c r="AD35" s="365"/>
      <c r="AE35" s="365"/>
      <c r="AF35" s="365">
        <v>383</v>
      </c>
      <c r="AG35" s="365"/>
      <c r="AH35" s="365"/>
      <c r="AI35" s="365"/>
      <c r="AJ35" s="365"/>
      <c r="AK35" s="365"/>
      <c r="AL35" s="365">
        <v>1904</v>
      </c>
      <c r="AM35" s="365"/>
      <c r="AN35" s="365"/>
      <c r="AO35" s="365"/>
      <c r="AP35" s="365"/>
      <c r="AQ35" s="365"/>
      <c r="AR35" s="365">
        <v>3186</v>
      </c>
      <c r="AS35" s="365"/>
      <c r="AT35" s="365"/>
      <c r="AU35" s="365"/>
      <c r="AV35" s="365"/>
      <c r="AW35" s="365"/>
      <c r="AX35" s="365">
        <v>3084</v>
      </c>
      <c r="AY35" s="365"/>
      <c r="AZ35" s="365"/>
      <c r="BA35" s="365"/>
      <c r="BB35" s="365"/>
      <c r="BC35" s="365"/>
      <c r="BD35" s="365">
        <v>832</v>
      </c>
      <c r="BE35" s="365"/>
      <c r="BF35" s="365"/>
      <c r="BG35" s="365"/>
      <c r="BH35" s="365"/>
      <c r="BI35" s="365"/>
      <c r="BJ35" s="365">
        <v>2252</v>
      </c>
      <c r="BK35" s="365"/>
      <c r="BL35" s="365"/>
      <c r="BM35" s="365"/>
      <c r="BN35" s="365"/>
      <c r="BO35" s="365"/>
      <c r="BP35" s="365">
        <v>102</v>
      </c>
      <c r="BQ35" s="365"/>
      <c r="BR35" s="365"/>
      <c r="BS35" s="365"/>
      <c r="BT35" s="365"/>
      <c r="BU35" s="365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s="16" customFormat="1" ht="15" customHeight="1" thickBot="1" x14ac:dyDescent="0.2">
      <c r="A36" s="181" t="s">
        <v>595</v>
      </c>
      <c r="B36" s="533">
        <v>4</v>
      </c>
      <c r="C36" s="528"/>
      <c r="D36" s="528"/>
      <c r="E36" s="528"/>
      <c r="F36" s="528"/>
      <c r="G36" s="528"/>
      <c r="H36" s="528">
        <v>37</v>
      </c>
      <c r="I36" s="528"/>
      <c r="J36" s="528"/>
      <c r="K36" s="528"/>
      <c r="L36" s="528"/>
      <c r="M36" s="528"/>
      <c r="N36" s="528">
        <v>3769</v>
      </c>
      <c r="O36" s="528"/>
      <c r="P36" s="528"/>
      <c r="Q36" s="528"/>
      <c r="R36" s="528"/>
      <c r="S36" s="528"/>
      <c r="T36" s="528">
        <v>1875</v>
      </c>
      <c r="U36" s="528"/>
      <c r="V36" s="528"/>
      <c r="W36" s="528"/>
      <c r="X36" s="528"/>
      <c r="Y36" s="528"/>
      <c r="Z36" s="528">
        <v>1496</v>
      </c>
      <c r="AA36" s="528"/>
      <c r="AB36" s="528"/>
      <c r="AC36" s="528"/>
      <c r="AD36" s="528"/>
      <c r="AE36" s="528"/>
      <c r="AF36" s="528">
        <v>379</v>
      </c>
      <c r="AG36" s="528"/>
      <c r="AH36" s="528"/>
      <c r="AI36" s="528"/>
      <c r="AJ36" s="528"/>
      <c r="AK36" s="528"/>
      <c r="AL36" s="375">
        <v>1894</v>
      </c>
      <c r="AM36" s="375"/>
      <c r="AN36" s="375"/>
      <c r="AO36" s="375"/>
      <c r="AP36" s="375"/>
      <c r="AQ36" s="375"/>
      <c r="AR36" s="375">
        <f>2912+26+147+83</f>
        <v>3168</v>
      </c>
      <c r="AS36" s="375"/>
      <c r="AT36" s="375"/>
      <c r="AU36" s="375"/>
      <c r="AV36" s="375"/>
      <c r="AW36" s="375"/>
      <c r="AX36" s="528">
        <f>2885+16+116+46</f>
        <v>3063</v>
      </c>
      <c r="AY36" s="528"/>
      <c r="AZ36" s="528"/>
      <c r="BA36" s="528"/>
      <c r="BB36" s="528"/>
      <c r="BC36" s="528"/>
      <c r="BD36" s="528">
        <f>780+5+61+6</f>
        <v>852</v>
      </c>
      <c r="BE36" s="528"/>
      <c r="BF36" s="528"/>
      <c r="BG36" s="528"/>
      <c r="BH36" s="528"/>
      <c r="BI36" s="528"/>
      <c r="BJ36" s="528">
        <f>2105+11+55+40</f>
        <v>2211</v>
      </c>
      <c r="BK36" s="528"/>
      <c r="BL36" s="528"/>
      <c r="BM36" s="528"/>
      <c r="BN36" s="528"/>
      <c r="BO36" s="528"/>
      <c r="BP36" s="528">
        <f>27+10+31+37</f>
        <v>105</v>
      </c>
      <c r="BQ36" s="528"/>
      <c r="BR36" s="528"/>
      <c r="BS36" s="528"/>
      <c r="BT36" s="528"/>
      <c r="BU36" s="52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</row>
    <row r="37" spans="1:87" s="29" customFormat="1" ht="15" customHeight="1" x14ac:dyDescent="0.15">
      <c r="A37" s="491" t="s">
        <v>179</v>
      </c>
      <c r="B37" s="491"/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  <c r="AA37" s="491"/>
      <c r="AB37" s="491"/>
      <c r="AC37" s="491"/>
      <c r="AD37" s="491"/>
      <c r="AE37" s="491"/>
      <c r="AF37" s="491"/>
      <c r="AG37" s="491"/>
      <c r="AH37" s="491"/>
      <c r="AI37" s="491"/>
      <c r="AJ37" s="491"/>
      <c r="AK37" s="491"/>
      <c r="AL37" s="491"/>
      <c r="AM37" s="491"/>
      <c r="AN37" s="491"/>
      <c r="AO37" s="491"/>
      <c r="AR37" s="491" t="s">
        <v>180</v>
      </c>
      <c r="AS37" s="491"/>
      <c r="AT37" s="491"/>
      <c r="AU37" s="491"/>
      <c r="AV37" s="491"/>
      <c r="AW37" s="491"/>
      <c r="AX37" s="491"/>
      <c r="AY37" s="491"/>
      <c r="AZ37" s="491"/>
      <c r="BA37" s="491"/>
      <c r="BB37" s="491"/>
      <c r="BC37" s="491"/>
      <c r="BD37" s="491"/>
      <c r="BE37" s="491"/>
      <c r="BF37" s="491"/>
      <c r="BG37" s="491"/>
      <c r="BH37" s="491"/>
      <c r="BI37" s="491"/>
      <c r="BJ37" s="491"/>
      <c r="BK37" s="491"/>
      <c r="BL37" s="491"/>
      <c r="BM37" s="491"/>
      <c r="BN37" s="491"/>
      <c r="BO37" s="491"/>
      <c r="BP37" s="491"/>
      <c r="BQ37" s="491"/>
      <c r="BR37" s="491"/>
      <c r="BS37" s="491"/>
      <c r="BT37" s="491"/>
      <c r="BU37" s="491"/>
      <c r="BV37" s="82"/>
      <c r="BW37" s="82"/>
      <c r="BX37" s="82"/>
      <c r="BY37" s="82"/>
      <c r="BZ37" s="82"/>
      <c r="CA37" s="82"/>
      <c r="CB37" s="82"/>
      <c r="CC37" s="82"/>
      <c r="CD37" s="82"/>
      <c r="CE37" s="82"/>
    </row>
    <row r="38" spans="1:87" s="4" customFormat="1" ht="18.75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</row>
    <row r="39" spans="1:87" ht="17.25" x14ac:dyDescent="0.15">
      <c r="A39" s="393" t="s">
        <v>551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3"/>
      <c r="AR39" s="373" t="s">
        <v>155</v>
      </c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73"/>
      <c r="BG39" s="373"/>
      <c r="BH39" s="373"/>
      <c r="BI39" s="373"/>
      <c r="BJ39" s="373"/>
      <c r="BK39" s="373"/>
      <c r="BL39" s="373"/>
      <c r="BM39" s="373"/>
      <c r="BN39" s="373"/>
      <c r="BO39" s="373"/>
      <c r="BP39" s="373"/>
      <c r="BQ39" s="373"/>
      <c r="BR39" s="373"/>
      <c r="BS39" s="373"/>
      <c r="BT39" s="373"/>
      <c r="BU39" s="373"/>
      <c r="BV39" s="373"/>
      <c r="BW39" s="373"/>
      <c r="BX39" s="373"/>
      <c r="BY39" s="373"/>
      <c r="BZ39" s="373"/>
      <c r="CA39" s="373"/>
      <c r="CB39" s="373"/>
      <c r="CC39" s="373"/>
      <c r="CD39" s="373"/>
      <c r="CE39" s="373"/>
      <c r="CF39" s="373"/>
      <c r="CG39" s="23"/>
      <c r="CH39" s="23"/>
      <c r="CI39" s="23"/>
    </row>
    <row r="40" spans="1:87" ht="14.25" customHeight="1" thickBot="1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374" t="s">
        <v>29</v>
      </c>
      <c r="AS40" s="374"/>
      <c r="AT40" s="374"/>
      <c r="AU40" s="374"/>
      <c r="AV40" s="374"/>
      <c r="AW40" s="374"/>
      <c r="AX40" s="374"/>
      <c r="AY40" s="374"/>
      <c r="AZ40" s="374"/>
      <c r="BA40" s="374"/>
      <c r="BB40" s="374"/>
      <c r="BC40" s="374"/>
      <c r="BD40" s="374"/>
      <c r="BE40" s="374"/>
      <c r="BF40" s="374"/>
      <c r="BG40" s="374"/>
      <c r="BH40" s="374"/>
      <c r="BI40" s="374"/>
      <c r="BJ40" s="374"/>
      <c r="BK40" s="374"/>
      <c r="BL40" s="374"/>
      <c r="BM40" s="374"/>
      <c r="BN40" s="374"/>
      <c r="BO40" s="374"/>
      <c r="BP40" s="374"/>
      <c r="BQ40" s="374"/>
      <c r="BR40" s="374"/>
      <c r="BS40" s="374"/>
      <c r="BT40" s="374"/>
      <c r="BU40" s="374"/>
      <c r="BV40" s="374"/>
      <c r="BW40" s="374"/>
      <c r="BX40" s="374"/>
      <c r="BY40" s="374"/>
      <c r="BZ40" s="374"/>
      <c r="CA40" s="374"/>
      <c r="CB40" s="374"/>
      <c r="CC40" s="374"/>
      <c r="CD40" s="374"/>
      <c r="CE40" s="374"/>
      <c r="CF40" s="374"/>
      <c r="CG40" s="82"/>
      <c r="CH40" s="82"/>
      <c r="CI40" s="82"/>
    </row>
    <row r="41" spans="1:87" ht="14.25" customHeight="1" x14ac:dyDescent="0.15">
      <c r="A41" s="475" t="s">
        <v>26</v>
      </c>
      <c r="B41" s="424" t="s">
        <v>169</v>
      </c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  <c r="AL41" s="425"/>
      <c r="AM41" s="425"/>
      <c r="AN41" s="425"/>
      <c r="AO41" s="425"/>
      <c r="AP41" s="425"/>
      <c r="AQ41" s="425"/>
      <c r="AR41" s="425"/>
      <c r="AS41" s="425"/>
      <c r="AT41" s="425"/>
      <c r="AU41" s="425"/>
      <c r="AV41" s="438"/>
      <c r="AW41" s="397" t="s">
        <v>220</v>
      </c>
      <c r="AX41" s="398"/>
      <c r="AY41" s="398"/>
      <c r="AZ41" s="398"/>
      <c r="BA41" s="398"/>
      <c r="BB41" s="398"/>
      <c r="BC41" s="398"/>
      <c r="BD41" s="398"/>
      <c r="BE41" s="398"/>
      <c r="BF41" s="398"/>
      <c r="BG41" s="398"/>
      <c r="BH41" s="398"/>
      <c r="BI41" s="398"/>
      <c r="BJ41" s="398"/>
      <c r="BK41" s="398"/>
      <c r="BL41" s="398"/>
      <c r="BM41" s="398"/>
      <c r="BN41" s="453"/>
      <c r="BO41" s="397" t="s">
        <v>221</v>
      </c>
      <c r="BP41" s="398"/>
      <c r="BQ41" s="398"/>
      <c r="BR41" s="398"/>
      <c r="BS41" s="398"/>
      <c r="BT41" s="398"/>
      <c r="BU41" s="398"/>
      <c r="BV41" s="398"/>
      <c r="BW41" s="398"/>
      <c r="BX41" s="398"/>
      <c r="BY41" s="398"/>
      <c r="BZ41" s="398"/>
      <c r="CA41" s="398"/>
      <c r="CB41" s="398"/>
      <c r="CC41" s="398"/>
      <c r="CD41" s="398"/>
      <c r="CE41" s="398"/>
      <c r="CF41" s="398"/>
      <c r="CG41" s="82"/>
      <c r="CH41" s="82"/>
      <c r="CI41" s="82"/>
    </row>
    <row r="42" spans="1:87" ht="14.25" customHeight="1" x14ac:dyDescent="0.15">
      <c r="A42" s="477"/>
      <c r="B42" s="415" t="s">
        <v>170</v>
      </c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7"/>
      <c r="Q42" s="418" t="s">
        <v>222</v>
      </c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20"/>
      <c r="AG42" s="542" t="s">
        <v>223</v>
      </c>
      <c r="AH42" s="543"/>
      <c r="AI42" s="543"/>
      <c r="AJ42" s="543"/>
      <c r="AK42" s="543"/>
      <c r="AL42" s="543"/>
      <c r="AM42" s="543"/>
      <c r="AN42" s="543"/>
      <c r="AO42" s="543"/>
      <c r="AP42" s="543"/>
      <c r="AQ42" s="543"/>
      <c r="AR42" s="540" t="s">
        <v>224</v>
      </c>
      <c r="AS42" s="540"/>
      <c r="AT42" s="540"/>
      <c r="AU42" s="540"/>
      <c r="AV42" s="541"/>
      <c r="AW42" s="446"/>
      <c r="AX42" s="447"/>
      <c r="AY42" s="447"/>
      <c r="AZ42" s="447"/>
      <c r="BA42" s="447"/>
      <c r="BB42" s="447"/>
      <c r="BC42" s="447"/>
      <c r="BD42" s="447"/>
      <c r="BE42" s="447"/>
      <c r="BF42" s="447"/>
      <c r="BG42" s="447"/>
      <c r="BH42" s="447"/>
      <c r="BI42" s="447"/>
      <c r="BJ42" s="447"/>
      <c r="BK42" s="447"/>
      <c r="BL42" s="447"/>
      <c r="BM42" s="447"/>
      <c r="BN42" s="448"/>
      <c r="BO42" s="446"/>
      <c r="BP42" s="447"/>
      <c r="BQ42" s="447"/>
      <c r="BR42" s="447"/>
      <c r="BS42" s="447"/>
      <c r="BT42" s="447"/>
      <c r="BU42" s="447"/>
      <c r="BV42" s="447"/>
      <c r="BW42" s="447"/>
      <c r="BX42" s="447"/>
      <c r="BY42" s="447"/>
      <c r="BZ42" s="447"/>
      <c r="CA42" s="447"/>
      <c r="CB42" s="447"/>
      <c r="CC42" s="447"/>
      <c r="CD42" s="447"/>
      <c r="CE42" s="447"/>
      <c r="CF42" s="447"/>
      <c r="CG42" s="82"/>
      <c r="CH42" s="82"/>
      <c r="CI42" s="82"/>
    </row>
    <row r="43" spans="1:87" ht="14.25" customHeight="1" x14ac:dyDescent="0.15">
      <c r="A43" s="440"/>
      <c r="B43" s="415" t="s">
        <v>109</v>
      </c>
      <c r="C43" s="416"/>
      <c r="D43" s="416"/>
      <c r="E43" s="416"/>
      <c r="F43" s="417"/>
      <c r="G43" s="415" t="s">
        <v>27</v>
      </c>
      <c r="H43" s="416"/>
      <c r="I43" s="416"/>
      <c r="J43" s="416"/>
      <c r="K43" s="417"/>
      <c r="L43" s="415" t="s">
        <v>28</v>
      </c>
      <c r="M43" s="416"/>
      <c r="N43" s="416"/>
      <c r="O43" s="416"/>
      <c r="P43" s="417"/>
      <c r="Q43" s="415" t="s">
        <v>109</v>
      </c>
      <c r="R43" s="416"/>
      <c r="S43" s="416"/>
      <c r="T43" s="416"/>
      <c r="U43" s="416"/>
      <c r="V43" s="417"/>
      <c r="W43" s="369" t="s">
        <v>27</v>
      </c>
      <c r="X43" s="385"/>
      <c r="Y43" s="385"/>
      <c r="Z43" s="385"/>
      <c r="AA43" s="440"/>
      <c r="AB43" s="369" t="s">
        <v>28</v>
      </c>
      <c r="AC43" s="385"/>
      <c r="AD43" s="385"/>
      <c r="AE43" s="385"/>
      <c r="AF43" s="440"/>
      <c r="AG43" s="415" t="s">
        <v>109</v>
      </c>
      <c r="AH43" s="416"/>
      <c r="AI43" s="416"/>
      <c r="AJ43" s="416"/>
      <c r="AK43" s="416"/>
      <c r="AL43" s="417"/>
      <c r="AM43" s="415" t="s">
        <v>27</v>
      </c>
      <c r="AN43" s="416"/>
      <c r="AO43" s="416"/>
      <c r="AP43" s="416"/>
      <c r="AQ43" s="417"/>
      <c r="AR43" s="415" t="s">
        <v>28</v>
      </c>
      <c r="AS43" s="416"/>
      <c r="AT43" s="416"/>
      <c r="AU43" s="416"/>
      <c r="AV43" s="417"/>
      <c r="AW43" s="419" t="s">
        <v>21</v>
      </c>
      <c r="AX43" s="419"/>
      <c r="AY43" s="419"/>
      <c r="AZ43" s="419"/>
      <c r="BA43" s="419"/>
      <c r="BB43" s="420"/>
      <c r="BC43" s="419" t="s">
        <v>27</v>
      </c>
      <c r="BD43" s="419"/>
      <c r="BE43" s="419"/>
      <c r="BF43" s="419"/>
      <c r="BG43" s="419"/>
      <c r="BH43" s="420"/>
      <c r="BI43" s="419" t="s">
        <v>28</v>
      </c>
      <c r="BJ43" s="419"/>
      <c r="BK43" s="419"/>
      <c r="BL43" s="419"/>
      <c r="BM43" s="419"/>
      <c r="BN43" s="420"/>
      <c r="BO43" s="419" t="s">
        <v>21</v>
      </c>
      <c r="BP43" s="419"/>
      <c r="BQ43" s="419"/>
      <c r="BR43" s="419"/>
      <c r="BS43" s="419"/>
      <c r="BT43" s="420"/>
      <c r="BU43" s="419" t="s">
        <v>27</v>
      </c>
      <c r="BV43" s="419"/>
      <c r="BW43" s="419"/>
      <c r="BX43" s="419"/>
      <c r="BY43" s="419"/>
      <c r="BZ43" s="420"/>
      <c r="CA43" s="418" t="s">
        <v>28</v>
      </c>
      <c r="CB43" s="419"/>
      <c r="CC43" s="419"/>
      <c r="CD43" s="419"/>
      <c r="CE43" s="419"/>
      <c r="CF43" s="419"/>
      <c r="CG43" s="82"/>
      <c r="CH43" s="82"/>
      <c r="CI43" s="82"/>
    </row>
    <row r="44" spans="1:87" s="1" customFormat="1" ht="15" customHeight="1" x14ac:dyDescent="0.15">
      <c r="A44" s="182" t="s">
        <v>593</v>
      </c>
      <c r="B44" s="389">
        <v>32313</v>
      </c>
      <c r="C44" s="367"/>
      <c r="D44" s="367"/>
      <c r="E44" s="367"/>
      <c r="F44" s="367"/>
      <c r="G44" s="367">
        <v>20909</v>
      </c>
      <c r="H44" s="367"/>
      <c r="I44" s="367"/>
      <c r="J44" s="367"/>
      <c r="K44" s="367"/>
      <c r="L44" s="367">
        <v>11404</v>
      </c>
      <c r="M44" s="367"/>
      <c r="N44" s="367"/>
      <c r="O44" s="367"/>
      <c r="P44" s="367"/>
      <c r="Q44" s="367">
        <v>31569</v>
      </c>
      <c r="R44" s="367"/>
      <c r="S44" s="367"/>
      <c r="T44" s="367"/>
      <c r="U44" s="367"/>
      <c r="V44" s="367"/>
      <c r="W44" s="367">
        <v>20369</v>
      </c>
      <c r="X44" s="367"/>
      <c r="Y44" s="367"/>
      <c r="Z44" s="367"/>
      <c r="AA44" s="367"/>
      <c r="AB44" s="367">
        <v>11200</v>
      </c>
      <c r="AC44" s="367"/>
      <c r="AD44" s="367"/>
      <c r="AE44" s="367"/>
      <c r="AF44" s="367"/>
      <c r="AG44" s="367">
        <v>607</v>
      </c>
      <c r="AH44" s="367"/>
      <c r="AI44" s="367"/>
      <c r="AJ44" s="367"/>
      <c r="AK44" s="367"/>
      <c r="AL44" s="367"/>
      <c r="AM44" s="367">
        <v>459</v>
      </c>
      <c r="AN44" s="367"/>
      <c r="AO44" s="367"/>
      <c r="AP44" s="367"/>
      <c r="AQ44" s="367"/>
      <c r="AR44" s="367">
        <v>148</v>
      </c>
      <c r="AS44" s="367"/>
      <c r="AT44" s="367"/>
      <c r="AU44" s="367"/>
      <c r="AV44" s="367"/>
      <c r="AW44" s="367">
        <v>167048</v>
      </c>
      <c r="AX44" s="367"/>
      <c r="AY44" s="367"/>
      <c r="AZ44" s="367"/>
      <c r="BA44" s="367"/>
      <c r="BB44" s="367"/>
      <c r="BC44" s="367">
        <v>113392</v>
      </c>
      <c r="BD44" s="367"/>
      <c r="BE44" s="367"/>
      <c r="BF44" s="367"/>
      <c r="BG44" s="367"/>
      <c r="BH44" s="367"/>
      <c r="BI44" s="367">
        <v>53656</v>
      </c>
      <c r="BJ44" s="367"/>
      <c r="BK44" s="367"/>
      <c r="BL44" s="367"/>
      <c r="BM44" s="367"/>
      <c r="BN44" s="367"/>
      <c r="BO44" s="367">
        <v>7837</v>
      </c>
      <c r="BP44" s="367"/>
      <c r="BQ44" s="367"/>
      <c r="BR44" s="367"/>
      <c r="BS44" s="367"/>
      <c r="BT44" s="367"/>
      <c r="BU44" s="367">
        <v>4958</v>
      </c>
      <c r="BV44" s="367"/>
      <c r="BW44" s="367"/>
      <c r="BX44" s="367"/>
      <c r="BY44" s="367"/>
      <c r="BZ44" s="367"/>
      <c r="CA44" s="367">
        <v>2879</v>
      </c>
      <c r="CB44" s="367"/>
      <c r="CC44" s="367"/>
      <c r="CD44" s="367"/>
      <c r="CE44" s="367"/>
      <c r="CF44" s="367"/>
      <c r="CG44" s="81"/>
      <c r="CH44" s="81"/>
      <c r="CI44" s="81"/>
    </row>
    <row r="45" spans="1:87" s="1" customFormat="1" ht="15" customHeight="1" x14ac:dyDescent="0.15">
      <c r="A45" s="182" t="s">
        <v>598</v>
      </c>
      <c r="B45" s="382">
        <v>32124</v>
      </c>
      <c r="C45" s="365"/>
      <c r="D45" s="365"/>
      <c r="E45" s="365"/>
      <c r="F45" s="365"/>
      <c r="G45" s="365">
        <v>20482</v>
      </c>
      <c r="H45" s="365"/>
      <c r="I45" s="365"/>
      <c r="J45" s="365"/>
      <c r="K45" s="365"/>
      <c r="L45" s="365">
        <v>11642</v>
      </c>
      <c r="M45" s="365"/>
      <c r="N45" s="365"/>
      <c r="O45" s="365"/>
      <c r="P45" s="365"/>
      <c r="Q45" s="365">
        <v>31377</v>
      </c>
      <c r="R45" s="365"/>
      <c r="S45" s="365"/>
      <c r="T45" s="365"/>
      <c r="U45" s="365"/>
      <c r="V45" s="365"/>
      <c r="W45" s="365">
        <v>19954</v>
      </c>
      <c r="X45" s="365"/>
      <c r="Y45" s="365"/>
      <c r="Z45" s="365"/>
      <c r="AA45" s="365"/>
      <c r="AB45" s="365">
        <v>11423</v>
      </c>
      <c r="AC45" s="365"/>
      <c r="AD45" s="365"/>
      <c r="AE45" s="365"/>
      <c r="AF45" s="365"/>
      <c r="AG45" s="365">
        <v>637</v>
      </c>
      <c r="AH45" s="365"/>
      <c r="AI45" s="365"/>
      <c r="AJ45" s="365"/>
      <c r="AK45" s="365"/>
      <c r="AL45" s="365"/>
      <c r="AM45" s="365">
        <v>470</v>
      </c>
      <c r="AN45" s="365"/>
      <c r="AO45" s="365"/>
      <c r="AP45" s="365"/>
      <c r="AQ45" s="365"/>
      <c r="AR45" s="365">
        <v>167</v>
      </c>
      <c r="AS45" s="365"/>
      <c r="AT45" s="365"/>
      <c r="AU45" s="365"/>
      <c r="AV45" s="365"/>
      <c r="AW45" s="365">
        <v>173760</v>
      </c>
      <c r="AX45" s="365"/>
      <c r="AY45" s="365"/>
      <c r="AZ45" s="365"/>
      <c r="BA45" s="365"/>
      <c r="BB45" s="365"/>
      <c r="BC45" s="365">
        <v>119066</v>
      </c>
      <c r="BD45" s="365"/>
      <c r="BE45" s="365"/>
      <c r="BF45" s="365"/>
      <c r="BG45" s="365"/>
      <c r="BH45" s="365"/>
      <c r="BI45" s="365">
        <v>54694</v>
      </c>
      <c r="BJ45" s="365"/>
      <c r="BK45" s="365"/>
      <c r="BL45" s="365"/>
      <c r="BM45" s="365"/>
      <c r="BN45" s="365"/>
      <c r="BO45" s="365">
        <v>7434</v>
      </c>
      <c r="BP45" s="365"/>
      <c r="BQ45" s="365"/>
      <c r="BR45" s="365"/>
      <c r="BS45" s="365"/>
      <c r="BT45" s="365"/>
      <c r="BU45" s="365">
        <v>4662</v>
      </c>
      <c r="BV45" s="365"/>
      <c r="BW45" s="365"/>
      <c r="BX45" s="365"/>
      <c r="BY45" s="365"/>
      <c r="BZ45" s="365"/>
      <c r="CA45" s="365">
        <v>2772</v>
      </c>
      <c r="CB45" s="365"/>
      <c r="CC45" s="365"/>
      <c r="CD45" s="365"/>
      <c r="CE45" s="365"/>
      <c r="CF45" s="365"/>
      <c r="CG45" s="81"/>
      <c r="CH45" s="81"/>
      <c r="CI45" s="81"/>
    </row>
    <row r="46" spans="1:87" s="1" customFormat="1" ht="15" customHeight="1" x14ac:dyDescent="0.15">
      <c r="A46" s="182" t="s">
        <v>465</v>
      </c>
      <c r="B46" s="382">
        <v>32529</v>
      </c>
      <c r="C46" s="365"/>
      <c r="D46" s="365"/>
      <c r="E46" s="365"/>
      <c r="F46" s="365"/>
      <c r="G46" s="365">
        <v>20752</v>
      </c>
      <c r="H46" s="365"/>
      <c r="I46" s="365"/>
      <c r="J46" s="365"/>
      <c r="K46" s="365"/>
      <c r="L46" s="365">
        <v>11777</v>
      </c>
      <c r="M46" s="365"/>
      <c r="N46" s="365"/>
      <c r="O46" s="365"/>
      <c r="P46" s="365"/>
      <c r="Q46" s="365">
        <v>31800</v>
      </c>
      <c r="R46" s="365"/>
      <c r="S46" s="365"/>
      <c r="T46" s="365"/>
      <c r="U46" s="365"/>
      <c r="V46" s="365"/>
      <c r="W46" s="365">
        <v>20220</v>
      </c>
      <c r="X46" s="365"/>
      <c r="Y46" s="365"/>
      <c r="Z46" s="365"/>
      <c r="AA46" s="365"/>
      <c r="AB46" s="365">
        <v>11580</v>
      </c>
      <c r="AC46" s="365"/>
      <c r="AD46" s="365"/>
      <c r="AE46" s="365"/>
      <c r="AF46" s="365"/>
      <c r="AG46" s="365">
        <v>676</v>
      </c>
      <c r="AH46" s="365"/>
      <c r="AI46" s="365"/>
      <c r="AJ46" s="365"/>
      <c r="AK46" s="365"/>
      <c r="AL46" s="365"/>
      <c r="AM46" s="365">
        <v>499</v>
      </c>
      <c r="AN46" s="365"/>
      <c r="AO46" s="365"/>
      <c r="AP46" s="365"/>
      <c r="AQ46" s="365"/>
      <c r="AR46" s="365">
        <v>177</v>
      </c>
      <c r="AS46" s="365"/>
      <c r="AT46" s="365"/>
      <c r="AU46" s="365"/>
      <c r="AV46" s="365"/>
      <c r="AW46" s="365">
        <v>152452</v>
      </c>
      <c r="AX46" s="365"/>
      <c r="AY46" s="365"/>
      <c r="AZ46" s="365"/>
      <c r="BA46" s="365"/>
      <c r="BB46" s="365"/>
      <c r="BC46" s="365">
        <v>108149</v>
      </c>
      <c r="BD46" s="365"/>
      <c r="BE46" s="365"/>
      <c r="BF46" s="365"/>
      <c r="BG46" s="365"/>
      <c r="BH46" s="365"/>
      <c r="BI46" s="365">
        <v>44303</v>
      </c>
      <c r="BJ46" s="365"/>
      <c r="BK46" s="365"/>
      <c r="BL46" s="365"/>
      <c r="BM46" s="365"/>
      <c r="BN46" s="365"/>
      <c r="BO46" s="365">
        <v>8066</v>
      </c>
      <c r="BP46" s="365"/>
      <c r="BQ46" s="365"/>
      <c r="BR46" s="365"/>
      <c r="BS46" s="365"/>
      <c r="BT46" s="365"/>
      <c r="BU46" s="365">
        <v>5149</v>
      </c>
      <c r="BV46" s="365"/>
      <c r="BW46" s="365"/>
      <c r="BX46" s="365"/>
      <c r="BY46" s="365"/>
      <c r="BZ46" s="365"/>
      <c r="CA46" s="365">
        <v>2917</v>
      </c>
      <c r="CB46" s="365"/>
      <c r="CC46" s="365"/>
      <c r="CD46" s="365"/>
      <c r="CE46" s="365"/>
      <c r="CF46" s="365"/>
      <c r="CG46" s="81"/>
      <c r="CH46" s="81"/>
      <c r="CI46" s="81"/>
    </row>
    <row r="47" spans="1:87" s="16" customFormat="1" ht="15" customHeight="1" x14ac:dyDescent="0.15">
      <c r="A47" s="182" t="s">
        <v>565</v>
      </c>
      <c r="B47" s="382">
        <v>32791</v>
      </c>
      <c r="C47" s="365"/>
      <c r="D47" s="365"/>
      <c r="E47" s="365"/>
      <c r="F47" s="365"/>
      <c r="G47" s="365">
        <v>20842</v>
      </c>
      <c r="H47" s="365"/>
      <c r="I47" s="365"/>
      <c r="J47" s="365"/>
      <c r="K47" s="365"/>
      <c r="L47" s="365">
        <v>11949</v>
      </c>
      <c r="M47" s="365"/>
      <c r="N47" s="365"/>
      <c r="O47" s="365"/>
      <c r="P47" s="365"/>
      <c r="Q47" s="365">
        <v>32030</v>
      </c>
      <c r="R47" s="365"/>
      <c r="S47" s="365"/>
      <c r="T47" s="365"/>
      <c r="U47" s="365"/>
      <c r="V47" s="365"/>
      <c r="W47" s="365">
        <v>20294</v>
      </c>
      <c r="X47" s="365"/>
      <c r="Y47" s="365"/>
      <c r="Z47" s="365"/>
      <c r="AA47" s="365"/>
      <c r="AB47" s="365">
        <v>11736</v>
      </c>
      <c r="AC47" s="365"/>
      <c r="AD47" s="365"/>
      <c r="AE47" s="365"/>
      <c r="AF47" s="365"/>
      <c r="AG47" s="365">
        <v>706</v>
      </c>
      <c r="AH47" s="365"/>
      <c r="AI47" s="365"/>
      <c r="AJ47" s="365"/>
      <c r="AK47" s="365"/>
      <c r="AL47" s="365"/>
      <c r="AM47" s="365">
        <v>522</v>
      </c>
      <c r="AN47" s="365"/>
      <c r="AO47" s="365"/>
      <c r="AP47" s="365"/>
      <c r="AQ47" s="365"/>
      <c r="AR47" s="365">
        <v>184</v>
      </c>
      <c r="AS47" s="365"/>
      <c r="AT47" s="365"/>
      <c r="AU47" s="365"/>
      <c r="AV47" s="365"/>
      <c r="AW47" s="365">
        <v>147895</v>
      </c>
      <c r="AX47" s="365"/>
      <c r="AY47" s="365"/>
      <c r="AZ47" s="365"/>
      <c r="BA47" s="365"/>
      <c r="BB47" s="365"/>
      <c r="BC47" s="365">
        <v>100387</v>
      </c>
      <c r="BD47" s="365"/>
      <c r="BE47" s="365"/>
      <c r="BF47" s="365"/>
      <c r="BG47" s="365"/>
      <c r="BH47" s="365"/>
      <c r="BI47" s="365">
        <v>47508</v>
      </c>
      <c r="BJ47" s="365"/>
      <c r="BK47" s="365"/>
      <c r="BL47" s="365"/>
      <c r="BM47" s="365"/>
      <c r="BN47" s="365"/>
      <c r="BO47" s="365">
        <v>8072</v>
      </c>
      <c r="BP47" s="365"/>
      <c r="BQ47" s="365"/>
      <c r="BR47" s="365"/>
      <c r="BS47" s="365"/>
      <c r="BT47" s="365"/>
      <c r="BU47" s="365">
        <v>5094</v>
      </c>
      <c r="BV47" s="365"/>
      <c r="BW47" s="365"/>
      <c r="BX47" s="365"/>
      <c r="BY47" s="365"/>
      <c r="BZ47" s="365"/>
      <c r="CA47" s="365">
        <v>2978</v>
      </c>
      <c r="CB47" s="365"/>
      <c r="CC47" s="365"/>
      <c r="CD47" s="365"/>
      <c r="CE47" s="365"/>
      <c r="CF47" s="365"/>
      <c r="CG47" s="81"/>
      <c r="CH47" s="81"/>
      <c r="CI47" s="81"/>
    </row>
    <row r="48" spans="1:87" s="16" customFormat="1" ht="15" customHeight="1" thickBot="1" x14ac:dyDescent="0.2">
      <c r="A48" s="181" t="s">
        <v>595</v>
      </c>
      <c r="B48" s="411">
        <v>33489</v>
      </c>
      <c r="C48" s="375"/>
      <c r="D48" s="375"/>
      <c r="E48" s="375"/>
      <c r="F48" s="375"/>
      <c r="G48" s="375">
        <v>21370</v>
      </c>
      <c r="H48" s="375"/>
      <c r="I48" s="375"/>
      <c r="J48" s="375"/>
      <c r="K48" s="375"/>
      <c r="L48" s="375">
        <v>12119</v>
      </c>
      <c r="M48" s="375"/>
      <c r="N48" s="375"/>
      <c r="O48" s="375"/>
      <c r="P48" s="375"/>
      <c r="Q48" s="375">
        <v>32690</v>
      </c>
      <c r="R48" s="375"/>
      <c r="S48" s="375"/>
      <c r="T48" s="375"/>
      <c r="U48" s="375"/>
      <c r="V48" s="375"/>
      <c r="W48" s="375">
        <v>20768</v>
      </c>
      <c r="X48" s="375"/>
      <c r="Y48" s="375"/>
      <c r="Z48" s="375"/>
      <c r="AA48" s="375"/>
      <c r="AB48" s="375">
        <v>11922</v>
      </c>
      <c r="AC48" s="375"/>
      <c r="AD48" s="375"/>
      <c r="AE48" s="375"/>
      <c r="AF48" s="375"/>
      <c r="AG48" s="375">
        <v>752</v>
      </c>
      <c r="AH48" s="375"/>
      <c r="AI48" s="375"/>
      <c r="AJ48" s="375"/>
      <c r="AK48" s="375"/>
      <c r="AL48" s="375"/>
      <c r="AM48" s="375">
        <v>584</v>
      </c>
      <c r="AN48" s="375"/>
      <c r="AO48" s="375"/>
      <c r="AP48" s="375"/>
      <c r="AQ48" s="375"/>
      <c r="AR48" s="375">
        <v>168</v>
      </c>
      <c r="AS48" s="375"/>
      <c r="AT48" s="375"/>
      <c r="AU48" s="375"/>
      <c r="AV48" s="375"/>
      <c r="AW48" s="375">
        <f>169969+97+1335+2069</f>
        <v>173470</v>
      </c>
      <c r="AX48" s="375"/>
      <c r="AY48" s="375"/>
      <c r="AZ48" s="375"/>
      <c r="BA48" s="375"/>
      <c r="BB48" s="375"/>
      <c r="BC48" s="375">
        <f>119130+57+1676</f>
        <v>120863</v>
      </c>
      <c r="BD48" s="375"/>
      <c r="BE48" s="375"/>
      <c r="BF48" s="375"/>
      <c r="BG48" s="375"/>
      <c r="BH48" s="375"/>
      <c r="BI48" s="375">
        <f>50839+40+1335+393</f>
        <v>52607</v>
      </c>
      <c r="BJ48" s="375"/>
      <c r="BK48" s="375"/>
      <c r="BL48" s="375"/>
      <c r="BM48" s="375"/>
      <c r="BN48" s="375"/>
      <c r="BO48" s="375">
        <f>6543+93+546+1266</f>
        <v>8448</v>
      </c>
      <c r="BP48" s="375"/>
      <c r="BQ48" s="375"/>
      <c r="BR48" s="375"/>
      <c r="BS48" s="375"/>
      <c r="BT48" s="375"/>
      <c r="BU48" s="375">
        <f>4294+55+1042</f>
        <v>5391</v>
      </c>
      <c r="BV48" s="375"/>
      <c r="BW48" s="375"/>
      <c r="BX48" s="375"/>
      <c r="BY48" s="375"/>
      <c r="BZ48" s="375"/>
      <c r="CA48" s="375">
        <f>2249+38+546+224</f>
        <v>3057</v>
      </c>
      <c r="CB48" s="375"/>
      <c r="CC48" s="375"/>
      <c r="CD48" s="375"/>
      <c r="CE48" s="375"/>
      <c r="CF48" s="375"/>
      <c r="CG48" s="85"/>
      <c r="CH48" s="85"/>
      <c r="CI48" s="85"/>
    </row>
    <row r="49" spans="1:87" s="29" customFormat="1" ht="15" customHeight="1" x14ac:dyDescent="0.15">
      <c r="A49" s="491" t="s">
        <v>181</v>
      </c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408"/>
      <c r="AM49" s="408"/>
      <c r="AN49" s="408"/>
      <c r="AO49" s="408"/>
      <c r="AQ49" s="53"/>
      <c r="AR49" s="491" t="s">
        <v>182</v>
      </c>
      <c r="AS49" s="491"/>
      <c r="AT49" s="491"/>
      <c r="AU49" s="491"/>
      <c r="AV49" s="491"/>
      <c r="AW49" s="491"/>
      <c r="AX49" s="491"/>
      <c r="AY49" s="491"/>
      <c r="AZ49" s="491"/>
      <c r="BA49" s="491"/>
      <c r="BB49" s="491"/>
      <c r="BC49" s="491"/>
      <c r="BD49" s="491"/>
      <c r="BE49" s="491"/>
      <c r="BF49" s="491"/>
      <c r="BG49" s="491"/>
      <c r="BH49" s="491"/>
      <c r="BI49" s="491"/>
      <c r="BJ49" s="491"/>
      <c r="BK49" s="491"/>
      <c r="BL49" s="491"/>
      <c r="BM49" s="491"/>
      <c r="BN49" s="491"/>
      <c r="BO49" s="491"/>
      <c r="BP49" s="491"/>
      <c r="BQ49" s="491"/>
      <c r="BR49" s="491"/>
      <c r="BS49" s="491"/>
      <c r="BT49" s="491"/>
      <c r="BU49" s="491"/>
      <c r="BV49" s="491"/>
      <c r="BW49" s="491"/>
      <c r="BX49" s="491"/>
      <c r="BY49" s="491"/>
      <c r="BZ49" s="491"/>
      <c r="CA49" s="491"/>
      <c r="CB49" s="491"/>
      <c r="CC49" s="491"/>
      <c r="CD49" s="491"/>
      <c r="CE49" s="491"/>
      <c r="CF49" s="491"/>
      <c r="CG49" s="1"/>
      <c r="CH49" s="1"/>
      <c r="CI49" s="1"/>
    </row>
    <row r="50" spans="1:87" ht="14.25" customHeight="1" x14ac:dyDescent="0.15">
      <c r="A50" s="532"/>
      <c r="B50" s="532"/>
      <c r="C50" s="532"/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2"/>
      <c r="Z50" s="532"/>
      <c r="AA50" s="532"/>
      <c r="AB50" s="532"/>
      <c r="AC50" s="532"/>
      <c r="AD50" s="532"/>
      <c r="AE50" s="532"/>
      <c r="AF50" s="532"/>
      <c r="AG50" s="532"/>
      <c r="AH50" s="532"/>
      <c r="AI50" s="532"/>
      <c r="AJ50" s="532"/>
      <c r="AK50" s="532"/>
      <c r="AL50" s="532"/>
      <c r="AM50" s="532"/>
      <c r="AN50" s="532"/>
      <c r="AO50" s="532"/>
    </row>
  </sheetData>
  <mergeCells count="354">
    <mergeCell ref="A39:AQ39"/>
    <mergeCell ref="A29:A31"/>
    <mergeCell ref="AR49:CF49"/>
    <mergeCell ref="AR25:BU25"/>
    <mergeCell ref="AR42:AV42"/>
    <mergeCell ref="AG42:AQ42"/>
    <mergeCell ref="AR3:BU3"/>
    <mergeCell ref="BC48:BH48"/>
    <mergeCell ref="BC47:BH47"/>
    <mergeCell ref="BC46:BH46"/>
    <mergeCell ref="BC45:BH45"/>
    <mergeCell ref="BC44:BH44"/>
    <mergeCell ref="AW48:BB48"/>
    <mergeCell ref="AW47:BB47"/>
    <mergeCell ref="AW46:BB46"/>
    <mergeCell ref="AW45:BB45"/>
    <mergeCell ref="AW44:BB44"/>
    <mergeCell ref="BO48:BT48"/>
    <mergeCell ref="BO47:BT47"/>
    <mergeCell ref="BO46:BT46"/>
    <mergeCell ref="BO45:BT45"/>
    <mergeCell ref="BO44:BT44"/>
    <mergeCell ref="CA48:CF48"/>
    <mergeCell ref="CA47:CF47"/>
    <mergeCell ref="AR1:BU1"/>
    <mergeCell ref="A3:AQ3"/>
    <mergeCell ref="A1:AQ1"/>
    <mergeCell ref="AR15:BU15"/>
    <mergeCell ref="A15:AQ15"/>
    <mergeCell ref="AR28:BU28"/>
    <mergeCell ref="A27:AQ27"/>
    <mergeCell ref="AR27:BU27"/>
    <mergeCell ref="CA43:CF43"/>
    <mergeCell ref="BU43:BZ43"/>
    <mergeCell ref="BO43:BT43"/>
    <mergeCell ref="BI43:BN43"/>
    <mergeCell ref="BC43:BH43"/>
    <mergeCell ref="AW43:BB43"/>
    <mergeCell ref="BO41:CF42"/>
    <mergeCell ref="AW41:BN42"/>
    <mergeCell ref="AR4:BU4"/>
    <mergeCell ref="AR40:CF40"/>
    <mergeCell ref="AR39:CF39"/>
    <mergeCell ref="B41:AV41"/>
    <mergeCell ref="AR36:AW36"/>
    <mergeCell ref="AR35:AW35"/>
    <mergeCell ref="AR34:AW34"/>
    <mergeCell ref="AR33:AW33"/>
    <mergeCell ref="CA46:CF46"/>
    <mergeCell ref="CA45:CF45"/>
    <mergeCell ref="CA44:CF44"/>
    <mergeCell ref="BU48:BZ48"/>
    <mergeCell ref="BU47:BZ47"/>
    <mergeCell ref="BU46:BZ46"/>
    <mergeCell ref="BU45:BZ45"/>
    <mergeCell ref="BU44:BZ44"/>
    <mergeCell ref="Q44:V44"/>
    <mergeCell ref="AB46:AF46"/>
    <mergeCell ref="AM46:AQ46"/>
    <mergeCell ref="Q43:V43"/>
    <mergeCell ref="Q42:AF42"/>
    <mergeCell ref="BI48:BN48"/>
    <mergeCell ref="BI47:BN47"/>
    <mergeCell ref="BI46:BN46"/>
    <mergeCell ref="BI45:BN45"/>
    <mergeCell ref="BI44:BN44"/>
    <mergeCell ref="AR48:AV48"/>
    <mergeCell ref="AR47:AV47"/>
    <mergeCell ref="AR46:AV46"/>
    <mergeCell ref="AR45:AV45"/>
    <mergeCell ref="AR44:AV44"/>
    <mergeCell ref="AR43:AV43"/>
    <mergeCell ref="AG48:AL48"/>
    <mergeCell ref="AG47:AL47"/>
    <mergeCell ref="AG46:AL46"/>
    <mergeCell ref="AG45:AL45"/>
    <mergeCell ref="AG44:AL44"/>
    <mergeCell ref="AG43:AL43"/>
    <mergeCell ref="L45:P45"/>
    <mergeCell ref="W45:AA45"/>
    <mergeCell ref="AB45:AF45"/>
    <mergeCell ref="AM45:AQ45"/>
    <mergeCell ref="AM48:AQ48"/>
    <mergeCell ref="G45:K45"/>
    <mergeCell ref="AM47:AQ47"/>
    <mergeCell ref="L46:P46"/>
    <mergeCell ref="W46:AA46"/>
    <mergeCell ref="Q48:V48"/>
    <mergeCell ref="Q47:V47"/>
    <mergeCell ref="Q46:V46"/>
    <mergeCell ref="Q45:V45"/>
    <mergeCell ref="AR30:AW31"/>
    <mergeCell ref="AL36:AQ36"/>
    <mergeCell ref="AL35:AQ35"/>
    <mergeCell ref="AL34:AQ34"/>
    <mergeCell ref="AL33:AQ33"/>
    <mergeCell ref="AL32:AQ32"/>
    <mergeCell ref="AR29:BU29"/>
    <mergeCell ref="AF36:AK36"/>
    <mergeCell ref="BJ31:BO31"/>
    <mergeCell ref="BP30:BU30"/>
    <mergeCell ref="BP31:BU31"/>
    <mergeCell ref="AX30:BO30"/>
    <mergeCell ref="BD31:BI31"/>
    <mergeCell ref="AX31:BC31"/>
    <mergeCell ref="T30:AK30"/>
    <mergeCell ref="N29:AQ29"/>
    <mergeCell ref="AL30:AQ31"/>
    <mergeCell ref="N32:S32"/>
    <mergeCell ref="BJ35:BO35"/>
    <mergeCell ref="BD32:BI32"/>
    <mergeCell ref="BJ32:BO32"/>
    <mergeCell ref="BP32:BU32"/>
    <mergeCell ref="Z35:AE35"/>
    <mergeCell ref="N35:S35"/>
    <mergeCell ref="BD34:BI34"/>
    <mergeCell ref="BJ34:BO34"/>
    <mergeCell ref="N33:S33"/>
    <mergeCell ref="T33:Y33"/>
    <mergeCell ref="AF35:AK35"/>
    <mergeCell ref="AR32:AW32"/>
    <mergeCell ref="AL22:AQ22"/>
    <mergeCell ref="AL21:AQ21"/>
    <mergeCell ref="AL20:AQ20"/>
    <mergeCell ref="AF21:AK21"/>
    <mergeCell ref="AF20:AK20"/>
    <mergeCell ref="Z24:AE24"/>
    <mergeCell ref="Z23:AE23"/>
    <mergeCell ref="Z22:AE22"/>
    <mergeCell ref="Z21:AE21"/>
    <mergeCell ref="Z20:AE20"/>
    <mergeCell ref="BD24:BI24"/>
    <mergeCell ref="BD23:BI23"/>
    <mergeCell ref="BD22:BI22"/>
    <mergeCell ref="BD21:BI21"/>
    <mergeCell ref="BD20:BI20"/>
    <mergeCell ref="AX24:BC24"/>
    <mergeCell ref="AX23:BC23"/>
    <mergeCell ref="AX22:BC22"/>
    <mergeCell ref="BP24:BU24"/>
    <mergeCell ref="BP23:BU23"/>
    <mergeCell ref="BP22:BU22"/>
    <mergeCell ref="BP21:BU21"/>
    <mergeCell ref="BP20:BU20"/>
    <mergeCell ref="BJ24:BO24"/>
    <mergeCell ref="BJ23:BO23"/>
    <mergeCell ref="BJ22:BO22"/>
    <mergeCell ref="BJ21:BO21"/>
    <mergeCell ref="BJ20:BO20"/>
    <mergeCell ref="AX21:BC21"/>
    <mergeCell ref="AX20:BC20"/>
    <mergeCell ref="AR24:AW24"/>
    <mergeCell ref="AR23:AW23"/>
    <mergeCell ref="AR22:AW22"/>
    <mergeCell ref="AR21:AW21"/>
    <mergeCell ref="AR20:AW20"/>
    <mergeCell ref="AL24:AQ24"/>
    <mergeCell ref="AL23:AQ23"/>
    <mergeCell ref="BP6:BU6"/>
    <mergeCell ref="AX6:BO6"/>
    <mergeCell ref="AR6:AW7"/>
    <mergeCell ref="AX7:BC7"/>
    <mergeCell ref="BD7:BI7"/>
    <mergeCell ref="B24:G24"/>
    <mergeCell ref="B23:G23"/>
    <mergeCell ref="B22:G22"/>
    <mergeCell ref="B21:G21"/>
    <mergeCell ref="B20:G20"/>
    <mergeCell ref="N19:S19"/>
    <mergeCell ref="H19:M19"/>
    <mergeCell ref="B19:G19"/>
    <mergeCell ref="B18:S18"/>
    <mergeCell ref="T24:Y24"/>
    <mergeCell ref="T23:Y23"/>
    <mergeCell ref="T22:Y22"/>
    <mergeCell ref="T21:Y21"/>
    <mergeCell ref="T20:Y20"/>
    <mergeCell ref="AF19:AK19"/>
    <mergeCell ref="Z19:AE19"/>
    <mergeCell ref="T18:AK18"/>
    <mergeCell ref="T19:Y19"/>
    <mergeCell ref="AF22:AK22"/>
    <mergeCell ref="BJ19:BO19"/>
    <mergeCell ref="BD19:BI19"/>
    <mergeCell ref="AX19:BC19"/>
    <mergeCell ref="AR19:AW19"/>
    <mergeCell ref="AL19:AQ19"/>
    <mergeCell ref="A5:A7"/>
    <mergeCell ref="N5:AQ5"/>
    <mergeCell ref="AL6:AQ7"/>
    <mergeCell ref="BP12:BU12"/>
    <mergeCell ref="AL11:AQ11"/>
    <mergeCell ref="AL10:AQ10"/>
    <mergeCell ref="AL9:AQ9"/>
    <mergeCell ref="AL8:AQ8"/>
    <mergeCell ref="AR16:BU16"/>
    <mergeCell ref="H12:M12"/>
    <mergeCell ref="AR12:AW12"/>
    <mergeCell ref="AX12:BC12"/>
    <mergeCell ref="BD12:BI12"/>
    <mergeCell ref="BJ12:BO12"/>
    <mergeCell ref="AR5:BU5"/>
    <mergeCell ref="T9:Y9"/>
    <mergeCell ref="Z9:AE9"/>
    <mergeCell ref="AF9:AK9"/>
    <mergeCell ref="BP7:BU7"/>
    <mergeCell ref="AF24:AK24"/>
    <mergeCell ref="AF23:AK23"/>
    <mergeCell ref="Z33:AE33"/>
    <mergeCell ref="H33:M33"/>
    <mergeCell ref="A25:AO25"/>
    <mergeCell ref="BP19:BU19"/>
    <mergeCell ref="BD9:BI9"/>
    <mergeCell ref="AX10:BC10"/>
    <mergeCell ref="BD10:BI10"/>
    <mergeCell ref="BJ10:BO10"/>
    <mergeCell ref="BP10:BU10"/>
    <mergeCell ref="AR10:AW10"/>
    <mergeCell ref="BP11:BU11"/>
    <mergeCell ref="N11:S11"/>
    <mergeCell ref="B17:AK17"/>
    <mergeCell ref="BD17:BU18"/>
    <mergeCell ref="AL17:BC18"/>
    <mergeCell ref="N12:S12"/>
    <mergeCell ref="T12:Y12"/>
    <mergeCell ref="Z12:AE12"/>
    <mergeCell ref="AF12:AK12"/>
    <mergeCell ref="AL12:AQ12"/>
    <mergeCell ref="Z11:AE11"/>
    <mergeCell ref="BJ9:BO9"/>
    <mergeCell ref="A17:A19"/>
    <mergeCell ref="B12:G12"/>
    <mergeCell ref="Z8:AE8"/>
    <mergeCell ref="H22:M22"/>
    <mergeCell ref="H21:M21"/>
    <mergeCell ref="H20:M20"/>
    <mergeCell ref="H8:M8"/>
    <mergeCell ref="T8:Y8"/>
    <mergeCell ref="N24:S24"/>
    <mergeCell ref="N23:S23"/>
    <mergeCell ref="N22:S22"/>
    <mergeCell ref="N21:S21"/>
    <mergeCell ref="N20:S20"/>
    <mergeCell ref="H24:M24"/>
    <mergeCell ref="H23:M23"/>
    <mergeCell ref="BJ7:BO7"/>
    <mergeCell ref="AX11:BC11"/>
    <mergeCell ref="AR8:AW8"/>
    <mergeCell ref="AR11:AW11"/>
    <mergeCell ref="BD11:BI11"/>
    <mergeCell ref="BJ11:BO11"/>
    <mergeCell ref="AR9:AW9"/>
    <mergeCell ref="AX9:BC9"/>
    <mergeCell ref="BP9:BU9"/>
    <mergeCell ref="AX8:BC8"/>
    <mergeCell ref="BD8:BI8"/>
    <mergeCell ref="BJ8:BO8"/>
    <mergeCell ref="BP8:BU8"/>
    <mergeCell ref="N6:S7"/>
    <mergeCell ref="T7:Y7"/>
    <mergeCell ref="BD35:BI35"/>
    <mergeCell ref="AX35:BC35"/>
    <mergeCell ref="B47:F47"/>
    <mergeCell ref="W47:AA47"/>
    <mergeCell ref="B35:G35"/>
    <mergeCell ref="T35:Y35"/>
    <mergeCell ref="B45:F45"/>
    <mergeCell ref="B46:F46"/>
    <mergeCell ref="G46:K46"/>
    <mergeCell ref="H35:M35"/>
    <mergeCell ref="T32:Y32"/>
    <mergeCell ref="Z32:AE32"/>
    <mergeCell ref="B34:G34"/>
    <mergeCell ref="H34:M34"/>
    <mergeCell ref="B36:G36"/>
    <mergeCell ref="H36:M36"/>
    <mergeCell ref="N36:S36"/>
    <mergeCell ref="T36:Y36"/>
    <mergeCell ref="Z36:AE36"/>
    <mergeCell ref="A37:AO37"/>
    <mergeCell ref="H29:M31"/>
    <mergeCell ref="AF31:AK31"/>
    <mergeCell ref="AX34:BC34"/>
    <mergeCell ref="AF34:AK34"/>
    <mergeCell ref="T31:Y31"/>
    <mergeCell ref="A50:AO50"/>
    <mergeCell ref="G47:K47"/>
    <mergeCell ref="L47:P47"/>
    <mergeCell ref="B44:F44"/>
    <mergeCell ref="G44:K44"/>
    <mergeCell ref="L44:P44"/>
    <mergeCell ref="W44:AA44"/>
    <mergeCell ref="AB44:AF44"/>
    <mergeCell ref="A49:AO49"/>
    <mergeCell ref="AB47:AF47"/>
    <mergeCell ref="AM44:AQ44"/>
    <mergeCell ref="B48:F48"/>
    <mergeCell ref="G48:K48"/>
    <mergeCell ref="L48:P48"/>
    <mergeCell ref="W48:AA48"/>
    <mergeCell ref="AB48:AF48"/>
    <mergeCell ref="A41:A43"/>
    <mergeCell ref="B33:G33"/>
    <mergeCell ref="AF33:AK33"/>
    <mergeCell ref="Z31:AE31"/>
    <mergeCell ref="B29:G31"/>
    <mergeCell ref="BP33:BU33"/>
    <mergeCell ref="B5:G7"/>
    <mergeCell ref="B11:G11"/>
    <mergeCell ref="B8:G8"/>
    <mergeCell ref="H10:M10"/>
    <mergeCell ref="Z7:AE7"/>
    <mergeCell ref="T6:AK6"/>
    <mergeCell ref="AF8:AK8"/>
    <mergeCell ref="AF11:AK11"/>
    <mergeCell ref="AF7:AK7"/>
    <mergeCell ref="T11:Y11"/>
    <mergeCell ref="B9:G9"/>
    <mergeCell ref="H9:M9"/>
    <mergeCell ref="B10:G10"/>
    <mergeCell ref="N10:S10"/>
    <mergeCell ref="T10:Y10"/>
    <mergeCell ref="Z10:AE10"/>
    <mergeCell ref="AF10:AK10"/>
    <mergeCell ref="N9:S9"/>
    <mergeCell ref="N8:S8"/>
    <mergeCell ref="N30:S31"/>
    <mergeCell ref="H5:M7"/>
    <mergeCell ref="H11:M11"/>
    <mergeCell ref="A13:AO13"/>
    <mergeCell ref="B32:G32"/>
    <mergeCell ref="H32:M32"/>
    <mergeCell ref="BP35:BU35"/>
    <mergeCell ref="AR37:BU37"/>
    <mergeCell ref="AX36:BC36"/>
    <mergeCell ref="BD36:BI36"/>
    <mergeCell ref="BJ36:BO36"/>
    <mergeCell ref="BP36:BU36"/>
    <mergeCell ref="AM43:AQ43"/>
    <mergeCell ref="AF32:AK32"/>
    <mergeCell ref="B42:P42"/>
    <mergeCell ref="B43:F43"/>
    <mergeCell ref="G43:K43"/>
    <mergeCell ref="L43:P43"/>
    <mergeCell ref="W43:AA43"/>
    <mergeCell ref="AB43:AF43"/>
    <mergeCell ref="BP34:BU34"/>
    <mergeCell ref="N34:S34"/>
    <mergeCell ref="T34:Y34"/>
    <mergeCell ref="Z34:AE34"/>
    <mergeCell ref="AX32:BC32"/>
    <mergeCell ref="AX33:BC33"/>
    <mergeCell ref="BD33:BI33"/>
    <mergeCell ref="BJ33:BO33"/>
  </mergeCells>
  <phoneticPr fontId="4"/>
  <printOptions horizontalCentered="1"/>
  <pageMargins left="0.59055118110236227" right="0.59055118110236227" top="0.78740157480314965" bottom="0.78740157480314965" header="0.51181102362204722" footer="0.11811023622047245"/>
  <pageSetup paperSize="9" firstPageNumber="250" orientation="portrait" r:id="rId1"/>
  <headerFooter scaleWithDoc="0" alignWithMargins="0">
    <oddFooter>&amp;C&amp;"ＭＳ Ｐ明朝,標準"-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U51"/>
  <sheetViews>
    <sheetView view="pageBreakPreview" zoomScaleNormal="100" zoomScaleSheetLayoutView="100" workbookViewId="0">
      <selection sqref="A1:BH1"/>
    </sheetView>
  </sheetViews>
  <sheetFormatPr defaultRowHeight="11.25" x14ac:dyDescent="0.15"/>
  <cols>
    <col min="1" max="125" width="1.625" style="84" customWidth="1"/>
    <col min="126" max="16384" width="9" style="84"/>
  </cols>
  <sheetData>
    <row r="1" spans="1:125" s="2" customFormat="1" ht="21" x14ac:dyDescent="0.15">
      <c r="A1" s="539" t="s">
        <v>112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  <c r="AM1" s="539"/>
      <c r="AN1" s="539"/>
      <c r="AO1" s="539"/>
      <c r="AP1" s="539"/>
      <c r="AQ1" s="539"/>
      <c r="AR1" s="539"/>
      <c r="AS1" s="539"/>
      <c r="AT1" s="539"/>
      <c r="AU1" s="539"/>
      <c r="AV1" s="539"/>
      <c r="AW1" s="539"/>
      <c r="AX1" s="539"/>
      <c r="AY1" s="539"/>
      <c r="AZ1" s="539"/>
      <c r="BA1" s="539"/>
      <c r="BB1" s="539"/>
      <c r="BC1" s="539"/>
      <c r="BD1" s="539"/>
      <c r="BE1" s="539"/>
      <c r="BF1" s="539"/>
      <c r="BG1" s="539"/>
      <c r="BH1" s="539"/>
      <c r="BI1" s="538" t="s">
        <v>124</v>
      </c>
      <c r="BJ1" s="538"/>
      <c r="BK1" s="538"/>
      <c r="BL1" s="538"/>
      <c r="BM1" s="538"/>
      <c r="BN1" s="538"/>
      <c r="BO1" s="538"/>
      <c r="BP1" s="538"/>
      <c r="BQ1" s="538"/>
      <c r="BR1" s="538"/>
      <c r="BS1" s="538"/>
      <c r="BT1" s="538"/>
      <c r="BU1" s="538"/>
      <c r="BV1" s="538"/>
      <c r="BW1" s="538"/>
      <c r="BX1" s="538"/>
      <c r="BY1" s="538"/>
      <c r="BZ1" s="538"/>
      <c r="CA1" s="538"/>
      <c r="CB1" s="538"/>
      <c r="CC1" s="538"/>
      <c r="CD1" s="538"/>
      <c r="CE1" s="538"/>
      <c r="CF1" s="538"/>
      <c r="CG1" s="538"/>
      <c r="CH1" s="538"/>
      <c r="CI1" s="538"/>
      <c r="CJ1" s="538"/>
      <c r="CK1" s="538"/>
      <c r="CL1" s="538"/>
      <c r="CM1" s="538"/>
      <c r="CN1" s="538"/>
      <c r="CO1" s="538"/>
      <c r="CP1" s="538"/>
      <c r="CQ1" s="538"/>
      <c r="CR1" s="538"/>
      <c r="CS1" s="538"/>
      <c r="CT1" s="538"/>
      <c r="CU1" s="538"/>
      <c r="CV1" s="538"/>
      <c r="CW1" s="538"/>
      <c r="CX1" s="538"/>
      <c r="CY1" s="538"/>
      <c r="CZ1" s="538"/>
      <c r="DA1" s="538"/>
      <c r="DB1" s="538"/>
      <c r="DC1" s="538"/>
      <c r="DD1" s="538"/>
      <c r="DE1" s="538"/>
      <c r="DF1" s="538"/>
      <c r="DG1" s="538"/>
      <c r="DH1" s="538"/>
      <c r="DI1" s="538"/>
      <c r="DJ1" s="538"/>
      <c r="DK1" s="538"/>
      <c r="DL1" s="538"/>
      <c r="DM1" s="538"/>
      <c r="DN1" s="538"/>
      <c r="DO1" s="538"/>
      <c r="DP1" s="538"/>
      <c r="DQ1" s="538"/>
      <c r="DR1" s="538"/>
      <c r="DS1" s="538"/>
      <c r="DT1" s="538"/>
      <c r="DU1" s="538"/>
    </row>
    <row r="2" spans="1:125" s="3" customFormat="1" ht="33.7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</row>
    <row r="3" spans="1:125" s="4" customFormat="1" ht="18.75" x14ac:dyDescent="0.15">
      <c r="A3" s="467" t="s">
        <v>552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467"/>
      <c r="AS3" s="467"/>
      <c r="AT3" s="467"/>
      <c r="AU3" s="467"/>
      <c r="AV3" s="467"/>
      <c r="AW3" s="467"/>
      <c r="AX3" s="467"/>
      <c r="AY3" s="467"/>
      <c r="AZ3" s="467"/>
      <c r="BA3" s="467"/>
      <c r="BB3" s="467"/>
      <c r="BC3" s="467"/>
      <c r="BD3" s="467"/>
      <c r="BE3" s="467"/>
      <c r="BF3" s="467"/>
      <c r="BG3" s="467"/>
      <c r="BH3" s="467"/>
      <c r="BI3" s="474" t="s">
        <v>125</v>
      </c>
      <c r="BJ3" s="474"/>
      <c r="BK3" s="474"/>
      <c r="BL3" s="474"/>
      <c r="BM3" s="474"/>
      <c r="BN3" s="474"/>
      <c r="BO3" s="474"/>
      <c r="BP3" s="474"/>
      <c r="BQ3" s="474"/>
      <c r="BR3" s="474"/>
      <c r="BS3" s="474"/>
      <c r="BT3" s="474"/>
      <c r="BU3" s="474"/>
      <c r="BV3" s="474"/>
      <c r="BW3" s="474"/>
      <c r="BX3" s="474"/>
      <c r="BY3" s="474"/>
      <c r="BZ3" s="474"/>
      <c r="CA3" s="474"/>
      <c r="CB3" s="474"/>
      <c r="CC3" s="474"/>
      <c r="CD3" s="474"/>
      <c r="CE3" s="474"/>
      <c r="CF3" s="474"/>
      <c r="CG3" s="474"/>
      <c r="CH3" s="474"/>
      <c r="CI3" s="474"/>
      <c r="CJ3" s="474"/>
      <c r="CK3" s="474"/>
      <c r="CL3" s="474"/>
      <c r="CM3" s="474"/>
      <c r="CN3" s="474"/>
      <c r="CO3" s="474"/>
      <c r="CP3" s="474"/>
      <c r="CQ3" s="474"/>
      <c r="CR3" s="474"/>
      <c r="CS3" s="474"/>
      <c r="CT3" s="474"/>
      <c r="CU3" s="474"/>
      <c r="CV3" s="474"/>
      <c r="CW3" s="474"/>
      <c r="CX3" s="474"/>
      <c r="CY3" s="474"/>
      <c r="CZ3" s="474"/>
      <c r="DA3" s="474"/>
      <c r="DB3" s="474"/>
      <c r="DC3" s="474"/>
      <c r="DD3" s="474"/>
      <c r="DE3" s="474"/>
      <c r="DF3" s="474"/>
      <c r="DG3" s="474"/>
      <c r="DH3" s="474"/>
      <c r="DI3" s="474"/>
      <c r="DJ3" s="474"/>
      <c r="DK3" s="474"/>
      <c r="DL3" s="474"/>
      <c r="DM3" s="474"/>
      <c r="DN3" s="474"/>
      <c r="DO3" s="474"/>
      <c r="DP3" s="474"/>
      <c r="DQ3" s="474"/>
      <c r="DR3" s="474"/>
      <c r="DS3" s="474"/>
      <c r="DT3" s="474"/>
      <c r="DU3" s="474"/>
    </row>
    <row r="4" spans="1:125" ht="16.5" customHeight="1" thickBo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374" t="s">
        <v>29</v>
      </c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74"/>
      <c r="CS4" s="374"/>
      <c r="CT4" s="374"/>
      <c r="CU4" s="374"/>
      <c r="CV4" s="374"/>
      <c r="CW4" s="374"/>
      <c r="CX4" s="374"/>
      <c r="CY4" s="374"/>
      <c r="CZ4" s="374"/>
      <c r="DA4" s="374"/>
      <c r="DB4" s="374"/>
      <c r="DC4" s="374"/>
      <c r="DD4" s="374"/>
      <c r="DE4" s="374"/>
      <c r="DF4" s="374"/>
      <c r="DG4" s="374"/>
      <c r="DH4" s="374"/>
      <c r="DI4" s="374"/>
      <c r="DJ4" s="374"/>
      <c r="DK4" s="374"/>
      <c r="DL4" s="374"/>
      <c r="DM4" s="374"/>
      <c r="DN4" s="374"/>
      <c r="DO4" s="374"/>
      <c r="DP4" s="374"/>
      <c r="DQ4" s="374"/>
      <c r="DR4" s="374"/>
      <c r="DS4" s="374"/>
      <c r="DT4" s="374"/>
      <c r="DU4" s="374"/>
    </row>
    <row r="5" spans="1:125" ht="16.5" customHeight="1" x14ac:dyDescent="0.15">
      <c r="A5" s="394" t="s">
        <v>26</v>
      </c>
      <c r="B5" s="394"/>
      <c r="C5" s="394"/>
      <c r="D5" s="394"/>
      <c r="E5" s="394"/>
      <c r="F5" s="475"/>
      <c r="G5" s="424" t="s">
        <v>22</v>
      </c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425"/>
      <c r="BK5" s="425"/>
      <c r="BL5" s="425"/>
      <c r="BM5" s="425"/>
      <c r="BN5" s="438"/>
      <c r="BO5" s="424" t="s">
        <v>23</v>
      </c>
      <c r="BP5" s="425"/>
      <c r="BQ5" s="425"/>
      <c r="BR5" s="425"/>
      <c r="BS5" s="425"/>
      <c r="BT5" s="425"/>
      <c r="BU5" s="425"/>
      <c r="BV5" s="425"/>
      <c r="BW5" s="425"/>
      <c r="BX5" s="425"/>
      <c r="BY5" s="425"/>
      <c r="BZ5" s="425"/>
      <c r="CA5" s="425"/>
      <c r="CB5" s="425"/>
      <c r="CC5" s="425"/>
      <c r="CD5" s="425"/>
      <c r="CE5" s="425"/>
      <c r="CF5" s="425"/>
      <c r="CG5" s="425"/>
      <c r="CH5" s="425"/>
      <c r="CI5" s="425"/>
      <c r="CJ5" s="425"/>
      <c r="CK5" s="425"/>
      <c r="CL5" s="425"/>
      <c r="CM5" s="425"/>
      <c r="CN5" s="425"/>
      <c r="CO5" s="425"/>
      <c r="CP5" s="425"/>
      <c r="CQ5" s="425"/>
      <c r="CR5" s="425"/>
      <c r="CS5" s="425"/>
      <c r="CT5" s="425"/>
      <c r="CU5" s="425"/>
      <c r="CV5" s="425"/>
      <c r="CW5" s="425"/>
      <c r="CX5" s="425"/>
      <c r="CY5" s="425"/>
      <c r="CZ5" s="425"/>
      <c r="DA5" s="425"/>
      <c r="DB5" s="425"/>
      <c r="DC5" s="425"/>
      <c r="DD5" s="425"/>
      <c r="DE5" s="425"/>
      <c r="DF5" s="425"/>
      <c r="DG5" s="425"/>
      <c r="DH5" s="425"/>
      <c r="DI5" s="425"/>
      <c r="DJ5" s="425"/>
      <c r="DK5" s="425"/>
      <c r="DL5" s="425"/>
      <c r="DM5" s="425"/>
      <c r="DN5" s="425"/>
      <c r="DO5" s="425"/>
      <c r="DP5" s="425"/>
      <c r="DQ5" s="425"/>
      <c r="DR5" s="425"/>
      <c r="DS5" s="425"/>
      <c r="DT5" s="425"/>
      <c r="DU5" s="425"/>
    </row>
    <row r="6" spans="1:125" ht="16.5" customHeight="1" x14ac:dyDescent="0.15">
      <c r="A6" s="476"/>
      <c r="B6" s="476"/>
      <c r="C6" s="476"/>
      <c r="D6" s="476"/>
      <c r="E6" s="476"/>
      <c r="F6" s="477"/>
      <c r="G6" s="443" t="s">
        <v>236</v>
      </c>
      <c r="H6" s="444"/>
      <c r="I6" s="444"/>
      <c r="J6" s="444"/>
      <c r="K6" s="444"/>
      <c r="L6" s="445"/>
      <c r="M6" s="418" t="s">
        <v>169</v>
      </c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420"/>
      <c r="BC6" s="443" t="s">
        <v>239</v>
      </c>
      <c r="BD6" s="444"/>
      <c r="BE6" s="444"/>
      <c r="BF6" s="444"/>
      <c r="BG6" s="444"/>
      <c r="BH6" s="445"/>
      <c r="BI6" s="443" t="s">
        <v>35</v>
      </c>
      <c r="BJ6" s="444"/>
      <c r="BK6" s="444"/>
      <c r="BL6" s="444"/>
      <c r="BM6" s="444"/>
      <c r="BN6" s="445"/>
      <c r="BO6" s="444" t="s">
        <v>214</v>
      </c>
      <c r="BP6" s="444"/>
      <c r="BQ6" s="444"/>
      <c r="BR6" s="444"/>
      <c r="BS6" s="444"/>
      <c r="BT6" s="445"/>
      <c r="BU6" s="418" t="s">
        <v>169</v>
      </c>
      <c r="BV6" s="419"/>
      <c r="BW6" s="419"/>
      <c r="BX6" s="419"/>
      <c r="BY6" s="419"/>
      <c r="BZ6" s="419"/>
      <c r="CA6" s="419"/>
      <c r="CB6" s="419"/>
      <c r="CC6" s="419"/>
      <c r="CD6" s="419"/>
      <c r="CE6" s="419"/>
      <c r="CF6" s="419"/>
      <c r="CG6" s="419"/>
      <c r="CH6" s="419"/>
      <c r="CI6" s="419"/>
      <c r="CJ6" s="419"/>
      <c r="CK6" s="419"/>
      <c r="CL6" s="419"/>
      <c r="CM6" s="419"/>
      <c r="CN6" s="419"/>
      <c r="CO6" s="419"/>
      <c r="CP6" s="419"/>
      <c r="CQ6" s="419"/>
      <c r="CR6" s="419"/>
      <c r="CS6" s="419"/>
      <c r="CT6" s="419"/>
      <c r="CU6" s="419"/>
      <c r="CV6" s="419"/>
      <c r="CW6" s="419"/>
      <c r="CX6" s="419"/>
      <c r="CY6" s="419"/>
      <c r="CZ6" s="419"/>
      <c r="DA6" s="419"/>
      <c r="DB6" s="419"/>
      <c r="DC6" s="419"/>
      <c r="DD6" s="420"/>
      <c r="DE6" s="443" t="s">
        <v>216</v>
      </c>
      <c r="DF6" s="444"/>
      <c r="DG6" s="444"/>
      <c r="DH6" s="444"/>
      <c r="DI6" s="444"/>
      <c r="DJ6" s="444"/>
      <c r="DK6" s="444"/>
      <c r="DL6" s="445"/>
      <c r="DM6" s="443" t="s">
        <v>35</v>
      </c>
      <c r="DN6" s="444"/>
      <c r="DO6" s="444"/>
      <c r="DP6" s="444"/>
      <c r="DQ6" s="444"/>
      <c r="DR6" s="444"/>
      <c r="DS6" s="444"/>
      <c r="DT6" s="444"/>
      <c r="DU6" s="444"/>
    </row>
    <row r="7" spans="1:125" ht="16.5" customHeight="1" x14ac:dyDescent="0.15">
      <c r="A7" s="476"/>
      <c r="B7" s="476"/>
      <c r="C7" s="476"/>
      <c r="D7" s="476"/>
      <c r="E7" s="476"/>
      <c r="F7" s="477"/>
      <c r="G7" s="454"/>
      <c r="H7" s="455"/>
      <c r="I7" s="455"/>
      <c r="J7" s="455"/>
      <c r="K7" s="455"/>
      <c r="L7" s="456"/>
      <c r="M7" s="418" t="s">
        <v>237</v>
      </c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20"/>
      <c r="AH7" s="418" t="s">
        <v>238</v>
      </c>
      <c r="AI7" s="419"/>
      <c r="AJ7" s="419"/>
      <c r="AK7" s="419"/>
      <c r="AL7" s="419"/>
      <c r="AM7" s="419"/>
      <c r="AN7" s="419"/>
      <c r="AO7" s="419"/>
      <c r="AP7" s="419"/>
      <c r="AQ7" s="419"/>
      <c r="AR7" s="419"/>
      <c r="AS7" s="419"/>
      <c r="AT7" s="419"/>
      <c r="AU7" s="419"/>
      <c r="AV7" s="419"/>
      <c r="AW7" s="419"/>
      <c r="AX7" s="419"/>
      <c r="AY7" s="419"/>
      <c r="AZ7" s="419"/>
      <c r="BA7" s="419"/>
      <c r="BB7" s="420"/>
      <c r="BC7" s="454"/>
      <c r="BD7" s="455"/>
      <c r="BE7" s="455"/>
      <c r="BF7" s="455"/>
      <c r="BG7" s="455"/>
      <c r="BH7" s="456"/>
      <c r="BI7" s="454"/>
      <c r="BJ7" s="455"/>
      <c r="BK7" s="455"/>
      <c r="BL7" s="455"/>
      <c r="BM7" s="455"/>
      <c r="BN7" s="456"/>
      <c r="BO7" s="455"/>
      <c r="BP7" s="455"/>
      <c r="BQ7" s="455"/>
      <c r="BR7" s="455"/>
      <c r="BS7" s="455"/>
      <c r="BT7" s="456"/>
      <c r="BU7" s="418" t="s">
        <v>237</v>
      </c>
      <c r="BV7" s="419"/>
      <c r="BW7" s="419"/>
      <c r="BX7" s="419"/>
      <c r="BY7" s="419"/>
      <c r="BZ7" s="419"/>
      <c r="CA7" s="419"/>
      <c r="CB7" s="419"/>
      <c r="CC7" s="419"/>
      <c r="CD7" s="419"/>
      <c r="CE7" s="419"/>
      <c r="CF7" s="419"/>
      <c r="CG7" s="419"/>
      <c r="CH7" s="419"/>
      <c r="CI7" s="419"/>
      <c r="CJ7" s="419"/>
      <c r="CK7" s="419"/>
      <c r="CL7" s="420"/>
      <c r="CM7" s="418" t="s">
        <v>238</v>
      </c>
      <c r="CN7" s="419"/>
      <c r="CO7" s="419"/>
      <c r="CP7" s="419"/>
      <c r="CQ7" s="419"/>
      <c r="CR7" s="419"/>
      <c r="CS7" s="419"/>
      <c r="CT7" s="419"/>
      <c r="CU7" s="419"/>
      <c r="CV7" s="419"/>
      <c r="CW7" s="419"/>
      <c r="CX7" s="419"/>
      <c r="CY7" s="419"/>
      <c r="CZ7" s="419"/>
      <c r="DA7" s="419"/>
      <c r="DB7" s="419"/>
      <c r="DC7" s="419"/>
      <c r="DD7" s="420"/>
      <c r="DE7" s="454"/>
      <c r="DF7" s="455"/>
      <c r="DG7" s="455"/>
      <c r="DH7" s="455"/>
      <c r="DI7" s="455"/>
      <c r="DJ7" s="455"/>
      <c r="DK7" s="455"/>
      <c r="DL7" s="456"/>
      <c r="DM7" s="454"/>
      <c r="DN7" s="455"/>
      <c r="DO7" s="455"/>
      <c r="DP7" s="455"/>
      <c r="DQ7" s="455"/>
      <c r="DR7" s="455"/>
      <c r="DS7" s="455"/>
      <c r="DT7" s="455"/>
      <c r="DU7" s="455"/>
    </row>
    <row r="8" spans="1:125" ht="16.5" customHeight="1" x14ac:dyDescent="0.15">
      <c r="A8" s="385"/>
      <c r="B8" s="385"/>
      <c r="C8" s="385"/>
      <c r="D8" s="385"/>
      <c r="E8" s="385"/>
      <c r="F8" s="440"/>
      <c r="G8" s="446"/>
      <c r="H8" s="447"/>
      <c r="I8" s="447"/>
      <c r="J8" s="447"/>
      <c r="K8" s="447"/>
      <c r="L8" s="448"/>
      <c r="M8" s="418" t="s">
        <v>21</v>
      </c>
      <c r="N8" s="419"/>
      <c r="O8" s="419"/>
      <c r="P8" s="419"/>
      <c r="Q8" s="419"/>
      <c r="R8" s="419"/>
      <c r="S8" s="420"/>
      <c r="T8" s="415" t="s">
        <v>27</v>
      </c>
      <c r="U8" s="416"/>
      <c r="V8" s="416"/>
      <c r="W8" s="416"/>
      <c r="X8" s="416"/>
      <c r="Y8" s="416"/>
      <c r="Z8" s="417"/>
      <c r="AA8" s="415" t="s">
        <v>28</v>
      </c>
      <c r="AB8" s="416"/>
      <c r="AC8" s="416"/>
      <c r="AD8" s="416"/>
      <c r="AE8" s="416"/>
      <c r="AF8" s="416"/>
      <c r="AG8" s="417"/>
      <c r="AH8" s="418" t="s">
        <v>21</v>
      </c>
      <c r="AI8" s="419"/>
      <c r="AJ8" s="419"/>
      <c r="AK8" s="419"/>
      <c r="AL8" s="419"/>
      <c r="AM8" s="419"/>
      <c r="AN8" s="420"/>
      <c r="AO8" s="415" t="s">
        <v>27</v>
      </c>
      <c r="AP8" s="416"/>
      <c r="AQ8" s="416"/>
      <c r="AR8" s="416"/>
      <c r="AS8" s="416"/>
      <c r="AT8" s="416"/>
      <c r="AU8" s="417"/>
      <c r="AV8" s="415" t="s">
        <v>28</v>
      </c>
      <c r="AW8" s="416"/>
      <c r="AX8" s="416"/>
      <c r="AY8" s="416"/>
      <c r="AZ8" s="416"/>
      <c r="BA8" s="416"/>
      <c r="BB8" s="417"/>
      <c r="BC8" s="446"/>
      <c r="BD8" s="447"/>
      <c r="BE8" s="447"/>
      <c r="BF8" s="447"/>
      <c r="BG8" s="447"/>
      <c r="BH8" s="448"/>
      <c r="BI8" s="446"/>
      <c r="BJ8" s="447"/>
      <c r="BK8" s="447"/>
      <c r="BL8" s="447"/>
      <c r="BM8" s="447"/>
      <c r="BN8" s="448"/>
      <c r="BO8" s="447"/>
      <c r="BP8" s="447"/>
      <c r="BQ8" s="447"/>
      <c r="BR8" s="447"/>
      <c r="BS8" s="447"/>
      <c r="BT8" s="448"/>
      <c r="BU8" s="418" t="s">
        <v>21</v>
      </c>
      <c r="BV8" s="419"/>
      <c r="BW8" s="419"/>
      <c r="BX8" s="419"/>
      <c r="BY8" s="419"/>
      <c r="BZ8" s="420"/>
      <c r="CA8" s="418" t="s">
        <v>27</v>
      </c>
      <c r="CB8" s="419"/>
      <c r="CC8" s="419"/>
      <c r="CD8" s="419"/>
      <c r="CE8" s="419"/>
      <c r="CF8" s="420"/>
      <c r="CG8" s="418" t="s">
        <v>28</v>
      </c>
      <c r="CH8" s="419"/>
      <c r="CI8" s="419"/>
      <c r="CJ8" s="419"/>
      <c r="CK8" s="419"/>
      <c r="CL8" s="420"/>
      <c r="CM8" s="418" t="s">
        <v>21</v>
      </c>
      <c r="CN8" s="419"/>
      <c r="CO8" s="419"/>
      <c r="CP8" s="419"/>
      <c r="CQ8" s="419"/>
      <c r="CR8" s="420"/>
      <c r="CS8" s="418" t="s">
        <v>27</v>
      </c>
      <c r="CT8" s="419"/>
      <c r="CU8" s="419"/>
      <c r="CV8" s="419"/>
      <c r="CW8" s="419"/>
      <c r="CX8" s="420"/>
      <c r="CY8" s="418" t="s">
        <v>28</v>
      </c>
      <c r="CZ8" s="419"/>
      <c r="DA8" s="419"/>
      <c r="DB8" s="419"/>
      <c r="DC8" s="419"/>
      <c r="DD8" s="420"/>
      <c r="DE8" s="446"/>
      <c r="DF8" s="447"/>
      <c r="DG8" s="447"/>
      <c r="DH8" s="447"/>
      <c r="DI8" s="447"/>
      <c r="DJ8" s="447"/>
      <c r="DK8" s="447"/>
      <c r="DL8" s="448"/>
      <c r="DM8" s="446"/>
      <c r="DN8" s="447"/>
      <c r="DO8" s="447"/>
      <c r="DP8" s="447"/>
      <c r="DQ8" s="447"/>
      <c r="DR8" s="447"/>
      <c r="DS8" s="447"/>
      <c r="DT8" s="447"/>
      <c r="DU8" s="447"/>
    </row>
    <row r="9" spans="1:125" s="16" customFormat="1" ht="16.5" customHeight="1" x14ac:dyDescent="0.15">
      <c r="A9" s="386" t="s">
        <v>593</v>
      </c>
      <c r="B9" s="386"/>
      <c r="C9" s="386"/>
      <c r="D9" s="386"/>
      <c r="E9" s="386"/>
      <c r="F9" s="451"/>
      <c r="G9" s="595">
        <v>1</v>
      </c>
      <c r="H9" s="596"/>
      <c r="I9" s="596"/>
      <c r="J9" s="596"/>
      <c r="K9" s="596"/>
      <c r="L9" s="596"/>
      <c r="M9" s="590">
        <v>1265</v>
      </c>
      <c r="N9" s="590"/>
      <c r="O9" s="590"/>
      <c r="P9" s="590"/>
      <c r="Q9" s="590"/>
      <c r="R9" s="590"/>
      <c r="S9" s="590"/>
      <c r="T9" s="590">
        <v>850</v>
      </c>
      <c r="U9" s="590"/>
      <c r="V9" s="590"/>
      <c r="W9" s="590"/>
      <c r="X9" s="590"/>
      <c r="Y9" s="590"/>
      <c r="Z9" s="590"/>
      <c r="AA9" s="589">
        <v>415</v>
      </c>
      <c r="AB9" s="589"/>
      <c r="AC9" s="589"/>
      <c r="AD9" s="589"/>
      <c r="AE9" s="589"/>
      <c r="AF9" s="589"/>
      <c r="AG9" s="589"/>
      <c r="AH9" s="590">
        <v>3373</v>
      </c>
      <c r="AI9" s="590"/>
      <c r="AJ9" s="590"/>
      <c r="AK9" s="590"/>
      <c r="AL9" s="590"/>
      <c r="AM9" s="590"/>
      <c r="AN9" s="590"/>
      <c r="AO9" s="589">
        <v>779</v>
      </c>
      <c r="AP9" s="589"/>
      <c r="AQ9" s="589"/>
      <c r="AR9" s="589"/>
      <c r="AS9" s="589"/>
      <c r="AT9" s="589"/>
      <c r="AU9" s="589"/>
      <c r="AV9" s="590">
        <v>2594</v>
      </c>
      <c r="AW9" s="590"/>
      <c r="AX9" s="590"/>
      <c r="AY9" s="590"/>
      <c r="AZ9" s="590"/>
      <c r="BA9" s="590"/>
      <c r="BB9" s="590"/>
      <c r="BC9" s="589">
        <v>207</v>
      </c>
      <c r="BD9" s="589"/>
      <c r="BE9" s="589"/>
      <c r="BF9" s="589"/>
      <c r="BG9" s="589"/>
      <c r="BH9" s="589"/>
      <c r="BI9" s="589">
        <v>160</v>
      </c>
      <c r="BJ9" s="589"/>
      <c r="BK9" s="589"/>
      <c r="BL9" s="589"/>
      <c r="BM9" s="589"/>
      <c r="BN9" s="589"/>
      <c r="BO9" s="589">
        <v>1</v>
      </c>
      <c r="BP9" s="589"/>
      <c r="BQ9" s="589"/>
      <c r="BR9" s="589"/>
      <c r="BS9" s="589"/>
      <c r="BT9" s="589"/>
      <c r="BU9" s="572">
        <v>1703</v>
      </c>
      <c r="BV9" s="572"/>
      <c r="BW9" s="572"/>
      <c r="BX9" s="572"/>
      <c r="BY9" s="572"/>
      <c r="BZ9" s="572"/>
      <c r="CA9" s="572">
        <v>794</v>
      </c>
      <c r="CB9" s="572"/>
      <c r="CC9" s="572"/>
      <c r="CD9" s="572"/>
      <c r="CE9" s="572"/>
      <c r="CF9" s="572"/>
      <c r="CG9" s="572">
        <v>909</v>
      </c>
      <c r="CH9" s="572"/>
      <c r="CI9" s="572"/>
      <c r="CJ9" s="572"/>
      <c r="CK9" s="572"/>
      <c r="CL9" s="572"/>
      <c r="CM9" s="572">
        <v>788</v>
      </c>
      <c r="CN9" s="572"/>
      <c r="CO9" s="572"/>
      <c r="CP9" s="572"/>
      <c r="CQ9" s="572"/>
      <c r="CR9" s="572"/>
      <c r="CS9" s="572">
        <v>25</v>
      </c>
      <c r="CT9" s="572"/>
      <c r="CU9" s="572"/>
      <c r="CV9" s="572"/>
      <c r="CW9" s="572"/>
      <c r="CX9" s="572"/>
      <c r="CY9" s="572">
        <v>763</v>
      </c>
      <c r="CZ9" s="572"/>
      <c r="DA9" s="572"/>
      <c r="DB9" s="572"/>
      <c r="DC9" s="572"/>
      <c r="DD9" s="572"/>
      <c r="DE9" s="572">
        <v>106</v>
      </c>
      <c r="DF9" s="572"/>
      <c r="DG9" s="572"/>
      <c r="DH9" s="572"/>
      <c r="DI9" s="572"/>
      <c r="DJ9" s="572"/>
      <c r="DK9" s="572"/>
      <c r="DL9" s="572"/>
      <c r="DM9" s="572">
        <v>569</v>
      </c>
      <c r="DN9" s="572"/>
      <c r="DO9" s="572"/>
      <c r="DP9" s="572"/>
      <c r="DQ9" s="572"/>
      <c r="DR9" s="572"/>
      <c r="DS9" s="572"/>
      <c r="DT9" s="572"/>
      <c r="DU9" s="572"/>
    </row>
    <row r="10" spans="1:125" s="1" customFormat="1" ht="16.5" customHeight="1" x14ac:dyDescent="0.15">
      <c r="A10" s="449" t="s">
        <v>596</v>
      </c>
      <c r="B10" s="449"/>
      <c r="C10" s="449"/>
      <c r="D10" s="449"/>
      <c r="E10" s="449"/>
      <c r="F10" s="450"/>
      <c r="G10" s="593">
        <v>1</v>
      </c>
      <c r="H10" s="594"/>
      <c r="I10" s="594"/>
      <c r="J10" s="594"/>
      <c r="K10" s="594"/>
      <c r="L10" s="594"/>
      <c r="M10" s="574">
        <v>1268</v>
      </c>
      <c r="N10" s="574"/>
      <c r="O10" s="574"/>
      <c r="P10" s="574"/>
      <c r="Q10" s="574"/>
      <c r="R10" s="574"/>
      <c r="S10" s="574"/>
      <c r="T10" s="574">
        <v>856</v>
      </c>
      <c r="U10" s="574"/>
      <c r="V10" s="574"/>
      <c r="W10" s="574"/>
      <c r="X10" s="574"/>
      <c r="Y10" s="574"/>
      <c r="Z10" s="574"/>
      <c r="AA10" s="577">
        <v>412</v>
      </c>
      <c r="AB10" s="577"/>
      <c r="AC10" s="577"/>
      <c r="AD10" s="577"/>
      <c r="AE10" s="577"/>
      <c r="AF10" s="577"/>
      <c r="AG10" s="577"/>
      <c r="AH10" s="574">
        <v>3330</v>
      </c>
      <c r="AI10" s="574"/>
      <c r="AJ10" s="574"/>
      <c r="AK10" s="574"/>
      <c r="AL10" s="574"/>
      <c r="AM10" s="574"/>
      <c r="AN10" s="574"/>
      <c r="AO10" s="577">
        <v>839</v>
      </c>
      <c r="AP10" s="577"/>
      <c r="AQ10" s="577"/>
      <c r="AR10" s="577"/>
      <c r="AS10" s="577"/>
      <c r="AT10" s="577"/>
      <c r="AU10" s="577"/>
      <c r="AV10" s="574">
        <v>2491</v>
      </c>
      <c r="AW10" s="574"/>
      <c r="AX10" s="574"/>
      <c r="AY10" s="574"/>
      <c r="AZ10" s="574"/>
      <c r="BA10" s="574"/>
      <c r="BB10" s="574"/>
      <c r="BC10" s="577">
        <v>191</v>
      </c>
      <c r="BD10" s="577"/>
      <c r="BE10" s="577"/>
      <c r="BF10" s="577"/>
      <c r="BG10" s="577"/>
      <c r="BH10" s="577"/>
      <c r="BI10" s="577">
        <v>196</v>
      </c>
      <c r="BJ10" s="577"/>
      <c r="BK10" s="577"/>
      <c r="BL10" s="577"/>
      <c r="BM10" s="577"/>
      <c r="BN10" s="577"/>
      <c r="BO10" s="577">
        <v>1</v>
      </c>
      <c r="BP10" s="577"/>
      <c r="BQ10" s="577"/>
      <c r="BR10" s="577"/>
      <c r="BS10" s="577"/>
      <c r="BT10" s="577"/>
      <c r="BU10" s="575">
        <v>1812</v>
      </c>
      <c r="BV10" s="575"/>
      <c r="BW10" s="575"/>
      <c r="BX10" s="575"/>
      <c r="BY10" s="575"/>
      <c r="BZ10" s="575"/>
      <c r="CA10" s="575">
        <v>861</v>
      </c>
      <c r="CB10" s="575"/>
      <c r="CC10" s="575"/>
      <c r="CD10" s="575"/>
      <c r="CE10" s="575"/>
      <c r="CF10" s="575"/>
      <c r="CG10" s="571">
        <v>951</v>
      </c>
      <c r="CH10" s="571"/>
      <c r="CI10" s="571"/>
      <c r="CJ10" s="571"/>
      <c r="CK10" s="571"/>
      <c r="CL10" s="571"/>
      <c r="CM10" s="571">
        <v>737</v>
      </c>
      <c r="CN10" s="571"/>
      <c r="CO10" s="571"/>
      <c r="CP10" s="571"/>
      <c r="CQ10" s="571"/>
      <c r="CR10" s="571"/>
      <c r="CS10" s="571">
        <v>21</v>
      </c>
      <c r="CT10" s="571"/>
      <c r="CU10" s="571"/>
      <c r="CV10" s="571"/>
      <c r="CW10" s="571"/>
      <c r="CX10" s="571"/>
      <c r="CY10" s="571">
        <v>716</v>
      </c>
      <c r="CZ10" s="571"/>
      <c r="DA10" s="571"/>
      <c r="DB10" s="571"/>
      <c r="DC10" s="571"/>
      <c r="DD10" s="571"/>
      <c r="DE10" s="571">
        <v>101</v>
      </c>
      <c r="DF10" s="571"/>
      <c r="DG10" s="571"/>
      <c r="DH10" s="571"/>
      <c r="DI10" s="571"/>
      <c r="DJ10" s="571"/>
      <c r="DK10" s="571"/>
      <c r="DL10" s="571"/>
      <c r="DM10" s="571">
        <v>582</v>
      </c>
      <c r="DN10" s="571"/>
      <c r="DO10" s="571"/>
      <c r="DP10" s="571"/>
      <c r="DQ10" s="571"/>
      <c r="DR10" s="571"/>
      <c r="DS10" s="571"/>
      <c r="DT10" s="571"/>
      <c r="DU10" s="571"/>
    </row>
    <row r="11" spans="1:125" s="1" customFormat="1" ht="16.5" customHeight="1" x14ac:dyDescent="0.15">
      <c r="A11" s="449" t="s">
        <v>465</v>
      </c>
      <c r="B11" s="449"/>
      <c r="C11" s="449"/>
      <c r="D11" s="449"/>
      <c r="E11" s="449"/>
      <c r="F11" s="450"/>
      <c r="G11" s="593">
        <v>1</v>
      </c>
      <c r="H11" s="594"/>
      <c r="I11" s="594"/>
      <c r="J11" s="594"/>
      <c r="K11" s="594"/>
      <c r="L11" s="594"/>
      <c r="M11" s="574">
        <v>1249</v>
      </c>
      <c r="N11" s="574"/>
      <c r="O11" s="574"/>
      <c r="P11" s="574"/>
      <c r="Q11" s="574"/>
      <c r="R11" s="574"/>
      <c r="S11" s="574"/>
      <c r="T11" s="574">
        <v>827</v>
      </c>
      <c r="U11" s="574"/>
      <c r="V11" s="574"/>
      <c r="W11" s="574"/>
      <c r="X11" s="574"/>
      <c r="Y11" s="574"/>
      <c r="Z11" s="574"/>
      <c r="AA11" s="577">
        <v>422</v>
      </c>
      <c r="AB11" s="577"/>
      <c r="AC11" s="577"/>
      <c r="AD11" s="577"/>
      <c r="AE11" s="577"/>
      <c r="AF11" s="577"/>
      <c r="AG11" s="577"/>
      <c r="AH11" s="574">
        <v>3008</v>
      </c>
      <c r="AI11" s="574"/>
      <c r="AJ11" s="574"/>
      <c r="AK11" s="574"/>
      <c r="AL11" s="574"/>
      <c r="AM11" s="574"/>
      <c r="AN11" s="574"/>
      <c r="AO11" s="577">
        <v>771</v>
      </c>
      <c r="AP11" s="577"/>
      <c r="AQ11" s="577"/>
      <c r="AR11" s="577"/>
      <c r="AS11" s="577"/>
      <c r="AT11" s="577"/>
      <c r="AU11" s="577"/>
      <c r="AV11" s="574">
        <v>2237</v>
      </c>
      <c r="AW11" s="574"/>
      <c r="AX11" s="574"/>
      <c r="AY11" s="574"/>
      <c r="AZ11" s="574"/>
      <c r="BA11" s="574"/>
      <c r="BB11" s="574"/>
      <c r="BC11" s="577">
        <v>173</v>
      </c>
      <c r="BD11" s="577"/>
      <c r="BE11" s="577"/>
      <c r="BF11" s="577"/>
      <c r="BG11" s="577"/>
      <c r="BH11" s="577"/>
      <c r="BI11" s="577">
        <v>219</v>
      </c>
      <c r="BJ11" s="577"/>
      <c r="BK11" s="577"/>
      <c r="BL11" s="577"/>
      <c r="BM11" s="577"/>
      <c r="BN11" s="577"/>
      <c r="BO11" s="577">
        <v>1</v>
      </c>
      <c r="BP11" s="577"/>
      <c r="BQ11" s="577"/>
      <c r="BR11" s="577"/>
      <c r="BS11" s="577"/>
      <c r="BT11" s="577"/>
      <c r="BU11" s="575">
        <v>1687</v>
      </c>
      <c r="BV11" s="575"/>
      <c r="BW11" s="575"/>
      <c r="BX11" s="575"/>
      <c r="BY11" s="575"/>
      <c r="BZ11" s="575"/>
      <c r="CA11" s="575">
        <v>765</v>
      </c>
      <c r="CB11" s="575"/>
      <c r="CC11" s="575"/>
      <c r="CD11" s="575"/>
      <c r="CE11" s="575"/>
      <c r="CF11" s="575"/>
      <c r="CG11" s="571">
        <v>922</v>
      </c>
      <c r="CH11" s="571"/>
      <c r="CI11" s="571"/>
      <c r="CJ11" s="571"/>
      <c r="CK11" s="571"/>
      <c r="CL11" s="571"/>
      <c r="CM11" s="571">
        <v>613</v>
      </c>
      <c r="CN11" s="571"/>
      <c r="CO11" s="571"/>
      <c r="CP11" s="571"/>
      <c r="CQ11" s="571"/>
      <c r="CR11" s="571"/>
      <c r="CS11" s="571">
        <v>23</v>
      </c>
      <c r="CT11" s="571"/>
      <c r="CU11" s="571"/>
      <c r="CV11" s="571"/>
      <c r="CW11" s="571"/>
      <c r="CX11" s="571"/>
      <c r="CY11" s="571">
        <v>590</v>
      </c>
      <c r="CZ11" s="571"/>
      <c r="DA11" s="571"/>
      <c r="DB11" s="571"/>
      <c r="DC11" s="571"/>
      <c r="DD11" s="571"/>
      <c r="DE11" s="571">
        <v>104</v>
      </c>
      <c r="DF11" s="571"/>
      <c r="DG11" s="571"/>
      <c r="DH11" s="571"/>
      <c r="DI11" s="571"/>
      <c r="DJ11" s="571"/>
      <c r="DK11" s="571"/>
      <c r="DL11" s="571"/>
      <c r="DM11" s="571">
        <v>283</v>
      </c>
      <c r="DN11" s="571"/>
      <c r="DO11" s="571"/>
      <c r="DP11" s="571"/>
      <c r="DQ11" s="571"/>
      <c r="DR11" s="571"/>
      <c r="DS11" s="571"/>
      <c r="DT11" s="571"/>
      <c r="DU11" s="571"/>
    </row>
    <row r="12" spans="1:125" ht="16.5" customHeight="1" x14ac:dyDescent="0.15">
      <c r="A12" s="449" t="s">
        <v>565</v>
      </c>
      <c r="B12" s="449"/>
      <c r="C12" s="449"/>
      <c r="D12" s="449"/>
      <c r="E12" s="449"/>
      <c r="F12" s="450"/>
      <c r="G12" s="593">
        <v>1</v>
      </c>
      <c r="H12" s="594"/>
      <c r="I12" s="594"/>
      <c r="J12" s="594"/>
      <c r="K12" s="594"/>
      <c r="L12" s="594"/>
      <c r="M12" s="574">
        <v>1367</v>
      </c>
      <c r="N12" s="574"/>
      <c r="O12" s="574"/>
      <c r="P12" s="574"/>
      <c r="Q12" s="574"/>
      <c r="R12" s="574"/>
      <c r="S12" s="574"/>
      <c r="T12" s="574">
        <v>909</v>
      </c>
      <c r="U12" s="574"/>
      <c r="V12" s="574"/>
      <c r="W12" s="574"/>
      <c r="X12" s="574"/>
      <c r="Y12" s="574"/>
      <c r="Z12" s="574"/>
      <c r="AA12" s="577">
        <v>458</v>
      </c>
      <c r="AB12" s="577"/>
      <c r="AC12" s="577"/>
      <c r="AD12" s="577"/>
      <c r="AE12" s="577"/>
      <c r="AF12" s="577"/>
      <c r="AG12" s="577"/>
      <c r="AH12" s="574">
        <v>3248</v>
      </c>
      <c r="AI12" s="574"/>
      <c r="AJ12" s="574"/>
      <c r="AK12" s="574"/>
      <c r="AL12" s="574"/>
      <c r="AM12" s="574"/>
      <c r="AN12" s="574"/>
      <c r="AO12" s="577">
        <v>796</v>
      </c>
      <c r="AP12" s="577"/>
      <c r="AQ12" s="577"/>
      <c r="AR12" s="577"/>
      <c r="AS12" s="577"/>
      <c r="AT12" s="577"/>
      <c r="AU12" s="577"/>
      <c r="AV12" s="574">
        <v>2452</v>
      </c>
      <c r="AW12" s="574"/>
      <c r="AX12" s="574"/>
      <c r="AY12" s="574"/>
      <c r="AZ12" s="574"/>
      <c r="BA12" s="574"/>
      <c r="BB12" s="574"/>
      <c r="BC12" s="577">
        <v>173</v>
      </c>
      <c r="BD12" s="577"/>
      <c r="BE12" s="577"/>
      <c r="BF12" s="577"/>
      <c r="BG12" s="577"/>
      <c r="BH12" s="577"/>
      <c r="BI12" s="577">
        <v>344</v>
      </c>
      <c r="BJ12" s="577"/>
      <c r="BK12" s="577"/>
      <c r="BL12" s="577"/>
      <c r="BM12" s="577"/>
      <c r="BN12" s="577"/>
      <c r="BO12" s="577">
        <v>1</v>
      </c>
      <c r="BP12" s="577"/>
      <c r="BQ12" s="577"/>
      <c r="BR12" s="577"/>
      <c r="BS12" s="577"/>
      <c r="BT12" s="577"/>
      <c r="BU12" s="575">
        <v>1882</v>
      </c>
      <c r="BV12" s="575"/>
      <c r="BW12" s="575"/>
      <c r="BX12" s="575"/>
      <c r="BY12" s="575"/>
      <c r="BZ12" s="575"/>
      <c r="CA12" s="575">
        <v>882</v>
      </c>
      <c r="CB12" s="575"/>
      <c r="CC12" s="575"/>
      <c r="CD12" s="575"/>
      <c r="CE12" s="575"/>
      <c r="CF12" s="575"/>
      <c r="CG12" s="571">
        <v>1000</v>
      </c>
      <c r="CH12" s="571"/>
      <c r="CI12" s="571"/>
      <c r="CJ12" s="571"/>
      <c r="CK12" s="571"/>
      <c r="CL12" s="571"/>
      <c r="CM12" s="571">
        <v>637</v>
      </c>
      <c r="CN12" s="571"/>
      <c r="CO12" s="571"/>
      <c r="CP12" s="571"/>
      <c r="CQ12" s="571"/>
      <c r="CR12" s="571"/>
      <c r="CS12" s="571">
        <v>28</v>
      </c>
      <c r="CT12" s="571"/>
      <c r="CU12" s="571"/>
      <c r="CV12" s="571"/>
      <c r="CW12" s="571"/>
      <c r="CX12" s="571"/>
      <c r="CY12" s="571">
        <v>609</v>
      </c>
      <c r="CZ12" s="571"/>
      <c r="DA12" s="571"/>
      <c r="DB12" s="571"/>
      <c r="DC12" s="571"/>
      <c r="DD12" s="571"/>
      <c r="DE12" s="571">
        <v>99</v>
      </c>
      <c r="DF12" s="571"/>
      <c r="DG12" s="571"/>
      <c r="DH12" s="571"/>
      <c r="DI12" s="571"/>
      <c r="DJ12" s="571"/>
      <c r="DK12" s="571"/>
      <c r="DL12" s="571"/>
      <c r="DM12" s="571">
        <v>423</v>
      </c>
      <c r="DN12" s="571"/>
      <c r="DO12" s="571"/>
      <c r="DP12" s="571"/>
      <c r="DQ12" s="571"/>
      <c r="DR12" s="571"/>
      <c r="DS12" s="571"/>
      <c r="DT12" s="571"/>
      <c r="DU12" s="571"/>
    </row>
    <row r="13" spans="1:125" s="28" customFormat="1" ht="16.5" customHeight="1" thickBot="1" x14ac:dyDescent="0.2">
      <c r="A13" s="412" t="s">
        <v>595</v>
      </c>
      <c r="B13" s="412"/>
      <c r="C13" s="412"/>
      <c r="D13" s="412"/>
      <c r="E13" s="412"/>
      <c r="F13" s="452"/>
      <c r="G13" s="591">
        <v>1</v>
      </c>
      <c r="H13" s="592"/>
      <c r="I13" s="592"/>
      <c r="J13" s="592"/>
      <c r="K13" s="592"/>
      <c r="L13" s="592"/>
      <c r="M13" s="578">
        <v>1443</v>
      </c>
      <c r="N13" s="578"/>
      <c r="O13" s="578"/>
      <c r="P13" s="578"/>
      <c r="Q13" s="578"/>
      <c r="R13" s="578"/>
      <c r="S13" s="578"/>
      <c r="T13" s="578">
        <v>920</v>
      </c>
      <c r="U13" s="578"/>
      <c r="V13" s="578"/>
      <c r="W13" s="578"/>
      <c r="X13" s="578"/>
      <c r="Y13" s="578"/>
      <c r="Z13" s="578"/>
      <c r="AA13" s="579">
        <v>523</v>
      </c>
      <c r="AB13" s="579"/>
      <c r="AC13" s="579"/>
      <c r="AD13" s="579"/>
      <c r="AE13" s="579"/>
      <c r="AF13" s="579"/>
      <c r="AG13" s="579"/>
      <c r="AH13" s="578">
        <v>3515</v>
      </c>
      <c r="AI13" s="578"/>
      <c r="AJ13" s="578"/>
      <c r="AK13" s="578"/>
      <c r="AL13" s="578"/>
      <c r="AM13" s="578"/>
      <c r="AN13" s="578"/>
      <c r="AO13" s="579">
        <v>695</v>
      </c>
      <c r="AP13" s="579"/>
      <c r="AQ13" s="579"/>
      <c r="AR13" s="579"/>
      <c r="AS13" s="579"/>
      <c r="AT13" s="579"/>
      <c r="AU13" s="579"/>
      <c r="AV13" s="578">
        <v>2820</v>
      </c>
      <c r="AW13" s="578"/>
      <c r="AX13" s="578"/>
      <c r="AY13" s="578"/>
      <c r="AZ13" s="578"/>
      <c r="BA13" s="578"/>
      <c r="BB13" s="578"/>
      <c r="BC13" s="579">
        <v>147</v>
      </c>
      <c r="BD13" s="579"/>
      <c r="BE13" s="579"/>
      <c r="BF13" s="579"/>
      <c r="BG13" s="579"/>
      <c r="BH13" s="579"/>
      <c r="BI13" s="579">
        <v>361</v>
      </c>
      <c r="BJ13" s="579"/>
      <c r="BK13" s="579"/>
      <c r="BL13" s="579"/>
      <c r="BM13" s="579"/>
      <c r="BN13" s="579"/>
      <c r="BO13" s="588">
        <v>1</v>
      </c>
      <c r="BP13" s="588"/>
      <c r="BQ13" s="588"/>
      <c r="BR13" s="588"/>
      <c r="BS13" s="588"/>
      <c r="BT13" s="588"/>
      <c r="BU13" s="576">
        <v>1780</v>
      </c>
      <c r="BV13" s="576"/>
      <c r="BW13" s="576"/>
      <c r="BX13" s="576"/>
      <c r="BY13" s="576"/>
      <c r="BZ13" s="576"/>
      <c r="CA13" s="576">
        <v>790</v>
      </c>
      <c r="CB13" s="576"/>
      <c r="CC13" s="576"/>
      <c r="CD13" s="576"/>
      <c r="CE13" s="576"/>
      <c r="CF13" s="576"/>
      <c r="CG13" s="570">
        <v>990</v>
      </c>
      <c r="CH13" s="570"/>
      <c r="CI13" s="570"/>
      <c r="CJ13" s="570"/>
      <c r="CK13" s="570"/>
      <c r="CL13" s="570"/>
      <c r="CM13" s="570">
        <v>728</v>
      </c>
      <c r="CN13" s="570"/>
      <c r="CO13" s="570"/>
      <c r="CP13" s="570"/>
      <c r="CQ13" s="570"/>
      <c r="CR13" s="570"/>
      <c r="CS13" s="570">
        <v>25</v>
      </c>
      <c r="CT13" s="570"/>
      <c r="CU13" s="570"/>
      <c r="CV13" s="570"/>
      <c r="CW13" s="570"/>
      <c r="CX13" s="570"/>
      <c r="CY13" s="570">
        <v>703</v>
      </c>
      <c r="CZ13" s="570"/>
      <c r="DA13" s="570"/>
      <c r="DB13" s="570"/>
      <c r="DC13" s="570"/>
      <c r="DD13" s="570"/>
      <c r="DE13" s="570">
        <v>81</v>
      </c>
      <c r="DF13" s="570"/>
      <c r="DG13" s="570"/>
      <c r="DH13" s="570"/>
      <c r="DI13" s="570"/>
      <c r="DJ13" s="570"/>
      <c r="DK13" s="570"/>
      <c r="DL13" s="570"/>
      <c r="DM13" s="570">
        <v>427</v>
      </c>
      <c r="DN13" s="570"/>
      <c r="DO13" s="570"/>
      <c r="DP13" s="570"/>
      <c r="DQ13" s="570"/>
      <c r="DR13" s="570"/>
      <c r="DS13" s="570"/>
      <c r="DT13" s="570"/>
      <c r="DU13" s="570"/>
    </row>
    <row r="14" spans="1:125" ht="16.5" customHeight="1" x14ac:dyDescent="0.15">
      <c r="A14" s="491" t="s">
        <v>183</v>
      </c>
      <c r="B14" s="491"/>
      <c r="C14" s="491"/>
      <c r="D14" s="491"/>
      <c r="E14" s="491"/>
      <c r="F14" s="491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8"/>
      <c r="BE14" s="408"/>
      <c r="BF14" s="408"/>
      <c r="BG14" s="408"/>
      <c r="BH14" s="408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</row>
    <row r="15" spans="1:125" ht="24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</row>
    <row r="16" spans="1:125" s="4" customFormat="1" ht="18.75" x14ac:dyDescent="0.15">
      <c r="A16" s="393" t="s">
        <v>553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474" t="s">
        <v>126</v>
      </c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4"/>
      <c r="CE16" s="474"/>
      <c r="CF16" s="474"/>
      <c r="CG16" s="474"/>
      <c r="CH16" s="474"/>
      <c r="CI16" s="474"/>
      <c r="CJ16" s="474"/>
      <c r="CK16" s="474"/>
      <c r="CL16" s="474"/>
      <c r="CM16" s="474"/>
      <c r="CN16" s="474"/>
      <c r="CO16" s="474"/>
      <c r="CP16" s="474"/>
      <c r="CQ16" s="474"/>
      <c r="CR16" s="474"/>
      <c r="CS16" s="474"/>
      <c r="CT16" s="474"/>
      <c r="CU16" s="474"/>
      <c r="CV16" s="474"/>
      <c r="CW16" s="474"/>
      <c r="CX16" s="474"/>
      <c r="CY16" s="474"/>
      <c r="CZ16" s="474"/>
      <c r="DA16" s="474"/>
      <c r="DB16" s="474"/>
      <c r="DC16" s="474"/>
      <c r="DD16" s="474"/>
      <c r="DE16" s="474"/>
      <c r="DF16" s="474"/>
      <c r="DG16" s="474"/>
      <c r="DH16" s="474"/>
      <c r="DI16" s="474"/>
      <c r="DJ16" s="474"/>
      <c r="DK16" s="474"/>
      <c r="DL16" s="474"/>
      <c r="DM16" s="474"/>
      <c r="DN16" s="474"/>
      <c r="DO16" s="474"/>
      <c r="DP16" s="474"/>
      <c r="DQ16" s="474"/>
      <c r="DR16" s="474"/>
      <c r="DS16" s="474"/>
      <c r="DT16" s="474"/>
      <c r="DU16" s="474"/>
    </row>
    <row r="17" spans="1:125" ht="16.5" customHeight="1" thickBot="1" x14ac:dyDescent="0.2">
      <c r="A17" s="51"/>
      <c r="B17" s="51"/>
      <c r="C17" s="51"/>
      <c r="D17" s="51"/>
      <c r="E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374" t="s">
        <v>29</v>
      </c>
      <c r="BJ17" s="374"/>
      <c r="BK17" s="374"/>
      <c r="BL17" s="374"/>
      <c r="BM17" s="374"/>
      <c r="BN17" s="374"/>
      <c r="BO17" s="374"/>
      <c r="BP17" s="374"/>
      <c r="BQ17" s="374"/>
      <c r="BR17" s="374"/>
      <c r="BS17" s="374"/>
      <c r="BT17" s="374"/>
      <c r="BU17" s="374"/>
      <c r="BV17" s="374"/>
      <c r="BW17" s="374"/>
      <c r="BX17" s="374"/>
      <c r="BY17" s="374"/>
      <c r="BZ17" s="374"/>
      <c r="CA17" s="374"/>
      <c r="CB17" s="374"/>
      <c r="CC17" s="374"/>
      <c r="CD17" s="374"/>
      <c r="CE17" s="374"/>
      <c r="CF17" s="374"/>
      <c r="CG17" s="374"/>
      <c r="CH17" s="374"/>
      <c r="CI17" s="374"/>
      <c r="CJ17" s="374"/>
      <c r="CK17" s="374"/>
      <c r="CL17" s="374"/>
      <c r="CM17" s="374"/>
      <c r="CN17" s="374"/>
      <c r="CO17" s="374"/>
      <c r="CP17" s="374"/>
      <c r="CQ17" s="374"/>
      <c r="CR17" s="374"/>
      <c r="CS17" s="374"/>
      <c r="CT17" s="374"/>
      <c r="CU17" s="374"/>
      <c r="CV17" s="374"/>
      <c r="CW17" s="374"/>
      <c r="CX17" s="374"/>
      <c r="CY17" s="374"/>
      <c r="CZ17" s="374"/>
      <c r="DA17" s="374"/>
      <c r="DB17" s="374"/>
      <c r="DC17" s="374"/>
      <c r="DD17" s="374"/>
      <c r="DE17" s="374"/>
      <c r="DF17" s="374"/>
      <c r="DG17" s="374"/>
      <c r="DH17" s="374"/>
      <c r="DI17" s="374"/>
      <c r="DJ17" s="374"/>
      <c r="DK17" s="374"/>
      <c r="DL17" s="374"/>
      <c r="DM17" s="374"/>
      <c r="DN17" s="374"/>
      <c r="DO17" s="374"/>
      <c r="DP17" s="374"/>
      <c r="DQ17" s="374"/>
      <c r="DR17" s="374"/>
      <c r="DS17" s="374"/>
      <c r="DT17" s="374"/>
      <c r="DU17" s="374"/>
    </row>
    <row r="18" spans="1:125" ht="16.5" customHeight="1" x14ac:dyDescent="0.15">
      <c r="A18" s="394" t="s">
        <v>26</v>
      </c>
      <c r="B18" s="394"/>
      <c r="C18" s="394"/>
      <c r="D18" s="394"/>
      <c r="E18" s="394"/>
      <c r="F18" s="475"/>
      <c r="G18" s="397" t="s">
        <v>21</v>
      </c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453"/>
      <c r="Y18" s="377" t="s">
        <v>129</v>
      </c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475"/>
      <c r="AQ18" s="552" t="s">
        <v>134</v>
      </c>
      <c r="AR18" s="553"/>
      <c r="AS18" s="553"/>
      <c r="AT18" s="553"/>
      <c r="AU18" s="553"/>
      <c r="AV18" s="553"/>
      <c r="AW18" s="553"/>
      <c r="AX18" s="553"/>
      <c r="AY18" s="553"/>
      <c r="AZ18" s="553"/>
      <c r="BA18" s="553"/>
      <c r="BB18" s="553"/>
      <c r="BC18" s="553"/>
      <c r="BD18" s="553"/>
      <c r="BE18" s="553"/>
      <c r="BF18" s="553"/>
      <c r="BG18" s="553"/>
      <c r="BH18" s="554"/>
      <c r="BI18" s="534" t="s">
        <v>130</v>
      </c>
      <c r="BJ18" s="394"/>
      <c r="BK18" s="394"/>
      <c r="BL18" s="394"/>
      <c r="BM18" s="394"/>
      <c r="BN18" s="394"/>
      <c r="BO18" s="394"/>
      <c r="BP18" s="394"/>
      <c r="BQ18" s="394"/>
      <c r="BR18" s="394"/>
      <c r="BS18" s="394"/>
      <c r="BT18" s="394"/>
      <c r="BU18" s="394"/>
      <c r="BV18" s="394"/>
      <c r="BW18" s="394"/>
      <c r="BX18" s="394"/>
      <c r="BY18" s="394"/>
      <c r="BZ18" s="475"/>
      <c r="CA18" s="534" t="s">
        <v>133</v>
      </c>
      <c r="CB18" s="394"/>
      <c r="CC18" s="394"/>
      <c r="CD18" s="394"/>
      <c r="CE18" s="394"/>
      <c r="CF18" s="394"/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4"/>
      <c r="CR18" s="475"/>
      <c r="CS18" s="534" t="s">
        <v>132</v>
      </c>
      <c r="CT18" s="394"/>
      <c r="CU18" s="394"/>
      <c r="CV18" s="394"/>
      <c r="CW18" s="394"/>
      <c r="CX18" s="475"/>
      <c r="CY18" s="558" t="s">
        <v>41</v>
      </c>
      <c r="CZ18" s="559"/>
      <c r="DA18" s="559"/>
      <c r="DB18" s="559"/>
      <c r="DC18" s="559"/>
      <c r="DD18" s="559"/>
      <c r="DE18" s="564" t="s">
        <v>159</v>
      </c>
      <c r="DF18" s="553"/>
      <c r="DG18" s="553"/>
      <c r="DH18" s="553"/>
      <c r="DI18" s="553"/>
      <c r="DJ18" s="553"/>
      <c r="DK18" s="553"/>
      <c r="DL18" s="553"/>
      <c r="DM18" s="553"/>
      <c r="DN18" s="553"/>
      <c r="DO18" s="553"/>
      <c r="DP18" s="554"/>
      <c r="DQ18" s="534" t="s">
        <v>505</v>
      </c>
      <c r="DR18" s="565"/>
      <c r="DS18" s="565"/>
      <c r="DT18" s="565"/>
      <c r="DU18" s="565"/>
    </row>
    <row r="19" spans="1:125" ht="16.5" customHeight="1" x14ac:dyDescent="0.15">
      <c r="A19" s="476"/>
      <c r="B19" s="476"/>
      <c r="C19" s="476"/>
      <c r="D19" s="476"/>
      <c r="E19" s="476"/>
      <c r="F19" s="477"/>
      <c r="G19" s="446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8"/>
      <c r="Y19" s="369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440"/>
      <c r="AQ19" s="555"/>
      <c r="AR19" s="556"/>
      <c r="AS19" s="556"/>
      <c r="AT19" s="556"/>
      <c r="AU19" s="556"/>
      <c r="AV19" s="556"/>
      <c r="AW19" s="556"/>
      <c r="AX19" s="556"/>
      <c r="AY19" s="556"/>
      <c r="AZ19" s="556"/>
      <c r="BA19" s="556"/>
      <c r="BB19" s="556"/>
      <c r="BC19" s="556"/>
      <c r="BD19" s="556"/>
      <c r="BE19" s="556"/>
      <c r="BF19" s="556"/>
      <c r="BG19" s="556"/>
      <c r="BH19" s="557"/>
      <c r="BI19" s="369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5"/>
      <c r="BW19" s="385"/>
      <c r="BX19" s="385"/>
      <c r="BY19" s="385"/>
      <c r="BZ19" s="440"/>
      <c r="CA19" s="535"/>
      <c r="CB19" s="476"/>
      <c r="CC19" s="476"/>
      <c r="CD19" s="476"/>
      <c r="CE19" s="476"/>
      <c r="CF19" s="476"/>
      <c r="CG19" s="476"/>
      <c r="CH19" s="476"/>
      <c r="CI19" s="476"/>
      <c r="CJ19" s="476"/>
      <c r="CK19" s="476"/>
      <c r="CL19" s="476"/>
      <c r="CM19" s="476"/>
      <c r="CN19" s="476"/>
      <c r="CO19" s="476"/>
      <c r="CP19" s="476"/>
      <c r="CQ19" s="476"/>
      <c r="CR19" s="477"/>
      <c r="CS19" s="535"/>
      <c r="CT19" s="476"/>
      <c r="CU19" s="476"/>
      <c r="CV19" s="476"/>
      <c r="CW19" s="476"/>
      <c r="CX19" s="477"/>
      <c r="CY19" s="560"/>
      <c r="CZ19" s="561"/>
      <c r="DA19" s="561"/>
      <c r="DB19" s="561"/>
      <c r="DC19" s="561"/>
      <c r="DD19" s="561"/>
      <c r="DE19" s="555" t="s">
        <v>135</v>
      </c>
      <c r="DF19" s="556"/>
      <c r="DG19" s="556"/>
      <c r="DH19" s="556"/>
      <c r="DI19" s="556"/>
      <c r="DJ19" s="556"/>
      <c r="DK19" s="556"/>
      <c r="DL19" s="556"/>
      <c r="DM19" s="556"/>
      <c r="DN19" s="556"/>
      <c r="DO19" s="556"/>
      <c r="DP19" s="557"/>
      <c r="DQ19" s="566"/>
      <c r="DR19" s="567"/>
      <c r="DS19" s="567"/>
      <c r="DT19" s="567"/>
      <c r="DU19" s="567"/>
    </row>
    <row r="20" spans="1:125" ht="16.5" customHeight="1" x14ac:dyDescent="0.15">
      <c r="A20" s="385"/>
      <c r="B20" s="385"/>
      <c r="C20" s="385"/>
      <c r="D20" s="385"/>
      <c r="E20" s="385"/>
      <c r="F20" s="440"/>
      <c r="G20" s="418" t="s">
        <v>109</v>
      </c>
      <c r="H20" s="419"/>
      <c r="I20" s="419"/>
      <c r="J20" s="419"/>
      <c r="K20" s="419"/>
      <c r="L20" s="420"/>
      <c r="M20" s="415" t="s">
        <v>27</v>
      </c>
      <c r="N20" s="416"/>
      <c r="O20" s="416"/>
      <c r="P20" s="416"/>
      <c r="Q20" s="416"/>
      <c r="R20" s="417"/>
      <c r="S20" s="415" t="s">
        <v>28</v>
      </c>
      <c r="T20" s="416"/>
      <c r="U20" s="416"/>
      <c r="V20" s="416"/>
      <c r="W20" s="416"/>
      <c r="X20" s="417"/>
      <c r="Y20" s="418" t="s">
        <v>109</v>
      </c>
      <c r="Z20" s="419"/>
      <c r="AA20" s="419"/>
      <c r="AB20" s="419"/>
      <c r="AC20" s="419"/>
      <c r="AD20" s="420"/>
      <c r="AE20" s="415" t="s">
        <v>27</v>
      </c>
      <c r="AF20" s="416"/>
      <c r="AG20" s="416"/>
      <c r="AH20" s="416"/>
      <c r="AI20" s="416"/>
      <c r="AJ20" s="417"/>
      <c r="AK20" s="415" t="s">
        <v>28</v>
      </c>
      <c r="AL20" s="416"/>
      <c r="AM20" s="416"/>
      <c r="AN20" s="416"/>
      <c r="AO20" s="416"/>
      <c r="AP20" s="417"/>
      <c r="AQ20" s="418" t="s">
        <v>109</v>
      </c>
      <c r="AR20" s="419"/>
      <c r="AS20" s="419"/>
      <c r="AT20" s="419"/>
      <c r="AU20" s="419"/>
      <c r="AV20" s="420"/>
      <c r="AW20" s="415" t="s">
        <v>27</v>
      </c>
      <c r="AX20" s="416"/>
      <c r="AY20" s="416"/>
      <c r="AZ20" s="416"/>
      <c r="BA20" s="416"/>
      <c r="BB20" s="417"/>
      <c r="BC20" s="415" t="s">
        <v>28</v>
      </c>
      <c r="BD20" s="416"/>
      <c r="BE20" s="416"/>
      <c r="BF20" s="416"/>
      <c r="BG20" s="416"/>
      <c r="BH20" s="417"/>
      <c r="BI20" s="418" t="s">
        <v>109</v>
      </c>
      <c r="BJ20" s="550"/>
      <c r="BK20" s="550"/>
      <c r="BL20" s="550"/>
      <c r="BM20" s="550"/>
      <c r="BN20" s="551"/>
      <c r="BO20" s="415" t="s">
        <v>27</v>
      </c>
      <c r="BP20" s="548"/>
      <c r="BQ20" s="548"/>
      <c r="BR20" s="548"/>
      <c r="BS20" s="548"/>
      <c r="BT20" s="549"/>
      <c r="BU20" s="415" t="s">
        <v>28</v>
      </c>
      <c r="BV20" s="548"/>
      <c r="BW20" s="548"/>
      <c r="BX20" s="548"/>
      <c r="BY20" s="548"/>
      <c r="BZ20" s="549"/>
      <c r="CA20" s="418" t="s">
        <v>109</v>
      </c>
      <c r="CB20" s="550"/>
      <c r="CC20" s="550"/>
      <c r="CD20" s="550"/>
      <c r="CE20" s="550"/>
      <c r="CF20" s="551"/>
      <c r="CG20" s="415" t="s">
        <v>27</v>
      </c>
      <c r="CH20" s="548"/>
      <c r="CI20" s="548"/>
      <c r="CJ20" s="548"/>
      <c r="CK20" s="548"/>
      <c r="CL20" s="549"/>
      <c r="CM20" s="415" t="s">
        <v>28</v>
      </c>
      <c r="CN20" s="548"/>
      <c r="CO20" s="548"/>
      <c r="CP20" s="548"/>
      <c r="CQ20" s="548"/>
      <c r="CR20" s="549"/>
      <c r="CS20" s="369"/>
      <c r="CT20" s="385"/>
      <c r="CU20" s="385"/>
      <c r="CV20" s="385"/>
      <c r="CW20" s="385"/>
      <c r="CX20" s="440"/>
      <c r="CY20" s="562"/>
      <c r="CZ20" s="563"/>
      <c r="DA20" s="563"/>
      <c r="DB20" s="563"/>
      <c r="DC20" s="563"/>
      <c r="DD20" s="563"/>
      <c r="DE20" s="415" t="s">
        <v>136</v>
      </c>
      <c r="DF20" s="416"/>
      <c r="DG20" s="417"/>
      <c r="DH20" s="415" t="s">
        <v>165</v>
      </c>
      <c r="DI20" s="416"/>
      <c r="DJ20" s="417"/>
      <c r="DK20" s="415" t="s">
        <v>166</v>
      </c>
      <c r="DL20" s="416"/>
      <c r="DM20" s="417"/>
      <c r="DN20" s="415" t="s">
        <v>161</v>
      </c>
      <c r="DO20" s="416"/>
      <c r="DP20" s="417"/>
      <c r="DQ20" s="369" t="s">
        <v>38</v>
      </c>
      <c r="DR20" s="385"/>
      <c r="DS20" s="385"/>
      <c r="DT20" s="385"/>
      <c r="DU20" s="385"/>
    </row>
    <row r="21" spans="1:125" s="16" customFormat="1" ht="16.5" customHeight="1" x14ac:dyDescent="0.15">
      <c r="A21" s="386" t="s">
        <v>593</v>
      </c>
      <c r="B21" s="386"/>
      <c r="C21" s="386"/>
      <c r="D21" s="386"/>
      <c r="E21" s="386"/>
      <c r="F21" s="451"/>
      <c r="G21" s="518">
        <v>4369</v>
      </c>
      <c r="H21" s="436"/>
      <c r="I21" s="436"/>
      <c r="J21" s="436"/>
      <c r="K21" s="436"/>
      <c r="L21" s="436"/>
      <c r="M21" s="436">
        <v>2226</v>
      </c>
      <c r="N21" s="436"/>
      <c r="O21" s="436"/>
      <c r="P21" s="436"/>
      <c r="Q21" s="436"/>
      <c r="R21" s="436"/>
      <c r="S21" s="436">
        <v>2143</v>
      </c>
      <c r="T21" s="436"/>
      <c r="U21" s="436"/>
      <c r="V21" s="436"/>
      <c r="W21" s="436"/>
      <c r="X21" s="436"/>
      <c r="Y21" s="436">
        <v>4296</v>
      </c>
      <c r="Z21" s="436"/>
      <c r="AA21" s="436"/>
      <c r="AB21" s="436"/>
      <c r="AC21" s="436"/>
      <c r="AD21" s="436"/>
      <c r="AE21" s="436">
        <v>2188</v>
      </c>
      <c r="AF21" s="436"/>
      <c r="AG21" s="436"/>
      <c r="AH21" s="436"/>
      <c r="AI21" s="436"/>
      <c r="AJ21" s="436"/>
      <c r="AK21" s="436">
        <v>2108</v>
      </c>
      <c r="AL21" s="436"/>
      <c r="AM21" s="436"/>
      <c r="AN21" s="436"/>
      <c r="AO21" s="436"/>
      <c r="AP21" s="436"/>
      <c r="AQ21" s="436">
        <v>25</v>
      </c>
      <c r="AR21" s="436"/>
      <c r="AS21" s="436"/>
      <c r="AT21" s="436"/>
      <c r="AU21" s="436"/>
      <c r="AV21" s="436"/>
      <c r="AW21" s="436">
        <v>11</v>
      </c>
      <c r="AX21" s="436"/>
      <c r="AY21" s="436"/>
      <c r="AZ21" s="436"/>
      <c r="BA21" s="436"/>
      <c r="BB21" s="436"/>
      <c r="BC21" s="436">
        <v>14</v>
      </c>
      <c r="BD21" s="436"/>
      <c r="BE21" s="436"/>
      <c r="BF21" s="436"/>
      <c r="BG21" s="436"/>
      <c r="BH21" s="436"/>
      <c r="BI21" s="436">
        <v>2</v>
      </c>
      <c r="BJ21" s="436"/>
      <c r="BK21" s="436"/>
      <c r="BL21" s="436"/>
      <c r="BM21" s="436"/>
      <c r="BN21" s="436"/>
      <c r="BO21" s="436">
        <v>2</v>
      </c>
      <c r="BP21" s="436"/>
      <c r="BQ21" s="436"/>
      <c r="BR21" s="436"/>
      <c r="BS21" s="436"/>
      <c r="BT21" s="436"/>
      <c r="BU21" s="436" t="s">
        <v>154</v>
      </c>
      <c r="BV21" s="436"/>
      <c r="BW21" s="436"/>
      <c r="BX21" s="436"/>
      <c r="BY21" s="436"/>
      <c r="BZ21" s="436"/>
      <c r="CA21" s="436">
        <v>21</v>
      </c>
      <c r="CB21" s="436"/>
      <c r="CC21" s="436"/>
      <c r="CD21" s="436"/>
      <c r="CE21" s="436"/>
      <c r="CF21" s="436"/>
      <c r="CG21" s="436">
        <v>15</v>
      </c>
      <c r="CH21" s="436"/>
      <c r="CI21" s="436"/>
      <c r="CJ21" s="436"/>
      <c r="CK21" s="436"/>
      <c r="CL21" s="436"/>
      <c r="CM21" s="436">
        <v>6</v>
      </c>
      <c r="CN21" s="436"/>
      <c r="CO21" s="436"/>
      <c r="CP21" s="436"/>
      <c r="CQ21" s="436"/>
      <c r="CR21" s="436"/>
      <c r="CS21" s="436">
        <v>25</v>
      </c>
      <c r="CT21" s="436"/>
      <c r="CU21" s="436"/>
      <c r="CV21" s="436"/>
      <c r="CW21" s="436"/>
      <c r="CX21" s="436"/>
      <c r="CY21" s="436" t="s">
        <v>154</v>
      </c>
      <c r="CZ21" s="436"/>
      <c r="DA21" s="436"/>
      <c r="DB21" s="436"/>
      <c r="DC21" s="436"/>
      <c r="DD21" s="436"/>
      <c r="DE21" s="436" t="s">
        <v>154</v>
      </c>
      <c r="DF21" s="436"/>
      <c r="DG21" s="436"/>
      <c r="DH21" s="436" t="s">
        <v>154</v>
      </c>
      <c r="DI21" s="436"/>
      <c r="DJ21" s="436"/>
      <c r="DK21" s="436" t="s">
        <v>154</v>
      </c>
      <c r="DL21" s="436"/>
      <c r="DM21" s="436"/>
      <c r="DN21" s="546" t="s">
        <v>154</v>
      </c>
      <c r="DO21" s="546"/>
      <c r="DP21" s="546"/>
      <c r="DQ21" s="569">
        <v>98.3</v>
      </c>
      <c r="DR21" s="569"/>
      <c r="DS21" s="569"/>
      <c r="DT21" s="569"/>
      <c r="DU21" s="569"/>
    </row>
    <row r="22" spans="1:125" s="1" customFormat="1" ht="16.5" customHeight="1" x14ac:dyDescent="0.15">
      <c r="A22" s="449" t="s">
        <v>596</v>
      </c>
      <c r="B22" s="449"/>
      <c r="C22" s="449"/>
      <c r="D22" s="449"/>
      <c r="E22" s="449"/>
      <c r="F22" s="450"/>
      <c r="G22" s="518">
        <v>4144</v>
      </c>
      <c r="H22" s="436"/>
      <c r="I22" s="436"/>
      <c r="J22" s="436"/>
      <c r="K22" s="436"/>
      <c r="L22" s="436"/>
      <c r="M22" s="436">
        <v>2131</v>
      </c>
      <c r="N22" s="436"/>
      <c r="O22" s="436"/>
      <c r="P22" s="436"/>
      <c r="Q22" s="436"/>
      <c r="R22" s="436"/>
      <c r="S22" s="436">
        <v>2013</v>
      </c>
      <c r="T22" s="436"/>
      <c r="U22" s="436"/>
      <c r="V22" s="436"/>
      <c r="W22" s="436"/>
      <c r="X22" s="436"/>
      <c r="Y22" s="436">
        <v>4083</v>
      </c>
      <c r="Z22" s="436"/>
      <c r="AA22" s="436"/>
      <c r="AB22" s="436"/>
      <c r="AC22" s="436"/>
      <c r="AD22" s="436"/>
      <c r="AE22" s="436">
        <v>2096</v>
      </c>
      <c r="AF22" s="436"/>
      <c r="AG22" s="436"/>
      <c r="AH22" s="436"/>
      <c r="AI22" s="436"/>
      <c r="AJ22" s="436"/>
      <c r="AK22" s="436">
        <v>1987</v>
      </c>
      <c r="AL22" s="436"/>
      <c r="AM22" s="436"/>
      <c r="AN22" s="436"/>
      <c r="AO22" s="436"/>
      <c r="AP22" s="436"/>
      <c r="AQ22" s="436">
        <v>25</v>
      </c>
      <c r="AR22" s="436"/>
      <c r="AS22" s="436"/>
      <c r="AT22" s="436"/>
      <c r="AU22" s="436"/>
      <c r="AV22" s="436"/>
      <c r="AW22" s="436">
        <v>14</v>
      </c>
      <c r="AX22" s="436"/>
      <c r="AY22" s="436"/>
      <c r="AZ22" s="436"/>
      <c r="BA22" s="436"/>
      <c r="BB22" s="436"/>
      <c r="BC22" s="436">
        <v>11</v>
      </c>
      <c r="BD22" s="436"/>
      <c r="BE22" s="436"/>
      <c r="BF22" s="436"/>
      <c r="BG22" s="436"/>
      <c r="BH22" s="436"/>
      <c r="BI22" s="436">
        <v>2</v>
      </c>
      <c r="BJ22" s="436"/>
      <c r="BK22" s="436"/>
      <c r="BL22" s="436"/>
      <c r="BM22" s="436"/>
      <c r="BN22" s="436"/>
      <c r="BO22" s="436">
        <v>2</v>
      </c>
      <c r="BP22" s="436"/>
      <c r="BQ22" s="436"/>
      <c r="BR22" s="436"/>
      <c r="BS22" s="436"/>
      <c r="BT22" s="436"/>
      <c r="BU22" s="436" t="s">
        <v>154</v>
      </c>
      <c r="BV22" s="436"/>
      <c r="BW22" s="436"/>
      <c r="BX22" s="436"/>
      <c r="BY22" s="436"/>
      <c r="BZ22" s="436"/>
      <c r="CA22" s="436">
        <v>9</v>
      </c>
      <c r="CB22" s="436"/>
      <c r="CC22" s="436"/>
      <c r="CD22" s="436"/>
      <c r="CE22" s="436"/>
      <c r="CF22" s="436"/>
      <c r="CG22" s="436">
        <v>8</v>
      </c>
      <c r="CH22" s="436"/>
      <c r="CI22" s="436"/>
      <c r="CJ22" s="436"/>
      <c r="CK22" s="436"/>
      <c r="CL22" s="436"/>
      <c r="CM22" s="436">
        <v>1</v>
      </c>
      <c r="CN22" s="436"/>
      <c r="CO22" s="436"/>
      <c r="CP22" s="436"/>
      <c r="CQ22" s="436"/>
      <c r="CR22" s="436"/>
      <c r="CS22" s="436">
        <v>25</v>
      </c>
      <c r="CT22" s="436"/>
      <c r="CU22" s="436"/>
      <c r="CV22" s="436"/>
      <c r="CW22" s="436"/>
      <c r="CX22" s="436"/>
      <c r="CY22" s="436" t="s">
        <v>154</v>
      </c>
      <c r="CZ22" s="436"/>
      <c r="DA22" s="436"/>
      <c r="DB22" s="436"/>
      <c r="DC22" s="436"/>
      <c r="DD22" s="436"/>
      <c r="DE22" s="436" t="s">
        <v>154</v>
      </c>
      <c r="DF22" s="436"/>
      <c r="DG22" s="436"/>
      <c r="DH22" s="436" t="s">
        <v>154</v>
      </c>
      <c r="DI22" s="436"/>
      <c r="DJ22" s="436"/>
      <c r="DK22" s="436" t="s">
        <v>154</v>
      </c>
      <c r="DL22" s="436"/>
      <c r="DM22" s="436"/>
      <c r="DN22" s="546" t="s">
        <v>154</v>
      </c>
      <c r="DO22" s="546"/>
      <c r="DP22" s="546"/>
      <c r="DQ22" s="569">
        <v>98.5</v>
      </c>
      <c r="DR22" s="569"/>
      <c r="DS22" s="569"/>
      <c r="DT22" s="569"/>
      <c r="DU22" s="569"/>
    </row>
    <row r="23" spans="1:125" s="1" customFormat="1" ht="16.5" customHeight="1" x14ac:dyDescent="0.15">
      <c r="A23" s="449" t="s">
        <v>465</v>
      </c>
      <c r="B23" s="449"/>
      <c r="C23" s="449"/>
      <c r="D23" s="449"/>
      <c r="E23" s="449"/>
      <c r="F23" s="450"/>
      <c r="G23" s="518">
        <v>3895</v>
      </c>
      <c r="H23" s="436"/>
      <c r="I23" s="436"/>
      <c r="J23" s="436"/>
      <c r="K23" s="436"/>
      <c r="L23" s="436"/>
      <c r="M23" s="436">
        <v>1962</v>
      </c>
      <c r="N23" s="436"/>
      <c r="O23" s="436"/>
      <c r="P23" s="436"/>
      <c r="Q23" s="436"/>
      <c r="R23" s="436"/>
      <c r="S23" s="436">
        <v>1933</v>
      </c>
      <c r="T23" s="436"/>
      <c r="U23" s="436"/>
      <c r="V23" s="436"/>
      <c r="W23" s="436"/>
      <c r="X23" s="436"/>
      <c r="Y23" s="436">
        <v>3847</v>
      </c>
      <c r="Z23" s="436"/>
      <c r="AA23" s="436"/>
      <c r="AB23" s="436"/>
      <c r="AC23" s="436"/>
      <c r="AD23" s="436"/>
      <c r="AE23" s="436">
        <v>1939</v>
      </c>
      <c r="AF23" s="436"/>
      <c r="AG23" s="436"/>
      <c r="AH23" s="436"/>
      <c r="AI23" s="436"/>
      <c r="AJ23" s="436"/>
      <c r="AK23" s="436">
        <v>1908</v>
      </c>
      <c r="AL23" s="436"/>
      <c r="AM23" s="436"/>
      <c r="AN23" s="436"/>
      <c r="AO23" s="436"/>
      <c r="AP23" s="436"/>
      <c r="AQ23" s="436">
        <v>28</v>
      </c>
      <c r="AR23" s="436"/>
      <c r="AS23" s="436"/>
      <c r="AT23" s="436"/>
      <c r="AU23" s="436"/>
      <c r="AV23" s="436"/>
      <c r="AW23" s="436">
        <v>10</v>
      </c>
      <c r="AX23" s="436"/>
      <c r="AY23" s="436"/>
      <c r="AZ23" s="436"/>
      <c r="BA23" s="436"/>
      <c r="BB23" s="436"/>
      <c r="BC23" s="436">
        <v>18</v>
      </c>
      <c r="BD23" s="436"/>
      <c r="BE23" s="436"/>
      <c r="BF23" s="436"/>
      <c r="BG23" s="436"/>
      <c r="BH23" s="436"/>
      <c r="BI23" s="436">
        <v>1</v>
      </c>
      <c r="BJ23" s="436"/>
      <c r="BK23" s="436"/>
      <c r="BL23" s="436"/>
      <c r="BM23" s="436"/>
      <c r="BN23" s="436"/>
      <c r="BO23" s="436">
        <v>1</v>
      </c>
      <c r="BP23" s="436"/>
      <c r="BQ23" s="436"/>
      <c r="BR23" s="436"/>
      <c r="BS23" s="436"/>
      <c r="BT23" s="436"/>
      <c r="BU23" s="436" t="s">
        <v>154</v>
      </c>
      <c r="BV23" s="436"/>
      <c r="BW23" s="436"/>
      <c r="BX23" s="436"/>
      <c r="BY23" s="436"/>
      <c r="BZ23" s="436"/>
      <c r="CA23" s="436">
        <v>6</v>
      </c>
      <c r="CB23" s="436"/>
      <c r="CC23" s="436"/>
      <c r="CD23" s="436"/>
      <c r="CE23" s="436"/>
      <c r="CF23" s="436"/>
      <c r="CG23" s="436">
        <v>5</v>
      </c>
      <c r="CH23" s="436"/>
      <c r="CI23" s="436"/>
      <c r="CJ23" s="436"/>
      <c r="CK23" s="436"/>
      <c r="CL23" s="436"/>
      <c r="CM23" s="436">
        <v>1</v>
      </c>
      <c r="CN23" s="436"/>
      <c r="CO23" s="436"/>
      <c r="CP23" s="436"/>
      <c r="CQ23" s="436"/>
      <c r="CR23" s="436"/>
      <c r="CS23" s="436">
        <v>13</v>
      </c>
      <c r="CT23" s="436"/>
      <c r="CU23" s="436"/>
      <c r="CV23" s="436"/>
      <c r="CW23" s="436"/>
      <c r="CX23" s="436"/>
      <c r="CY23" s="436" t="s">
        <v>154</v>
      </c>
      <c r="CZ23" s="436"/>
      <c r="DA23" s="436"/>
      <c r="DB23" s="436"/>
      <c r="DC23" s="436"/>
      <c r="DD23" s="436"/>
      <c r="DE23" s="436" t="s">
        <v>154</v>
      </c>
      <c r="DF23" s="436"/>
      <c r="DG23" s="436"/>
      <c r="DH23" s="436" t="s">
        <v>154</v>
      </c>
      <c r="DI23" s="436"/>
      <c r="DJ23" s="436"/>
      <c r="DK23" s="436" t="s">
        <v>154</v>
      </c>
      <c r="DL23" s="436"/>
      <c r="DM23" s="436"/>
      <c r="DN23" s="546" t="s">
        <v>154</v>
      </c>
      <c r="DO23" s="546"/>
      <c r="DP23" s="546"/>
      <c r="DQ23" s="569">
        <v>98.8</v>
      </c>
      <c r="DR23" s="569"/>
      <c r="DS23" s="569"/>
      <c r="DT23" s="569"/>
      <c r="DU23" s="569"/>
    </row>
    <row r="24" spans="1:125" ht="16.5" customHeight="1" x14ac:dyDescent="0.15">
      <c r="A24" s="449" t="s">
        <v>565</v>
      </c>
      <c r="B24" s="449"/>
      <c r="C24" s="449"/>
      <c r="D24" s="449"/>
      <c r="E24" s="449"/>
      <c r="F24" s="450"/>
      <c r="G24" s="518">
        <v>3673</v>
      </c>
      <c r="H24" s="436"/>
      <c r="I24" s="436"/>
      <c r="J24" s="436"/>
      <c r="K24" s="436"/>
      <c r="L24" s="436"/>
      <c r="M24" s="436">
        <v>1883</v>
      </c>
      <c r="N24" s="436"/>
      <c r="O24" s="436"/>
      <c r="P24" s="436"/>
      <c r="Q24" s="436"/>
      <c r="R24" s="436"/>
      <c r="S24" s="436">
        <v>1790</v>
      </c>
      <c r="T24" s="436"/>
      <c r="U24" s="436"/>
      <c r="V24" s="436"/>
      <c r="W24" s="436"/>
      <c r="X24" s="436"/>
      <c r="Y24" s="436">
        <v>3620</v>
      </c>
      <c r="Z24" s="436"/>
      <c r="AA24" s="436"/>
      <c r="AB24" s="436"/>
      <c r="AC24" s="436"/>
      <c r="AD24" s="436"/>
      <c r="AE24" s="436">
        <v>1857</v>
      </c>
      <c r="AF24" s="436"/>
      <c r="AG24" s="436"/>
      <c r="AH24" s="436"/>
      <c r="AI24" s="436"/>
      <c r="AJ24" s="436"/>
      <c r="AK24" s="436">
        <v>1763</v>
      </c>
      <c r="AL24" s="436"/>
      <c r="AM24" s="436"/>
      <c r="AN24" s="436"/>
      <c r="AO24" s="436"/>
      <c r="AP24" s="436"/>
      <c r="AQ24" s="436">
        <v>18</v>
      </c>
      <c r="AR24" s="436"/>
      <c r="AS24" s="436"/>
      <c r="AT24" s="436"/>
      <c r="AU24" s="436"/>
      <c r="AV24" s="436"/>
      <c r="AW24" s="436">
        <v>5</v>
      </c>
      <c r="AX24" s="436"/>
      <c r="AY24" s="436"/>
      <c r="AZ24" s="436"/>
      <c r="BA24" s="436"/>
      <c r="BB24" s="436"/>
      <c r="BC24" s="436">
        <v>13</v>
      </c>
      <c r="BD24" s="436"/>
      <c r="BE24" s="436"/>
      <c r="BF24" s="436"/>
      <c r="BG24" s="436"/>
      <c r="BH24" s="436"/>
      <c r="BI24" s="436">
        <v>1</v>
      </c>
      <c r="BJ24" s="436"/>
      <c r="BK24" s="436"/>
      <c r="BL24" s="436"/>
      <c r="BM24" s="436"/>
      <c r="BN24" s="436"/>
      <c r="BO24" s="436">
        <v>1</v>
      </c>
      <c r="BP24" s="436"/>
      <c r="BQ24" s="436"/>
      <c r="BR24" s="436"/>
      <c r="BS24" s="436"/>
      <c r="BT24" s="436"/>
      <c r="BU24" s="436" t="s">
        <v>154</v>
      </c>
      <c r="BV24" s="436"/>
      <c r="BW24" s="436"/>
      <c r="BX24" s="436"/>
      <c r="BY24" s="436"/>
      <c r="BZ24" s="436"/>
      <c r="CA24" s="436">
        <v>15</v>
      </c>
      <c r="CB24" s="436"/>
      <c r="CC24" s="436"/>
      <c r="CD24" s="436"/>
      <c r="CE24" s="436"/>
      <c r="CF24" s="436"/>
      <c r="CG24" s="436">
        <v>11</v>
      </c>
      <c r="CH24" s="436"/>
      <c r="CI24" s="436"/>
      <c r="CJ24" s="436"/>
      <c r="CK24" s="436"/>
      <c r="CL24" s="436"/>
      <c r="CM24" s="436">
        <v>4</v>
      </c>
      <c r="CN24" s="436"/>
      <c r="CO24" s="436"/>
      <c r="CP24" s="436"/>
      <c r="CQ24" s="436"/>
      <c r="CR24" s="436"/>
      <c r="CS24" s="436">
        <v>19</v>
      </c>
      <c r="CT24" s="436"/>
      <c r="CU24" s="436"/>
      <c r="CV24" s="436"/>
      <c r="CW24" s="436"/>
      <c r="CX24" s="436"/>
      <c r="CY24" s="436" t="s">
        <v>154</v>
      </c>
      <c r="CZ24" s="436"/>
      <c r="DA24" s="436"/>
      <c r="DB24" s="436"/>
      <c r="DC24" s="436"/>
      <c r="DD24" s="436"/>
      <c r="DE24" s="436" t="s">
        <v>154</v>
      </c>
      <c r="DF24" s="436"/>
      <c r="DG24" s="436"/>
      <c r="DH24" s="436" t="s">
        <v>154</v>
      </c>
      <c r="DI24" s="436"/>
      <c r="DJ24" s="436"/>
      <c r="DK24" s="436" t="s">
        <v>154</v>
      </c>
      <c r="DL24" s="436"/>
      <c r="DM24" s="436"/>
      <c r="DN24" s="546" t="s">
        <v>154</v>
      </c>
      <c r="DO24" s="546"/>
      <c r="DP24" s="546"/>
      <c r="DQ24" s="569">
        <v>98.557037843724473</v>
      </c>
      <c r="DR24" s="569"/>
      <c r="DS24" s="569"/>
      <c r="DT24" s="569"/>
      <c r="DU24" s="569"/>
    </row>
    <row r="25" spans="1:125" s="28" customFormat="1" ht="16.5" customHeight="1" thickBot="1" x14ac:dyDescent="0.2">
      <c r="A25" s="412" t="s">
        <v>595</v>
      </c>
      <c r="B25" s="412"/>
      <c r="C25" s="412"/>
      <c r="D25" s="412"/>
      <c r="E25" s="412"/>
      <c r="F25" s="452"/>
      <c r="G25" s="547">
        <v>3769</v>
      </c>
      <c r="H25" s="499"/>
      <c r="I25" s="499"/>
      <c r="J25" s="499"/>
      <c r="K25" s="499"/>
      <c r="L25" s="499"/>
      <c r="M25" s="499">
        <v>1867</v>
      </c>
      <c r="N25" s="499"/>
      <c r="O25" s="499"/>
      <c r="P25" s="499"/>
      <c r="Q25" s="499"/>
      <c r="R25" s="499"/>
      <c r="S25" s="499">
        <v>1902</v>
      </c>
      <c r="T25" s="499"/>
      <c r="U25" s="499"/>
      <c r="V25" s="499"/>
      <c r="W25" s="499"/>
      <c r="X25" s="499"/>
      <c r="Y25" s="499">
        <v>3724</v>
      </c>
      <c r="Z25" s="499"/>
      <c r="AA25" s="499"/>
      <c r="AB25" s="499"/>
      <c r="AC25" s="499"/>
      <c r="AD25" s="499"/>
      <c r="AE25" s="499">
        <v>1846</v>
      </c>
      <c r="AF25" s="499"/>
      <c r="AG25" s="499"/>
      <c r="AH25" s="499"/>
      <c r="AI25" s="499"/>
      <c r="AJ25" s="499"/>
      <c r="AK25" s="499">
        <v>1878</v>
      </c>
      <c r="AL25" s="499"/>
      <c r="AM25" s="499"/>
      <c r="AN25" s="499"/>
      <c r="AO25" s="499"/>
      <c r="AP25" s="499"/>
      <c r="AQ25" s="499">
        <v>18</v>
      </c>
      <c r="AR25" s="499"/>
      <c r="AS25" s="499"/>
      <c r="AT25" s="499"/>
      <c r="AU25" s="499"/>
      <c r="AV25" s="499"/>
      <c r="AW25" s="499">
        <v>7</v>
      </c>
      <c r="AX25" s="499"/>
      <c r="AY25" s="499"/>
      <c r="AZ25" s="499"/>
      <c r="BA25" s="499"/>
      <c r="BB25" s="499"/>
      <c r="BC25" s="499">
        <v>11</v>
      </c>
      <c r="BD25" s="499"/>
      <c r="BE25" s="499"/>
      <c r="BF25" s="499"/>
      <c r="BG25" s="499"/>
      <c r="BH25" s="499"/>
      <c r="BI25" s="499">
        <v>1</v>
      </c>
      <c r="BJ25" s="499"/>
      <c r="BK25" s="499"/>
      <c r="BL25" s="499"/>
      <c r="BM25" s="499"/>
      <c r="BN25" s="499"/>
      <c r="BO25" s="499">
        <v>1</v>
      </c>
      <c r="BP25" s="499"/>
      <c r="BQ25" s="499"/>
      <c r="BR25" s="499"/>
      <c r="BS25" s="499"/>
      <c r="BT25" s="499"/>
      <c r="BU25" s="499" t="s">
        <v>625</v>
      </c>
      <c r="BV25" s="499"/>
      <c r="BW25" s="499"/>
      <c r="BX25" s="499"/>
      <c r="BY25" s="499"/>
      <c r="BZ25" s="499"/>
      <c r="CA25" s="499">
        <v>5</v>
      </c>
      <c r="CB25" s="499"/>
      <c r="CC25" s="499"/>
      <c r="CD25" s="499"/>
      <c r="CE25" s="499"/>
      <c r="CF25" s="499"/>
      <c r="CG25" s="499">
        <v>3</v>
      </c>
      <c r="CH25" s="499"/>
      <c r="CI25" s="499"/>
      <c r="CJ25" s="499"/>
      <c r="CK25" s="499"/>
      <c r="CL25" s="499"/>
      <c r="CM25" s="499">
        <v>2</v>
      </c>
      <c r="CN25" s="499"/>
      <c r="CO25" s="499"/>
      <c r="CP25" s="499"/>
      <c r="CQ25" s="499"/>
      <c r="CR25" s="499"/>
      <c r="CS25" s="499">
        <v>21</v>
      </c>
      <c r="CT25" s="499"/>
      <c r="CU25" s="499"/>
      <c r="CV25" s="499"/>
      <c r="CW25" s="499"/>
      <c r="CX25" s="499"/>
      <c r="CY25" s="499" t="s">
        <v>625</v>
      </c>
      <c r="CZ25" s="499"/>
      <c r="DA25" s="499"/>
      <c r="DB25" s="499"/>
      <c r="DC25" s="499"/>
      <c r="DD25" s="499"/>
      <c r="DE25" s="435" t="s">
        <v>154</v>
      </c>
      <c r="DF25" s="435"/>
      <c r="DG25" s="435"/>
      <c r="DH25" s="435" t="s">
        <v>154</v>
      </c>
      <c r="DI25" s="435"/>
      <c r="DJ25" s="435"/>
      <c r="DK25" s="435" t="s">
        <v>154</v>
      </c>
      <c r="DL25" s="435"/>
      <c r="DM25" s="435"/>
      <c r="DN25" s="435" t="s">
        <v>154</v>
      </c>
      <c r="DO25" s="435"/>
      <c r="DP25" s="435"/>
      <c r="DQ25" s="544">
        <v>98.8</v>
      </c>
      <c r="DR25" s="544"/>
      <c r="DS25" s="544"/>
      <c r="DT25" s="544"/>
      <c r="DU25" s="544"/>
    </row>
    <row r="26" spans="1:125" ht="16.5" customHeight="1" x14ac:dyDescent="0.15">
      <c r="A26" s="491" t="s">
        <v>574</v>
      </c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  <c r="BC26" s="491"/>
      <c r="BD26" s="491"/>
      <c r="BE26" s="491"/>
      <c r="BF26" s="491"/>
      <c r="BG26" s="491"/>
      <c r="BH26" s="491"/>
      <c r="BI26" s="545"/>
      <c r="BJ26" s="545"/>
      <c r="BK26" s="545"/>
      <c r="BL26" s="545"/>
      <c r="BM26" s="545"/>
      <c r="BN26" s="545"/>
      <c r="BO26" s="545"/>
      <c r="BP26" s="545"/>
      <c r="BQ26" s="545"/>
      <c r="BR26" s="545"/>
      <c r="BS26" s="545"/>
      <c r="BT26" s="545"/>
      <c r="BU26" s="545"/>
      <c r="BV26" s="545"/>
      <c r="BW26" s="545"/>
      <c r="BX26" s="545"/>
      <c r="BY26" s="545"/>
      <c r="BZ26" s="545"/>
      <c r="CA26" s="545"/>
      <c r="CB26" s="545"/>
      <c r="CC26" s="545"/>
      <c r="CD26" s="545"/>
      <c r="CE26" s="545"/>
      <c r="CF26" s="545"/>
      <c r="CG26" s="545"/>
      <c r="CH26" s="545"/>
      <c r="CI26" s="545"/>
      <c r="CJ26" s="545"/>
      <c r="CK26" s="545"/>
      <c r="CL26" s="545"/>
      <c r="CM26" s="545"/>
      <c r="CN26" s="545"/>
      <c r="CO26" s="545"/>
      <c r="CP26" s="545"/>
      <c r="CQ26" s="545"/>
      <c r="CR26" s="545"/>
      <c r="CS26" s="545"/>
      <c r="CT26" s="545"/>
      <c r="CU26" s="545"/>
      <c r="CV26" s="545"/>
      <c r="CW26" s="545"/>
      <c r="CX26" s="545"/>
      <c r="CY26" s="545"/>
      <c r="CZ26" s="545"/>
      <c r="DA26" s="545"/>
      <c r="DB26" s="545"/>
      <c r="DC26" s="545"/>
      <c r="DD26" s="545"/>
      <c r="DE26" s="545"/>
      <c r="DF26" s="545"/>
      <c r="DG26" s="545"/>
      <c r="DH26" s="545"/>
      <c r="DI26" s="545"/>
      <c r="DJ26" s="545"/>
      <c r="DK26" s="545"/>
      <c r="DL26" s="545"/>
      <c r="DM26" s="545"/>
      <c r="DN26" s="545"/>
      <c r="DO26" s="545"/>
      <c r="DP26" s="545"/>
      <c r="DQ26" s="545"/>
      <c r="DR26" s="545"/>
      <c r="DS26" s="545"/>
      <c r="DT26" s="545"/>
      <c r="DU26" s="545"/>
    </row>
    <row r="27" spans="1:125" ht="24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</row>
    <row r="28" spans="1:125" s="4" customFormat="1" ht="18.75" x14ac:dyDescent="0.15">
      <c r="A28" s="393" t="s">
        <v>554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3"/>
      <c r="BH28" s="393"/>
      <c r="BI28" s="474" t="s">
        <v>126</v>
      </c>
      <c r="BJ28" s="474"/>
      <c r="BK28" s="474"/>
      <c r="BL28" s="474"/>
      <c r="BM28" s="474"/>
      <c r="BN28" s="474"/>
      <c r="BO28" s="474"/>
      <c r="BP28" s="474"/>
      <c r="BQ28" s="474"/>
      <c r="BR28" s="474"/>
      <c r="BS28" s="474"/>
      <c r="BT28" s="474"/>
      <c r="BU28" s="474"/>
      <c r="BV28" s="474"/>
      <c r="BW28" s="474"/>
      <c r="BX28" s="474"/>
      <c r="BY28" s="474"/>
      <c r="BZ28" s="474"/>
      <c r="CA28" s="474"/>
      <c r="CB28" s="474"/>
      <c r="CC28" s="474"/>
      <c r="CD28" s="474"/>
      <c r="CE28" s="474"/>
      <c r="CF28" s="474"/>
      <c r="CG28" s="474"/>
      <c r="CH28" s="474"/>
      <c r="CI28" s="474"/>
      <c r="CJ28" s="474"/>
      <c r="CK28" s="474"/>
      <c r="CL28" s="474"/>
      <c r="CM28" s="474"/>
      <c r="CN28" s="474"/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4"/>
      <c r="DA28" s="474"/>
      <c r="DB28" s="474"/>
      <c r="DC28" s="474"/>
      <c r="DD28" s="474"/>
      <c r="DE28" s="474"/>
      <c r="DF28" s="474"/>
      <c r="DG28" s="474"/>
      <c r="DH28" s="474"/>
      <c r="DI28" s="474"/>
      <c r="DJ28" s="474"/>
      <c r="DK28" s="474"/>
      <c r="DL28" s="474"/>
      <c r="DM28" s="474"/>
      <c r="DN28" s="474"/>
      <c r="DO28" s="474"/>
      <c r="DP28" s="474"/>
      <c r="DQ28" s="474"/>
      <c r="DR28" s="474"/>
      <c r="DS28" s="474"/>
      <c r="DT28" s="474"/>
      <c r="DU28" s="474"/>
    </row>
    <row r="29" spans="1:125" ht="16.5" customHeight="1" thickBot="1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374" t="s">
        <v>29</v>
      </c>
      <c r="BJ29" s="374"/>
      <c r="BK29" s="374"/>
      <c r="BL29" s="374"/>
      <c r="BM29" s="374"/>
      <c r="BN29" s="374"/>
      <c r="BO29" s="374"/>
      <c r="BP29" s="374"/>
      <c r="BQ29" s="374"/>
      <c r="BR29" s="374"/>
      <c r="BS29" s="374"/>
      <c r="BT29" s="374"/>
      <c r="BU29" s="374"/>
      <c r="BV29" s="374"/>
      <c r="BW29" s="374"/>
      <c r="BX29" s="374"/>
      <c r="BY29" s="374"/>
      <c r="BZ29" s="374"/>
      <c r="CA29" s="374"/>
      <c r="CB29" s="374"/>
      <c r="CC29" s="374"/>
      <c r="CD29" s="374"/>
      <c r="CE29" s="374"/>
      <c r="CF29" s="374"/>
      <c r="CG29" s="374"/>
      <c r="CH29" s="374"/>
      <c r="CI29" s="374"/>
      <c r="CJ29" s="374"/>
      <c r="CK29" s="374"/>
      <c r="CL29" s="374"/>
      <c r="CM29" s="374"/>
      <c r="CN29" s="374"/>
      <c r="CO29" s="374"/>
      <c r="CP29" s="374"/>
      <c r="CQ29" s="374"/>
      <c r="CR29" s="374"/>
      <c r="CS29" s="374"/>
      <c r="CT29" s="374"/>
      <c r="CU29" s="374"/>
      <c r="CV29" s="374"/>
      <c r="CW29" s="374"/>
      <c r="CX29" s="374"/>
      <c r="CY29" s="374"/>
      <c r="CZ29" s="374"/>
      <c r="DA29" s="374"/>
      <c r="DB29" s="374"/>
      <c r="DC29" s="374"/>
      <c r="DD29" s="374"/>
      <c r="DE29" s="374"/>
      <c r="DF29" s="374"/>
      <c r="DG29" s="374"/>
      <c r="DH29" s="374"/>
      <c r="DI29" s="374"/>
      <c r="DJ29" s="374"/>
      <c r="DK29" s="374"/>
      <c r="DL29" s="374"/>
      <c r="DM29" s="374"/>
      <c r="DN29" s="374"/>
      <c r="DO29" s="374"/>
      <c r="DP29" s="374"/>
      <c r="DQ29" s="374"/>
      <c r="DR29" s="374"/>
      <c r="DS29" s="374"/>
      <c r="DT29" s="374"/>
      <c r="DU29" s="374"/>
    </row>
    <row r="30" spans="1:125" ht="16.5" customHeight="1" x14ac:dyDescent="0.15">
      <c r="A30" s="394" t="s">
        <v>26</v>
      </c>
      <c r="B30" s="394"/>
      <c r="C30" s="394"/>
      <c r="D30" s="394"/>
      <c r="E30" s="394"/>
      <c r="F30" s="475"/>
      <c r="G30" s="397" t="s">
        <v>21</v>
      </c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453"/>
      <c r="Y30" s="377" t="s">
        <v>129</v>
      </c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475"/>
      <c r="AQ30" s="552" t="s">
        <v>134</v>
      </c>
      <c r="AR30" s="553"/>
      <c r="AS30" s="553"/>
      <c r="AT30" s="553"/>
      <c r="AU30" s="553"/>
      <c r="AV30" s="553"/>
      <c r="AW30" s="553"/>
      <c r="AX30" s="553"/>
      <c r="AY30" s="553"/>
      <c r="AZ30" s="553"/>
      <c r="BA30" s="553"/>
      <c r="BB30" s="553"/>
      <c r="BC30" s="553"/>
      <c r="BD30" s="553"/>
      <c r="BE30" s="553"/>
      <c r="BF30" s="553"/>
      <c r="BG30" s="553"/>
      <c r="BH30" s="554"/>
      <c r="BI30" s="534" t="s">
        <v>130</v>
      </c>
      <c r="BJ30" s="394"/>
      <c r="BK30" s="394"/>
      <c r="BL30" s="394"/>
      <c r="BM30" s="394"/>
      <c r="BN30" s="394"/>
      <c r="BO30" s="394"/>
      <c r="BP30" s="394"/>
      <c r="BQ30" s="394"/>
      <c r="BR30" s="394"/>
      <c r="BS30" s="394"/>
      <c r="BT30" s="394"/>
      <c r="BU30" s="394"/>
      <c r="BV30" s="394"/>
      <c r="BW30" s="394"/>
      <c r="BX30" s="394"/>
      <c r="BY30" s="394"/>
      <c r="BZ30" s="475"/>
      <c r="CA30" s="534" t="s">
        <v>133</v>
      </c>
      <c r="CB30" s="394"/>
      <c r="CC30" s="394"/>
      <c r="CD30" s="394"/>
      <c r="CE30" s="394"/>
      <c r="CF30" s="394"/>
      <c r="CG30" s="394"/>
      <c r="CH30" s="394"/>
      <c r="CI30" s="394"/>
      <c r="CJ30" s="394"/>
      <c r="CK30" s="394"/>
      <c r="CL30" s="394"/>
      <c r="CM30" s="394"/>
      <c r="CN30" s="394"/>
      <c r="CO30" s="394"/>
      <c r="CP30" s="394"/>
      <c r="CQ30" s="394"/>
      <c r="CR30" s="475"/>
      <c r="CS30" s="534" t="s">
        <v>132</v>
      </c>
      <c r="CT30" s="394"/>
      <c r="CU30" s="394"/>
      <c r="CV30" s="394"/>
      <c r="CW30" s="394"/>
      <c r="CX30" s="475"/>
      <c r="CY30" s="558" t="s">
        <v>41</v>
      </c>
      <c r="CZ30" s="559"/>
      <c r="DA30" s="559"/>
      <c r="DB30" s="559"/>
      <c r="DC30" s="559"/>
      <c r="DD30" s="559"/>
      <c r="DE30" s="564" t="s">
        <v>159</v>
      </c>
      <c r="DF30" s="553"/>
      <c r="DG30" s="553"/>
      <c r="DH30" s="553"/>
      <c r="DI30" s="553"/>
      <c r="DJ30" s="553"/>
      <c r="DK30" s="553"/>
      <c r="DL30" s="553"/>
      <c r="DM30" s="553"/>
      <c r="DN30" s="553"/>
      <c r="DO30" s="553"/>
      <c r="DP30" s="554"/>
      <c r="DQ30" s="534" t="s">
        <v>505</v>
      </c>
      <c r="DR30" s="565"/>
      <c r="DS30" s="565"/>
      <c r="DT30" s="565"/>
      <c r="DU30" s="565"/>
    </row>
    <row r="31" spans="1:125" ht="16.5" customHeight="1" x14ac:dyDescent="0.15">
      <c r="A31" s="476"/>
      <c r="B31" s="476"/>
      <c r="C31" s="476"/>
      <c r="D31" s="476"/>
      <c r="E31" s="476"/>
      <c r="F31" s="477"/>
      <c r="G31" s="446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8"/>
      <c r="Y31" s="369"/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  <c r="AK31" s="385"/>
      <c r="AL31" s="385"/>
      <c r="AM31" s="385"/>
      <c r="AN31" s="385"/>
      <c r="AO31" s="385"/>
      <c r="AP31" s="440"/>
      <c r="AQ31" s="555"/>
      <c r="AR31" s="556"/>
      <c r="AS31" s="556"/>
      <c r="AT31" s="556"/>
      <c r="AU31" s="556"/>
      <c r="AV31" s="556"/>
      <c r="AW31" s="556"/>
      <c r="AX31" s="556"/>
      <c r="AY31" s="556"/>
      <c r="AZ31" s="556"/>
      <c r="BA31" s="556"/>
      <c r="BB31" s="556"/>
      <c r="BC31" s="556"/>
      <c r="BD31" s="556"/>
      <c r="BE31" s="556"/>
      <c r="BF31" s="556"/>
      <c r="BG31" s="556"/>
      <c r="BH31" s="557"/>
      <c r="BI31" s="369"/>
      <c r="BJ31" s="385"/>
      <c r="BK31" s="385"/>
      <c r="BL31" s="385"/>
      <c r="BM31" s="385"/>
      <c r="BN31" s="385"/>
      <c r="BO31" s="385"/>
      <c r="BP31" s="385"/>
      <c r="BQ31" s="385"/>
      <c r="BR31" s="385"/>
      <c r="BS31" s="385"/>
      <c r="BT31" s="385"/>
      <c r="BU31" s="385"/>
      <c r="BV31" s="385"/>
      <c r="BW31" s="385"/>
      <c r="BX31" s="385"/>
      <c r="BY31" s="385"/>
      <c r="BZ31" s="440"/>
      <c r="CA31" s="535"/>
      <c r="CB31" s="476"/>
      <c r="CC31" s="476"/>
      <c r="CD31" s="476"/>
      <c r="CE31" s="476"/>
      <c r="CF31" s="476"/>
      <c r="CG31" s="476"/>
      <c r="CH31" s="476"/>
      <c r="CI31" s="476"/>
      <c r="CJ31" s="476"/>
      <c r="CK31" s="476"/>
      <c r="CL31" s="476"/>
      <c r="CM31" s="476"/>
      <c r="CN31" s="476"/>
      <c r="CO31" s="476"/>
      <c r="CP31" s="476"/>
      <c r="CQ31" s="476"/>
      <c r="CR31" s="477"/>
      <c r="CS31" s="535"/>
      <c r="CT31" s="476"/>
      <c r="CU31" s="476"/>
      <c r="CV31" s="476"/>
      <c r="CW31" s="476"/>
      <c r="CX31" s="477"/>
      <c r="CY31" s="560"/>
      <c r="CZ31" s="561"/>
      <c r="DA31" s="561"/>
      <c r="DB31" s="561"/>
      <c r="DC31" s="561"/>
      <c r="DD31" s="561"/>
      <c r="DE31" s="555" t="s">
        <v>135</v>
      </c>
      <c r="DF31" s="556"/>
      <c r="DG31" s="556"/>
      <c r="DH31" s="556"/>
      <c r="DI31" s="556"/>
      <c r="DJ31" s="556"/>
      <c r="DK31" s="556"/>
      <c r="DL31" s="556"/>
      <c r="DM31" s="556"/>
      <c r="DN31" s="556"/>
      <c r="DO31" s="556"/>
      <c r="DP31" s="557"/>
      <c r="DQ31" s="566"/>
      <c r="DR31" s="567"/>
      <c r="DS31" s="567"/>
      <c r="DT31" s="567"/>
      <c r="DU31" s="567"/>
    </row>
    <row r="32" spans="1:125" ht="16.5" customHeight="1" x14ac:dyDescent="0.15">
      <c r="A32" s="385"/>
      <c r="B32" s="385"/>
      <c r="C32" s="385"/>
      <c r="D32" s="385"/>
      <c r="E32" s="385"/>
      <c r="F32" s="440"/>
      <c r="G32" s="418" t="s">
        <v>109</v>
      </c>
      <c r="H32" s="419"/>
      <c r="I32" s="419"/>
      <c r="J32" s="419"/>
      <c r="K32" s="419"/>
      <c r="L32" s="420"/>
      <c r="M32" s="415" t="s">
        <v>27</v>
      </c>
      <c r="N32" s="416"/>
      <c r="O32" s="416"/>
      <c r="P32" s="416"/>
      <c r="Q32" s="416"/>
      <c r="R32" s="417"/>
      <c r="S32" s="415" t="s">
        <v>28</v>
      </c>
      <c r="T32" s="416"/>
      <c r="U32" s="416"/>
      <c r="V32" s="416"/>
      <c r="W32" s="416"/>
      <c r="X32" s="417"/>
      <c r="Y32" s="418" t="s">
        <v>109</v>
      </c>
      <c r="Z32" s="419"/>
      <c r="AA32" s="419"/>
      <c r="AB32" s="419"/>
      <c r="AC32" s="419"/>
      <c r="AD32" s="420"/>
      <c r="AE32" s="415" t="s">
        <v>27</v>
      </c>
      <c r="AF32" s="416"/>
      <c r="AG32" s="416"/>
      <c r="AH32" s="416"/>
      <c r="AI32" s="416"/>
      <c r="AJ32" s="417"/>
      <c r="AK32" s="415" t="s">
        <v>28</v>
      </c>
      <c r="AL32" s="416"/>
      <c r="AM32" s="416"/>
      <c r="AN32" s="416"/>
      <c r="AO32" s="416"/>
      <c r="AP32" s="417"/>
      <c r="AQ32" s="418" t="s">
        <v>109</v>
      </c>
      <c r="AR32" s="419"/>
      <c r="AS32" s="419"/>
      <c r="AT32" s="419"/>
      <c r="AU32" s="419"/>
      <c r="AV32" s="420"/>
      <c r="AW32" s="415" t="s">
        <v>27</v>
      </c>
      <c r="AX32" s="416"/>
      <c r="AY32" s="416"/>
      <c r="AZ32" s="416"/>
      <c r="BA32" s="416"/>
      <c r="BB32" s="417"/>
      <c r="BC32" s="415" t="s">
        <v>28</v>
      </c>
      <c r="BD32" s="416"/>
      <c r="BE32" s="416"/>
      <c r="BF32" s="416"/>
      <c r="BG32" s="416"/>
      <c r="BH32" s="417"/>
      <c r="BI32" s="418" t="s">
        <v>109</v>
      </c>
      <c r="BJ32" s="550"/>
      <c r="BK32" s="550"/>
      <c r="BL32" s="550"/>
      <c r="BM32" s="550"/>
      <c r="BN32" s="551"/>
      <c r="BO32" s="415" t="s">
        <v>27</v>
      </c>
      <c r="BP32" s="548"/>
      <c r="BQ32" s="548"/>
      <c r="BR32" s="548"/>
      <c r="BS32" s="548"/>
      <c r="BT32" s="549"/>
      <c r="BU32" s="415" t="s">
        <v>28</v>
      </c>
      <c r="BV32" s="548"/>
      <c r="BW32" s="548"/>
      <c r="BX32" s="548"/>
      <c r="BY32" s="548"/>
      <c r="BZ32" s="549"/>
      <c r="CA32" s="418" t="s">
        <v>109</v>
      </c>
      <c r="CB32" s="550"/>
      <c r="CC32" s="550"/>
      <c r="CD32" s="550"/>
      <c r="CE32" s="550"/>
      <c r="CF32" s="551"/>
      <c r="CG32" s="415" t="s">
        <v>27</v>
      </c>
      <c r="CH32" s="548"/>
      <c r="CI32" s="548"/>
      <c r="CJ32" s="548"/>
      <c r="CK32" s="548"/>
      <c r="CL32" s="549"/>
      <c r="CM32" s="415" t="s">
        <v>28</v>
      </c>
      <c r="CN32" s="548"/>
      <c r="CO32" s="548"/>
      <c r="CP32" s="548"/>
      <c r="CQ32" s="548"/>
      <c r="CR32" s="549"/>
      <c r="CS32" s="369"/>
      <c r="CT32" s="385"/>
      <c r="CU32" s="385"/>
      <c r="CV32" s="385"/>
      <c r="CW32" s="385"/>
      <c r="CX32" s="440"/>
      <c r="CY32" s="562"/>
      <c r="CZ32" s="563"/>
      <c r="DA32" s="563"/>
      <c r="DB32" s="563"/>
      <c r="DC32" s="563"/>
      <c r="DD32" s="563"/>
      <c r="DE32" s="415" t="s">
        <v>136</v>
      </c>
      <c r="DF32" s="416"/>
      <c r="DG32" s="417"/>
      <c r="DH32" s="415" t="s">
        <v>137</v>
      </c>
      <c r="DI32" s="416"/>
      <c r="DJ32" s="417"/>
      <c r="DK32" s="415" t="s">
        <v>160</v>
      </c>
      <c r="DL32" s="416"/>
      <c r="DM32" s="417"/>
      <c r="DN32" s="415" t="s">
        <v>161</v>
      </c>
      <c r="DO32" s="416"/>
      <c r="DP32" s="417"/>
      <c r="DQ32" s="369" t="s">
        <v>38</v>
      </c>
      <c r="DR32" s="385"/>
      <c r="DS32" s="385"/>
      <c r="DT32" s="385"/>
      <c r="DU32" s="385"/>
    </row>
    <row r="33" spans="1:125" s="1" customFormat="1" ht="16.5" customHeight="1" x14ac:dyDescent="0.15">
      <c r="A33" s="449" t="s">
        <v>593</v>
      </c>
      <c r="B33" s="449"/>
      <c r="C33" s="449"/>
      <c r="D33" s="449"/>
      <c r="E33" s="449"/>
      <c r="F33" s="450"/>
      <c r="G33" s="518" t="s">
        <v>154</v>
      </c>
      <c r="H33" s="436"/>
      <c r="I33" s="436"/>
      <c r="J33" s="436"/>
      <c r="K33" s="436"/>
      <c r="L33" s="436"/>
      <c r="M33" s="519" t="s">
        <v>154</v>
      </c>
      <c r="N33" s="519"/>
      <c r="O33" s="519"/>
      <c r="P33" s="519"/>
      <c r="Q33" s="519"/>
      <c r="R33" s="519"/>
      <c r="S33" s="519" t="s">
        <v>154</v>
      </c>
      <c r="T33" s="519"/>
      <c r="U33" s="519"/>
      <c r="V33" s="519"/>
      <c r="W33" s="519"/>
      <c r="X33" s="519"/>
      <c r="Y33" s="519" t="s">
        <v>154</v>
      </c>
      <c r="Z33" s="519"/>
      <c r="AA33" s="519"/>
      <c r="AB33" s="519"/>
      <c r="AC33" s="519"/>
      <c r="AD33" s="519"/>
      <c r="AE33" s="519" t="s">
        <v>154</v>
      </c>
      <c r="AF33" s="519"/>
      <c r="AG33" s="519"/>
      <c r="AH33" s="519"/>
      <c r="AI33" s="519"/>
      <c r="AJ33" s="519"/>
      <c r="AK33" s="519" t="s">
        <v>154</v>
      </c>
      <c r="AL33" s="519"/>
      <c r="AM33" s="519"/>
      <c r="AN33" s="519"/>
      <c r="AO33" s="519"/>
      <c r="AP33" s="519"/>
      <c r="AQ33" s="519" t="s">
        <v>154</v>
      </c>
      <c r="AR33" s="519"/>
      <c r="AS33" s="519"/>
      <c r="AT33" s="519"/>
      <c r="AU33" s="519"/>
      <c r="AV33" s="519"/>
      <c r="AW33" s="519" t="s">
        <v>154</v>
      </c>
      <c r="AX33" s="519"/>
      <c r="AY33" s="519"/>
      <c r="AZ33" s="519"/>
      <c r="BA33" s="519"/>
      <c r="BB33" s="519"/>
      <c r="BC33" s="519" t="s">
        <v>154</v>
      </c>
      <c r="BD33" s="519"/>
      <c r="BE33" s="519"/>
      <c r="BF33" s="519"/>
      <c r="BG33" s="519"/>
      <c r="BH33" s="519"/>
      <c r="BI33" s="519" t="s">
        <v>154</v>
      </c>
      <c r="BJ33" s="519"/>
      <c r="BK33" s="519"/>
      <c r="BL33" s="519"/>
      <c r="BM33" s="519"/>
      <c r="BN33" s="519"/>
      <c r="BO33" s="519" t="s">
        <v>154</v>
      </c>
      <c r="BP33" s="519"/>
      <c r="BQ33" s="519"/>
      <c r="BR33" s="519"/>
      <c r="BS33" s="519"/>
      <c r="BT33" s="519"/>
      <c r="BU33" s="519" t="s">
        <v>154</v>
      </c>
      <c r="BV33" s="519"/>
      <c r="BW33" s="519"/>
      <c r="BX33" s="519"/>
      <c r="BY33" s="519"/>
      <c r="BZ33" s="519"/>
      <c r="CA33" s="519" t="s">
        <v>154</v>
      </c>
      <c r="CB33" s="519"/>
      <c r="CC33" s="519"/>
      <c r="CD33" s="519"/>
      <c r="CE33" s="519"/>
      <c r="CF33" s="519"/>
      <c r="CG33" s="519" t="s">
        <v>154</v>
      </c>
      <c r="CH33" s="519"/>
      <c r="CI33" s="519"/>
      <c r="CJ33" s="519"/>
      <c r="CK33" s="519"/>
      <c r="CL33" s="519"/>
      <c r="CM33" s="519" t="s">
        <v>154</v>
      </c>
      <c r="CN33" s="519"/>
      <c r="CO33" s="519"/>
      <c r="CP33" s="519"/>
      <c r="CQ33" s="519"/>
      <c r="CR33" s="519"/>
      <c r="CS33" s="519" t="s">
        <v>154</v>
      </c>
      <c r="CT33" s="519"/>
      <c r="CU33" s="519"/>
      <c r="CV33" s="519"/>
      <c r="CW33" s="519"/>
      <c r="CX33" s="519"/>
      <c r="CY33" s="519" t="s">
        <v>154</v>
      </c>
      <c r="CZ33" s="519"/>
      <c r="DA33" s="519"/>
      <c r="DB33" s="519"/>
      <c r="DC33" s="519"/>
      <c r="DD33" s="519"/>
      <c r="DE33" s="436" t="s">
        <v>154</v>
      </c>
      <c r="DF33" s="436"/>
      <c r="DG33" s="436"/>
      <c r="DH33" s="436" t="s">
        <v>154</v>
      </c>
      <c r="DI33" s="436"/>
      <c r="DJ33" s="436"/>
      <c r="DK33" s="436" t="s">
        <v>154</v>
      </c>
      <c r="DL33" s="436"/>
      <c r="DM33" s="436"/>
      <c r="DN33" s="436" t="s">
        <v>154</v>
      </c>
      <c r="DO33" s="436"/>
      <c r="DP33" s="436"/>
      <c r="DQ33" s="546" t="s">
        <v>154</v>
      </c>
      <c r="DR33" s="546"/>
      <c r="DS33" s="546"/>
      <c r="DT33" s="546"/>
      <c r="DU33" s="546"/>
    </row>
    <row r="34" spans="1:125" s="1" customFormat="1" ht="16.5" customHeight="1" x14ac:dyDescent="0.15">
      <c r="A34" s="449" t="s">
        <v>596</v>
      </c>
      <c r="B34" s="449"/>
      <c r="C34" s="449"/>
      <c r="D34" s="449"/>
      <c r="E34" s="449"/>
      <c r="F34" s="450"/>
      <c r="G34" s="518" t="s">
        <v>154</v>
      </c>
      <c r="H34" s="436"/>
      <c r="I34" s="436"/>
      <c r="J34" s="436"/>
      <c r="K34" s="436"/>
      <c r="L34" s="436"/>
      <c r="M34" s="436" t="s">
        <v>154</v>
      </c>
      <c r="N34" s="436"/>
      <c r="O34" s="436"/>
      <c r="P34" s="436"/>
      <c r="Q34" s="436"/>
      <c r="R34" s="436"/>
      <c r="S34" s="436" t="s">
        <v>154</v>
      </c>
      <c r="T34" s="436"/>
      <c r="U34" s="436"/>
      <c r="V34" s="436"/>
      <c r="W34" s="436"/>
      <c r="X34" s="436"/>
      <c r="Y34" s="436" t="s">
        <v>154</v>
      </c>
      <c r="Z34" s="436"/>
      <c r="AA34" s="436"/>
      <c r="AB34" s="436"/>
      <c r="AC34" s="436"/>
      <c r="AD34" s="436"/>
      <c r="AE34" s="436" t="s">
        <v>154</v>
      </c>
      <c r="AF34" s="436"/>
      <c r="AG34" s="436"/>
      <c r="AH34" s="436"/>
      <c r="AI34" s="436"/>
      <c r="AJ34" s="436"/>
      <c r="AK34" s="436" t="s">
        <v>154</v>
      </c>
      <c r="AL34" s="436"/>
      <c r="AM34" s="436"/>
      <c r="AN34" s="436"/>
      <c r="AO34" s="436"/>
      <c r="AP34" s="436"/>
      <c r="AQ34" s="436" t="s">
        <v>154</v>
      </c>
      <c r="AR34" s="436"/>
      <c r="AS34" s="436"/>
      <c r="AT34" s="436"/>
      <c r="AU34" s="436"/>
      <c r="AV34" s="436"/>
      <c r="AW34" s="436" t="s">
        <v>154</v>
      </c>
      <c r="AX34" s="436"/>
      <c r="AY34" s="436"/>
      <c r="AZ34" s="436"/>
      <c r="BA34" s="436"/>
      <c r="BB34" s="436"/>
      <c r="BC34" s="436" t="s">
        <v>154</v>
      </c>
      <c r="BD34" s="436"/>
      <c r="BE34" s="436"/>
      <c r="BF34" s="436"/>
      <c r="BG34" s="436"/>
      <c r="BH34" s="436"/>
      <c r="BI34" s="436" t="s">
        <v>154</v>
      </c>
      <c r="BJ34" s="436"/>
      <c r="BK34" s="436"/>
      <c r="BL34" s="436"/>
      <c r="BM34" s="436"/>
      <c r="BN34" s="436"/>
      <c r="BO34" s="436" t="s">
        <v>154</v>
      </c>
      <c r="BP34" s="436"/>
      <c r="BQ34" s="436"/>
      <c r="BR34" s="436"/>
      <c r="BS34" s="436"/>
      <c r="BT34" s="436"/>
      <c r="BU34" s="436" t="s">
        <v>154</v>
      </c>
      <c r="BV34" s="436"/>
      <c r="BW34" s="436"/>
      <c r="BX34" s="436"/>
      <c r="BY34" s="436"/>
      <c r="BZ34" s="436"/>
      <c r="CA34" s="436" t="s">
        <v>154</v>
      </c>
      <c r="CB34" s="436"/>
      <c r="CC34" s="436"/>
      <c r="CD34" s="436"/>
      <c r="CE34" s="436"/>
      <c r="CF34" s="436"/>
      <c r="CG34" s="436" t="s">
        <v>154</v>
      </c>
      <c r="CH34" s="436"/>
      <c r="CI34" s="436"/>
      <c r="CJ34" s="436"/>
      <c r="CK34" s="436"/>
      <c r="CL34" s="436"/>
      <c r="CM34" s="436" t="s">
        <v>154</v>
      </c>
      <c r="CN34" s="436"/>
      <c r="CO34" s="436"/>
      <c r="CP34" s="436"/>
      <c r="CQ34" s="436"/>
      <c r="CR34" s="436"/>
      <c r="CS34" s="436" t="s">
        <v>154</v>
      </c>
      <c r="CT34" s="436"/>
      <c r="CU34" s="436"/>
      <c r="CV34" s="436"/>
      <c r="CW34" s="436"/>
      <c r="CX34" s="436"/>
      <c r="CY34" s="436" t="s">
        <v>154</v>
      </c>
      <c r="CZ34" s="436"/>
      <c r="DA34" s="436"/>
      <c r="DB34" s="436"/>
      <c r="DC34" s="436"/>
      <c r="DD34" s="436"/>
      <c r="DE34" s="436" t="s">
        <v>154</v>
      </c>
      <c r="DF34" s="436"/>
      <c r="DG34" s="436"/>
      <c r="DH34" s="436" t="s">
        <v>154</v>
      </c>
      <c r="DI34" s="436"/>
      <c r="DJ34" s="436"/>
      <c r="DK34" s="436" t="s">
        <v>154</v>
      </c>
      <c r="DL34" s="436"/>
      <c r="DM34" s="436"/>
      <c r="DN34" s="436" t="s">
        <v>154</v>
      </c>
      <c r="DO34" s="436"/>
      <c r="DP34" s="436"/>
      <c r="DQ34" s="546" t="s">
        <v>154</v>
      </c>
      <c r="DR34" s="546"/>
      <c r="DS34" s="546"/>
      <c r="DT34" s="546"/>
      <c r="DU34" s="546"/>
    </row>
    <row r="35" spans="1:125" s="1" customFormat="1" ht="16.5" customHeight="1" x14ac:dyDescent="0.15">
      <c r="A35" s="449" t="s">
        <v>465</v>
      </c>
      <c r="B35" s="449"/>
      <c r="C35" s="449"/>
      <c r="D35" s="449"/>
      <c r="E35" s="449"/>
      <c r="F35" s="450"/>
      <c r="G35" s="518">
        <v>218</v>
      </c>
      <c r="H35" s="436"/>
      <c r="I35" s="436"/>
      <c r="J35" s="436"/>
      <c r="K35" s="436"/>
      <c r="L35" s="436"/>
      <c r="M35" s="436">
        <v>115</v>
      </c>
      <c r="N35" s="436"/>
      <c r="O35" s="436"/>
      <c r="P35" s="436"/>
      <c r="Q35" s="436"/>
      <c r="R35" s="436"/>
      <c r="S35" s="436">
        <v>103</v>
      </c>
      <c r="T35" s="436"/>
      <c r="U35" s="436"/>
      <c r="V35" s="436"/>
      <c r="W35" s="436"/>
      <c r="X35" s="436"/>
      <c r="Y35" s="436">
        <v>214</v>
      </c>
      <c r="Z35" s="436"/>
      <c r="AA35" s="436"/>
      <c r="AB35" s="436"/>
      <c r="AC35" s="436"/>
      <c r="AD35" s="436"/>
      <c r="AE35" s="436">
        <v>112</v>
      </c>
      <c r="AF35" s="436"/>
      <c r="AG35" s="436"/>
      <c r="AH35" s="436"/>
      <c r="AI35" s="436"/>
      <c r="AJ35" s="436"/>
      <c r="AK35" s="436">
        <v>102</v>
      </c>
      <c r="AL35" s="436"/>
      <c r="AM35" s="436"/>
      <c r="AN35" s="436"/>
      <c r="AO35" s="436"/>
      <c r="AP35" s="436"/>
      <c r="AQ35" s="436" t="s">
        <v>154</v>
      </c>
      <c r="AR35" s="436"/>
      <c r="AS35" s="436"/>
      <c r="AT35" s="436"/>
      <c r="AU35" s="436"/>
      <c r="AV35" s="436"/>
      <c r="AW35" s="436" t="s">
        <v>154</v>
      </c>
      <c r="AX35" s="436"/>
      <c r="AY35" s="436"/>
      <c r="AZ35" s="436"/>
      <c r="BA35" s="436"/>
      <c r="BB35" s="436"/>
      <c r="BC35" s="436" t="s">
        <v>154</v>
      </c>
      <c r="BD35" s="436"/>
      <c r="BE35" s="436"/>
      <c r="BF35" s="436"/>
      <c r="BG35" s="436"/>
      <c r="BH35" s="436"/>
      <c r="BI35" s="436" t="s">
        <v>154</v>
      </c>
      <c r="BJ35" s="436"/>
      <c r="BK35" s="436"/>
      <c r="BL35" s="436"/>
      <c r="BM35" s="436"/>
      <c r="BN35" s="436"/>
      <c r="BO35" s="436" t="s">
        <v>154</v>
      </c>
      <c r="BP35" s="436"/>
      <c r="BQ35" s="436"/>
      <c r="BR35" s="436"/>
      <c r="BS35" s="436"/>
      <c r="BT35" s="436"/>
      <c r="BU35" s="436" t="s">
        <v>154</v>
      </c>
      <c r="BV35" s="436"/>
      <c r="BW35" s="436"/>
      <c r="BX35" s="436"/>
      <c r="BY35" s="436"/>
      <c r="BZ35" s="436"/>
      <c r="CA35" s="436">
        <v>2</v>
      </c>
      <c r="CB35" s="436"/>
      <c r="CC35" s="436"/>
      <c r="CD35" s="436"/>
      <c r="CE35" s="436"/>
      <c r="CF35" s="436"/>
      <c r="CG35" s="436">
        <v>2</v>
      </c>
      <c r="CH35" s="436"/>
      <c r="CI35" s="436"/>
      <c r="CJ35" s="436"/>
      <c r="CK35" s="436"/>
      <c r="CL35" s="436"/>
      <c r="CM35" s="436" t="s">
        <v>154</v>
      </c>
      <c r="CN35" s="436"/>
      <c r="CO35" s="436"/>
      <c r="CP35" s="436"/>
      <c r="CQ35" s="436"/>
      <c r="CR35" s="436"/>
      <c r="CS35" s="436">
        <v>2</v>
      </c>
      <c r="CT35" s="436"/>
      <c r="CU35" s="436"/>
      <c r="CV35" s="436"/>
      <c r="CW35" s="436"/>
      <c r="CX35" s="436"/>
      <c r="CY35" s="436" t="s">
        <v>154</v>
      </c>
      <c r="CZ35" s="436"/>
      <c r="DA35" s="436"/>
      <c r="DB35" s="436"/>
      <c r="DC35" s="436"/>
      <c r="DD35" s="436"/>
      <c r="DE35" s="436" t="s">
        <v>154</v>
      </c>
      <c r="DF35" s="436"/>
      <c r="DG35" s="436"/>
      <c r="DH35" s="436" t="s">
        <v>154</v>
      </c>
      <c r="DI35" s="436"/>
      <c r="DJ35" s="436"/>
      <c r="DK35" s="436" t="s">
        <v>154</v>
      </c>
      <c r="DL35" s="436"/>
      <c r="DM35" s="436"/>
      <c r="DN35" s="436" t="s">
        <v>154</v>
      </c>
      <c r="DO35" s="436"/>
      <c r="DP35" s="436"/>
      <c r="DQ35" s="546">
        <v>98.2</v>
      </c>
      <c r="DR35" s="546"/>
      <c r="DS35" s="546"/>
      <c r="DT35" s="546"/>
      <c r="DU35" s="546"/>
    </row>
    <row r="36" spans="1:125" s="1" customFormat="1" ht="16.5" customHeight="1" x14ac:dyDescent="0.15">
      <c r="A36" s="449" t="s">
        <v>565</v>
      </c>
      <c r="B36" s="449"/>
      <c r="C36" s="449"/>
      <c r="D36" s="449"/>
      <c r="E36" s="449"/>
      <c r="F36" s="450"/>
      <c r="G36" s="518">
        <v>202</v>
      </c>
      <c r="H36" s="436"/>
      <c r="I36" s="436"/>
      <c r="J36" s="436"/>
      <c r="K36" s="436"/>
      <c r="L36" s="436"/>
      <c r="M36" s="436">
        <v>94</v>
      </c>
      <c r="N36" s="436"/>
      <c r="O36" s="436"/>
      <c r="P36" s="436"/>
      <c r="Q36" s="436"/>
      <c r="R36" s="436"/>
      <c r="S36" s="436">
        <v>108</v>
      </c>
      <c r="T36" s="436"/>
      <c r="U36" s="436"/>
      <c r="V36" s="436"/>
      <c r="W36" s="436"/>
      <c r="X36" s="436"/>
      <c r="Y36" s="436">
        <v>196</v>
      </c>
      <c r="Z36" s="436"/>
      <c r="AA36" s="436"/>
      <c r="AB36" s="436"/>
      <c r="AC36" s="436"/>
      <c r="AD36" s="436"/>
      <c r="AE36" s="436">
        <v>90</v>
      </c>
      <c r="AF36" s="436"/>
      <c r="AG36" s="436"/>
      <c r="AH36" s="436"/>
      <c r="AI36" s="436"/>
      <c r="AJ36" s="436"/>
      <c r="AK36" s="436">
        <v>106</v>
      </c>
      <c r="AL36" s="436"/>
      <c r="AM36" s="436"/>
      <c r="AN36" s="436"/>
      <c r="AO36" s="436"/>
      <c r="AP36" s="436"/>
      <c r="AQ36" s="436">
        <v>1</v>
      </c>
      <c r="AR36" s="436"/>
      <c r="AS36" s="436"/>
      <c r="AT36" s="436"/>
      <c r="AU36" s="436"/>
      <c r="AV36" s="436"/>
      <c r="AW36" s="436">
        <v>1</v>
      </c>
      <c r="AX36" s="436"/>
      <c r="AY36" s="436"/>
      <c r="AZ36" s="436"/>
      <c r="BA36" s="436"/>
      <c r="BB36" s="436"/>
      <c r="BC36" s="436" t="s">
        <v>154</v>
      </c>
      <c r="BD36" s="436"/>
      <c r="BE36" s="436"/>
      <c r="BF36" s="436"/>
      <c r="BG36" s="436"/>
      <c r="BH36" s="436"/>
      <c r="BI36" s="436">
        <v>1</v>
      </c>
      <c r="BJ36" s="436"/>
      <c r="BK36" s="436"/>
      <c r="BL36" s="436"/>
      <c r="BM36" s="436"/>
      <c r="BN36" s="436"/>
      <c r="BO36" s="436">
        <v>1</v>
      </c>
      <c r="BP36" s="436"/>
      <c r="BQ36" s="436"/>
      <c r="BR36" s="436"/>
      <c r="BS36" s="436"/>
      <c r="BT36" s="436"/>
      <c r="BU36" s="436" t="s">
        <v>154</v>
      </c>
      <c r="BV36" s="436"/>
      <c r="BW36" s="436"/>
      <c r="BX36" s="436"/>
      <c r="BY36" s="436"/>
      <c r="BZ36" s="436"/>
      <c r="CA36" s="436" t="s">
        <v>154</v>
      </c>
      <c r="CB36" s="436"/>
      <c r="CC36" s="436"/>
      <c r="CD36" s="436"/>
      <c r="CE36" s="436"/>
      <c r="CF36" s="436"/>
      <c r="CG36" s="436" t="s">
        <v>154</v>
      </c>
      <c r="CH36" s="436"/>
      <c r="CI36" s="436"/>
      <c r="CJ36" s="436"/>
      <c r="CK36" s="436"/>
      <c r="CL36" s="436"/>
      <c r="CM36" s="436" t="s">
        <v>154</v>
      </c>
      <c r="CN36" s="436"/>
      <c r="CO36" s="436"/>
      <c r="CP36" s="436"/>
      <c r="CQ36" s="436"/>
      <c r="CR36" s="436"/>
      <c r="CS36" s="436">
        <v>4</v>
      </c>
      <c r="CT36" s="436"/>
      <c r="CU36" s="436"/>
      <c r="CV36" s="436"/>
      <c r="CW36" s="436"/>
      <c r="CX36" s="436"/>
      <c r="CY36" s="436" t="s">
        <v>154</v>
      </c>
      <c r="CZ36" s="436"/>
      <c r="DA36" s="436"/>
      <c r="DB36" s="436"/>
      <c r="DC36" s="436"/>
      <c r="DD36" s="436"/>
      <c r="DE36" s="436" t="s">
        <v>154</v>
      </c>
      <c r="DF36" s="436"/>
      <c r="DG36" s="436"/>
      <c r="DH36" s="436" t="s">
        <v>154</v>
      </c>
      <c r="DI36" s="436"/>
      <c r="DJ36" s="436"/>
      <c r="DK36" s="436" t="s">
        <v>154</v>
      </c>
      <c r="DL36" s="436"/>
      <c r="DM36" s="436"/>
      <c r="DN36" s="436" t="s">
        <v>154</v>
      </c>
      <c r="DO36" s="436"/>
      <c r="DP36" s="436"/>
      <c r="DQ36" s="546">
        <v>97.029702970297024</v>
      </c>
      <c r="DR36" s="546"/>
      <c r="DS36" s="546"/>
      <c r="DT36" s="546"/>
      <c r="DU36" s="546"/>
    </row>
    <row r="37" spans="1:125" s="1" customFormat="1" ht="16.5" customHeight="1" thickBot="1" x14ac:dyDescent="0.2">
      <c r="A37" s="412" t="s">
        <v>595</v>
      </c>
      <c r="B37" s="412"/>
      <c r="C37" s="412"/>
      <c r="D37" s="412"/>
      <c r="E37" s="412"/>
      <c r="F37" s="452"/>
      <c r="G37" s="547">
        <v>200</v>
      </c>
      <c r="H37" s="499"/>
      <c r="I37" s="499"/>
      <c r="J37" s="499"/>
      <c r="K37" s="499"/>
      <c r="L37" s="499"/>
      <c r="M37" s="499">
        <v>92</v>
      </c>
      <c r="N37" s="499"/>
      <c r="O37" s="499"/>
      <c r="P37" s="499"/>
      <c r="Q37" s="499"/>
      <c r="R37" s="499"/>
      <c r="S37" s="499">
        <v>108</v>
      </c>
      <c r="T37" s="499"/>
      <c r="U37" s="499"/>
      <c r="V37" s="499"/>
      <c r="W37" s="499"/>
      <c r="X37" s="499"/>
      <c r="Y37" s="499">
        <v>195</v>
      </c>
      <c r="Z37" s="499"/>
      <c r="AA37" s="499"/>
      <c r="AB37" s="499"/>
      <c r="AC37" s="499"/>
      <c r="AD37" s="499"/>
      <c r="AE37" s="499">
        <v>91</v>
      </c>
      <c r="AF37" s="499"/>
      <c r="AG37" s="499"/>
      <c r="AH37" s="499"/>
      <c r="AI37" s="499"/>
      <c r="AJ37" s="499"/>
      <c r="AK37" s="499">
        <v>104</v>
      </c>
      <c r="AL37" s="499"/>
      <c r="AM37" s="499"/>
      <c r="AN37" s="499"/>
      <c r="AO37" s="499"/>
      <c r="AP37" s="499"/>
      <c r="AQ37" s="499">
        <v>3</v>
      </c>
      <c r="AR37" s="499"/>
      <c r="AS37" s="499"/>
      <c r="AT37" s="499"/>
      <c r="AU37" s="499"/>
      <c r="AV37" s="499"/>
      <c r="AW37" s="499">
        <v>1</v>
      </c>
      <c r="AX37" s="499"/>
      <c r="AY37" s="499"/>
      <c r="AZ37" s="499"/>
      <c r="BA37" s="499"/>
      <c r="BB37" s="499"/>
      <c r="BC37" s="499">
        <v>2</v>
      </c>
      <c r="BD37" s="499"/>
      <c r="BE37" s="499"/>
      <c r="BF37" s="499"/>
      <c r="BG37" s="499"/>
      <c r="BH37" s="499"/>
      <c r="BI37" s="499" t="s">
        <v>625</v>
      </c>
      <c r="BJ37" s="499"/>
      <c r="BK37" s="499"/>
      <c r="BL37" s="499"/>
      <c r="BM37" s="499"/>
      <c r="BN37" s="499"/>
      <c r="BO37" s="499" t="s">
        <v>625</v>
      </c>
      <c r="BP37" s="499"/>
      <c r="BQ37" s="499"/>
      <c r="BR37" s="499"/>
      <c r="BS37" s="499"/>
      <c r="BT37" s="499"/>
      <c r="BU37" s="499" t="s">
        <v>625</v>
      </c>
      <c r="BV37" s="499"/>
      <c r="BW37" s="499"/>
      <c r="BX37" s="499"/>
      <c r="BY37" s="499"/>
      <c r="BZ37" s="499"/>
      <c r="CA37" s="499">
        <v>1</v>
      </c>
      <c r="CB37" s="499"/>
      <c r="CC37" s="499"/>
      <c r="CD37" s="499"/>
      <c r="CE37" s="499"/>
      <c r="CF37" s="499"/>
      <c r="CG37" s="499" t="s">
        <v>625</v>
      </c>
      <c r="CH37" s="499"/>
      <c r="CI37" s="499"/>
      <c r="CJ37" s="499"/>
      <c r="CK37" s="499"/>
      <c r="CL37" s="499"/>
      <c r="CM37" s="499">
        <v>1</v>
      </c>
      <c r="CN37" s="499"/>
      <c r="CO37" s="499"/>
      <c r="CP37" s="499"/>
      <c r="CQ37" s="499"/>
      <c r="CR37" s="499"/>
      <c r="CS37" s="499">
        <v>1</v>
      </c>
      <c r="CT37" s="499"/>
      <c r="CU37" s="499"/>
      <c r="CV37" s="499"/>
      <c r="CW37" s="499"/>
      <c r="CX37" s="499"/>
      <c r="CY37" s="499" t="s">
        <v>625</v>
      </c>
      <c r="CZ37" s="499"/>
      <c r="DA37" s="499"/>
      <c r="DB37" s="499"/>
      <c r="DC37" s="499"/>
      <c r="DD37" s="499"/>
      <c r="DE37" s="499" t="s">
        <v>625</v>
      </c>
      <c r="DF37" s="499"/>
      <c r="DG37" s="499"/>
      <c r="DH37" s="499" t="s">
        <v>625</v>
      </c>
      <c r="DI37" s="499"/>
      <c r="DJ37" s="499"/>
      <c r="DK37" s="499" t="s">
        <v>625</v>
      </c>
      <c r="DL37" s="499"/>
      <c r="DM37" s="499"/>
      <c r="DN37" s="499" t="s">
        <v>625</v>
      </c>
      <c r="DO37" s="499"/>
      <c r="DP37" s="499"/>
      <c r="DQ37" s="544">
        <v>97.5</v>
      </c>
      <c r="DR37" s="544"/>
      <c r="DS37" s="544"/>
      <c r="DT37" s="544"/>
      <c r="DU37" s="544"/>
    </row>
    <row r="38" spans="1:125" ht="16.5" customHeight="1" x14ac:dyDescent="0.15">
      <c r="A38" s="491" t="s">
        <v>574</v>
      </c>
      <c r="B38" s="491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1"/>
      <c r="AA38" s="491"/>
      <c r="AB38" s="491"/>
      <c r="AC38" s="491"/>
      <c r="AD38" s="491"/>
      <c r="AE38" s="491"/>
      <c r="AF38" s="491"/>
      <c r="AG38" s="491"/>
      <c r="AH38" s="491"/>
      <c r="AI38" s="491"/>
      <c r="AJ38" s="491"/>
      <c r="AK38" s="491"/>
      <c r="AL38" s="491"/>
      <c r="AM38" s="491"/>
      <c r="AN38" s="491"/>
      <c r="AO38" s="491"/>
      <c r="AP38" s="491"/>
      <c r="AQ38" s="491"/>
      <c r="AR38" s="491"/>
      <c r="AS38" s="491"/>
      <c r="AT38" s="491"/>
      <c r="AU38" s="491"/>
      <c r="AV38" s="491"/>
      <c r="AW38" s="491"/>
      <c r="AX38" s="491"/>
      <c r="AY38" s="491"/>
      <c r="AZ38" s="491"/>
      <c r="BA38" s="491"/>
      <c r="BB38" s="491"/>
      <c r="BC38" s="491"/>
      <c r="BD38" s="491"/>
      <c r="BE38" s="491"/>
      <c r="BF38" s="491"/>
      <c r="BG38" s="491"/>
      <c r="BH38" s="491"/>
      <c r="BI38" s="545"/>
      <c r="BJ38" s="545"/>
      <c r="BK38" s="545"/>
      <c r="BL38" s="545"/>
      <c r="BM38" s="545"/>
      <c r="BN38" s="545"/>
      <c r="BO38" s="545"/>
      <c r="BP38" s="545"/>
      <c r="BQ38" s="545"/>
      <c r="BR38" s="545"/>
      <c r="BS38" s="545"/>
      <c r="BT38" s="545"/>
      <c r="BU38" s="545"/>
      <c r="BV38" s="545"/>
      <c r="BW38" s="545"/>
      <c r="BX38" s="545"/>
      <c r="BY38" s="545"/>
      <c r="BZ38" s="545"/>
      <c r="CA38" s="545"/>
      <c r="CB38" s="545"/>
      <c r="CC38" s="545"/>
      <c r="CD38" s="545"/>
      <c r="CE38" s="545"/>
      <c r="CF38" s="545"/>
      <c r="CG38" s="545"/>
      <c r="CH38" s="545"/>
      <c r="CI38" s="545"/>
      <c r="CJ38" s="545"/>
      <c r="CK38" s="545"/>
      <c r="CL38" s="545"/>
      <c r="CM38" s="545"/>
      <c r="CN38" s="545"/>
      <c r="CO38" s="545"/>
      <c r="CP38" s="545"/>
      <c r="CQ38" s="545"/>
      <c r="CR38" s="545"/>
      <c r="CS38" s="545"/>
      <c r="CT38" s="545"/>
      <c r="CU38" s="545"/>
      <c r="CV38" s="545"/>
      <c r="CW38" s="545"/>
      <c r="CX38" s="545"/>
      <c r="CY38" s="545"/>
      <c r="CZ38" s="545"/>
      <c r="DA38" s="545"/>
      <c r="DB38" s="545"/>
      <c r="DC38" s="545"/>
      <c r="DD38" s="545"/>
      <c r="DE38" s="545"/>
      <c r="DF38" s="545"/>
      <c r="DG38" s="545"/>
      <c r="DH38" s="545"/>
      <c r="DI38" s="545"/>
      <c r="DJ38" s="545"/>
      <c r="DK38" s="545"/>
      <c r="DL38" s="545"/>
      <c r="DM38" s="545"/>
      <c r="DN38" s="545"/>
      <c r="DO38" s="545"/>
      <c r="DP38" s="545"/>
      <c r="DQ38" s="545"/>
      <c r="DR38" s="545"/>
      <c r="DS38" s="545"/>
      <c r="DT38" s="545"/>
      <c r="DU38" s="545"/>
    </row>
    <row r="39" spans="1:125" ht="24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</row>
    <row r="40" spans="1:125" ht="17.25" x14ac:dyDescent="0.15">
      <c r="A40" s="393" t="s">
        <v>555</v>
      </c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3"/>
      <c r="BH40" s="393"/>
      <c r="BI40" s="474" t="s">
        <v>126</v>
      </c>
      <c r="BJ40" s="474"/>
      <c r="BK40" s="474"/>
      <c r="BL40" s="474"/>
      <c r="BM40" s="474"/>
      <c r="BN40" s="474"/>
      <c r="BO40" s="474"/>
      <c r="BP40" s="474"/>
      <c r="BQ40" s="474"/>
      <c r="BR40" s="474"/>
      <c r="BS40" s="474"/>
      <c r="BT40" s="474"/>
      <c r="BU40" s="474"/>
      <c r="BV40" s="474"/>
      <c r="BW40" s="474"/>
      <c r="BX40" s="474"/>
      <c r="BY40" s="474"/>
      <c r="BZ40" s="474"/>
      <c r="CA40" s="474"/>
      <c r="CB40" s="474"/>
      <c r="CC40" s="474"/>
      <c r="CD40" s="474"/>
      <c r="CE40" s="474"/>
      <c r="CF40" s="474"/>
      <c r="CG40" s="474"/>
      <c r="CH40" s="474"/>
      <c r="CI40" s="474"/>
      <c r="CJ40" s="474"/>
      <c r="CK40" s="474"/>
      <c r="CL40" s="474"/>
      <c r="CM40" s="474"/>
      <c r="CN40" s="474"/>
      <c r="CO40" s="474"/>
      <c r="CP40" s="474"/>
      <c r="CQ40" s="474"/>
      <c r="CR40" s="474"/>
      <c r="CS40" s="474"/>
      <c r="CT40" s="474"/>
      <c r="CU40" s="474"/>
      <c r="CV40" s="474"/>
      <c r="CW40" s="474"/>
      <c r="CX40" s="474"/>
      <c r="CY40" s="474"/>
      <c r="CZ40" s="474"/>
      <c r="DA40" s="474"/>
      <c r="DB40" s="474"/>
      <c r="DC40" s="474"/>
      <c r="DD40" s="474"/>
      <c r="DE40" s="474"/>
      <c r="DF40" s="474"/>
      <c r="DG40" s="474"/>
      <c r="DH40" s="474"/>
      <c r="DI40" s="474"/>
      <c r="DJ40" s="474"/>
      <c r="DK40" s="474"/>
      <c r="DL40" s="474"/>
      <c r="DM40" s="474"/>
      <c r="DN40" s="474"/>
      <c r="DO40" s="474"/>
      <c r="DP40" s="474"/>
      <c r="DQ40" s="474"/>
      <c r="DR40" s="474"/>
      <c r="DS40" s="474"/>
      <c r="DT40" s="474"/>
      <c r="DU40" s="474"/>
    </row>
    <row r="41" spans="1:125" ht="16.5" customHeight="1" thickBo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374" t="s">
        <v>29</v>
      </c>
      <c r="BJ41" s="374"/>
      <c r="BK41" s="374"/>
      <c r="BL41" s="374"/>
      <c r="BM41" s="374"/>
      <c r="BN41" s="374"/>
      <c r="BO41" s="374"/>
      <c r="BP41" s="374"/>
      <c r="BQ41" s="374"/>
      <c r="BR41" s="374"/>
      <c r="BS41" s="374"/>
      <c r="BT41" s="374"/>
      <c r="BU41" s="374"/>
      <c r="BV41" s="374"/>
      <c r="BW41" s="374"/>
      <c r="BX41" s="374"/>
      <c r="BY41" s="374"/>
      <c r="BZ41" s="374"/>
      <c r="CA41" s="374"/>
      <c r="CB41" s="374"/>
      <c r="CC41" s="374"/>
      <c r="CD41" s="374"/>
      <c r="CE41" s="374"/>
      <c r="CF41" s="374"/>
      <c r="CG41" s="374"/>
      <c r="CH41" s="374"/>
      <c r="CI41" s="374"/>
      <c r="CJ41" s="374"/>
      <c r="CK41" s="374"/>
      <c r="CL41" s="374"/>
      <c r="CM41" s="374"/>
      <c r="CN41" s="374"/>
      <c r="CO41" s="374"/>
      <c r="CP41" s="374"/>
      <c r="CQ41" s="374"/>
      <c r="CR41" s="374"/>
      <c r="CS41" s="374"/>
      <c r="CT41" s="374"/>
      <c r="CU41" s="374"/>
      <c r="CV41" s="374"/>
      <c r="CW41" s="374"/>
      <c r="CX41" s="374"/>
      <c r="CY41" s="374"/>
      <c r="CZ41" s="374"/>
      <c r="DA41" s="374"/>
      <c r="DB41" s="374"/>
      <c r="DC41" s="374"/>
      <c r="DD41" s="374"/>
      <c r="DE41" s="374"/>
      <c r="DF41" s="374"/>
      <c r="DG41" s="374"/>
      <c r="DH41" s="374"/>
      <c r="DI41" s="374"/>
      <c r="DJ41" s="374"/>
      <c r="DK41" s="374"/>
      <c r="DL41" s="374"/>
      <c r="DM41" s="374"/>
      <c r="DN41" s="374"/>
      <c r="DO41" s="374"/>
      <c r="DP41" s="374"/>
      <c r="DQ41" s="374"/>
      <c r="DR41" s="374"/>
      <c r="DS41" s="374"/>
      <c r="DT41" s="374"/>
      <c r="DU41" s="374"/>
    </row>
    <row r="42" spans="1:125" ht="16.5" customHeight="1" x14ac:dyDescent="0.15">
      <c r="A42" s="394" t="s">
        <v>26</v>
      </c>
      <c r="B42" s="394"/>
      <c r="C42" s="394"/>
      <c r="D42" s="394"/>
      <c r="E42" s="394"/>
      <c r="F42" s="475"/>
      <c r="G42" s="377" t="s">
        <v>33</v>
      </c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475"/>
      <c r="Y42" s="377" t="s">
        <v>131</v>
      </c>
      <c r="Z42" s="394"/>
      <c r="AA42" s="394"/>
      <c r="AB42" s="394"/>
      <c r="AC42" s="394"/>
      <c r="AD42" s="394"/>
      <c r="AE42" s="394"/>
      <c r="AF42" s="394"/>
      <c r="AG42" s="394"/>
      <c r="AH42" s="394"/>
      <c r="AI42" s="394"/>
      <c r="AJ42" s="394"/>
      <c r="AK42" s="394"/>
      <c r="AL42" s="394"/>
      <c r="AM42" s="394"/>
      <c r="AN42" s="394"/>
      <c r="AO42" s="394"/>
      <c r="AP42" s="475"/>
      <c r="AQ42" s="552" t="s">
        <v>134</v>
      </c>
      <c r="AR42" s="553"/>
      <c r="AS42" s="553"/>
      <c r="AT42" s="553"/>
      <c r="AU42" s="553"/>
      <c r="AV42" s="553"/>
      <c r="AW42" s="553"/>
      <c r="AX42" s="553"/>
      <c r="AY42" s="553"/>
      <c r="AZ42" s="553"/>
      <c r="BA42" s="553"/>
      <c r="BB42" s="553"/>
      <c r="BC42" s="553"/>
      <c r="BD42" s="553"/>
      <c r="BE42" s="553"/>
      <c r="BF42" s="553"/>
      <c r="BG42" s="553"/>
      <c r="BH42" s="554"/>
      <c r="BI42" s="534" t="s">
        <v>130</v>
      </c>
      <c r="BJ42" s="565"/>
      <c r="BK42" s="565"/>
      <c r="BL42" s="565"/>
      <c r="BM42" s="565"/>
      <c r="BN42" s="565"/>
      <c r="BO42" s="565"/>
      <c r="BP42" s="565"/>
      <c r="BQ42" s="565"/>
      <c r="BR42" s="565"/>
      <c r="BS42" s="565"/>
      <c r="BT42" s="565"/>
      <c r="BU42" s="565"/>
      <c r="BV42" s="565"/>
      <c r="BW42" s="580"/>
      <c r="BX42" s="534" t="s">
        <v>240</v>
      </c>
      <c r="BY42" s="565"/>
      <c r="BZ42" s="565"/>
      <c r="CA42" s="565"/>
      <c r="CB42" s="565"/>
      <c r="CC42" s="565"/>
      <c r="CD42" s="565"/>
      <c r="CE42" s="565"/>
      <c r="CF42" s="565"/>
      <c r="CG42" s="565"/>
      <c r="CH42" s="565"/>
      <c r="CI42" s="565"/>
      <c r="CJ42" s="565"/>
      <c r="CK42" s="565"/>
      <c r="CL42" s="580"/>
      <c r="CM42" s="534" t="s">
        <v>132</v>
      </c>
      <c r="CN42" s="565"/>
      <c r="CO42" s="565"/>
      <c r="CP42" s="565"/>
      <c r="CQ42" s="580"/>
      <c r="CR42" s="558" t="s">
        <v>245</v>
      </c>
      <c r="CS42" s="559"/>
      <c r="CT42" s="559"/>
      <c r="CU42" s="559"/>
      <c r="CV42" s="584"/>
      <c r="CW42" s="564" t="s">
        <v>242</v>
      </c>
      <c r="CX42" s="553"/>
      <c r="CY42" s="553"/>
      <c r="CZ42" s="553"/>
      <c r="DA42" s="553"/>
      <c r="DB42" s="553"/>
      <c r="DC42" s="553"/>
      <c r="DD42" s="553"/>
      <c r="DE42" s="553"/>
      <c r="DF42" s="553"/>
      <c r="DG42" s="553"/>
      <c r="DH42" s="553"/>
      <c r="DI42" s="553"/>
      <c r="DJ42" s="553"/>
      <c r="DK42" s="553"/>
      <c r="DL42" s="553"/>
      <c r="DM42" s="553"/>
      <c r="DN42" s="553"/>
      <c r="DO42" s="553"/>
      <c r="DP42" s="554"/>
      <c r="DQ42" s="377" t="s">
        <v>34</v>
      </c>
      <c r="DR42" s="597"/>
      <c r="DS42" s="597"/>
      <c r="DT42" s="597"/>
      <c r="DU42" s="597"/>
    </row>
    <row r="43" spans="1:125" ht="16.5" customHeight="1" x14ac:dyDescent="0.15">
      <c r="A43" s="476"/>
      <c r="B43" s="476"/>
      <c r="C43" s="476"/>
      <c r="D43" s="476"/>
      <c r="E43" s="476"/>
      <c r="F43" s="477"/>
      <c r="G43" s="369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440"/>
      <c r="Y43" s="369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5"/>
      <c r="AO43" s="385"/>
      <c r="AP43" s="440"/>
      <c r="AQ43" s="555"/>
      <c r="AR43" s="556"/>
      <c r="AS43" s="556"/>
      <c r="AT43" s="556"/>
      <c r="AU43" s="556"/>
      <c r="AV43" s="556"/>
      <c r="AW43" s="556"/>
      <c r="AX43" s="556"/>
      <c r="AY43" s="556"/>
      <c r="AZ43" s="556"/>
      <c r="BA43" s="556"/>
      <c r="BB43" s="556"/>
      <c r="BC43" s="556"/>
      <c r="BD43" s="556"/>
      <c r="BE43" s="556"/>
      <c r="BF43" s="556"/>
      <c r="BG43" s="556"/>
      <c r="BH43" s="557"/>
      <c r="BI43" s="581"/>
      <c r="BJ43" s="582"/>
      <c r="BK43" s="582"/>
      <c r="BL43" s="582"/>
      <c r="BM43" s="582"/>
      <c r="BN43" s="582"/>
      <c r="BO43" s="582"/>
      <c r="BP43" s="582"/>
      <c r="BQ43" s="582"/>
      <c r="BR43" s="582"/>
      <c r="BS43" s="582"/>
      <c r="BT43" s="582"/>
      <c r="BU43" s="582"/>
      <c r="BV43" s="582"/>
      <c r="BW43" s="583"/>
      <c r="BX43" s="581"/>
      <c r="BY43" s="582"/>
      <c r="BZ43" s="582"/>
      <c r="CA43" s="582"/>
      <c r="CB43" s="582"/>
      <c r="CC43" s="582"/>
      <c r="CD43" s="582"/>
      <c r="CE43" s="582"/>
      <c r="CF43" s="582"/>
      <c r="CG43" s="582"/>
      <c r="CH43" s="582"/>
      <c r="CI43" s="582"/>
      <c r="CJ43" s="582"/>
      <c r="CK43" s="582"/>
      <c r="CL43" s="583"/>
      <c r="CM43" s="566"/>
      <c r="CN43" s="567"/>
      <c r="CO43" s="567"/>
      <c r="CP43" s="567"/>
      <c r="CQ43" s="587"/>
      <c r="CR43" s="560"/>
      <c r="CS43" s="561"/>
      <c r="CT43" s="561"/>
      <c r="CU43" s="561"/>
      <c r="CV43" s="585"/>
      <c r="CW43" s="610" t="s">
        <v>164</v>
      </c>
      <c r="CX43" s="611"/>
      <c r="CY43" s="611"/>
      <c r="CZ43" s="611"/>
      <c r="DA43" s="611"/>
      <c r="DB43" s="611"/>
      <c r="DC43" s="611"/>
      <c r="DD43" s="611"/>
      <c r="DE43" s="611"/>
      <c r="DF43" s="611"/>
      <c r="DG43" s="611"/>
      <c r="DH43" s="611"/>
      <c r="DI43" s="611"/>
      <c r="DJ43" s="611"/>
      <c r="DK43" s="611"/>
      <c r="DL43" s="611"/>
      <c r="DM43" s="611"/>
      <c r="DN43" s="611"/>
      <c r="DO43" s="611"/>
      <c r="DP43" s="612"/>
      <c r="DQ43" s="598"/>
      <c r="DR43" s="599"/>
      <c r="DS43" s="599"/>
      <c r="DT43" s="599"/>
      <c r="DU43" s="599"/>
    </row>
    <row r="44" spans="1:125" ht="33" customHeight="1" x14ac:dyDescent="0.15">
      <c r="A44" s="385"/>
      <c r="B44" s="385"/>
      <c r="C44" s="385"/>
      <c r="D44" s="385"/>
      <c r="E44" s="385"/>
      <c r="F44" s="440"/>
      <c r="G44" s="415" t="s">
        <v>109</v>
      </c>
      <c r="H44" s="416"/>
      <c r="I44" s="416"/>
      <c r="J44" s="416"/>
      <c r="K44" s="416"/>
      <c r="L44" s="417"/>
      <c r="M44" s="415" t="s">
        <v>27</v>
      </c>
      <c r="N44" s="416"/>
      <c r="O44" s="416"/>
      <c r="P44" s="416"/>
      <c r="Q44" s="416"/>
      <c r="R44" s="417"/>
      <c r="S44" s="415" t="s">
        <v>28</v>
      </c>
      <c r="T44" s="416"/>
      <c r="U44" s="416"/>
      <c r="V44" s="416"/>
      <c r="W44" s="416"/>
      <c r="X44" s="417"/>
      <c r="Y44" s="415" t="s">
        <v>109</v>
      </c>
      <c r="Z44" s="416"/>
      <c r="AA44" s="416"/>
      <c r="AB44" s="416"/>
      <c r="AC44" s="416"/>
      <c r="AD44" s="417"/>
      <c r="AE44" s="415" t="s">
        <v>27</v>
      </c>
      <c r="AF44" s="416"/>
      <c r="AG44" s="416"/>
      <c r="AH44" s="416"/>
      <c r="AI44" s="416"/>
      <c r="AJ44" s="417"/>
      <c r="AK44" s="415" t="s">
        <v>28</v>
      </c>
      <c r="AL44" s="416"/>
      <c r="AM44" s="416"/>
      <c r="AN44" s="416"/>
      <c r="AO44" s="416"/>
      <c r="AP44" s="417"/>
      <c r="AQ44" s="415" t="s">
        <v>109</v>
      </c>
      <c r="AR44" s="416"/>
      <c r="AS44" s="416"/>
      <c r="AT44" s="416"/>
      <c r="AU44" s="416"/>
      <c r="AV44" s="417"/>
      <c r="AW44" s="415" t="s">
        <v>27</v>
      </c>
      <c r="AX44" s="416"/>
      <c r="AY44" s="416"/>
      <c r="AZ44" s="416"/>
      <c r="BA44" s="416"/>
      <c r="BB44" s="417"/>
      <c r="BC44" s="415" t="s">
        <v>28</v>
      </c>
      <c r="BD44" s="416"/>
      <c r="BE44" s="416"/>
      <c r="BF44" s="416"/>
      <c r="BG44" s="416"/>
      <c r="BH44" s="417"/>
      <c r="BI44" s="415" t="s">
        <v>109</v>
      </c>
      <c r="BJ44" s="416"/>
      <c r="BK44" s="416"/>
      <c r="BL44" s="416"/>
      <c r="BM44" s="417"/>
      <c r="BN44" s="415" t="s">
        <v>27</v>
      </c>
      <c r="BO44" s="416"/>
      <c r="BP44" s="416"/>
      <c r="BQ44" s="416"/>
      <c r="BR44" s="417"/>
      <c r="BS44" s="415" t="s">
        <v>28</v>
      </c>
      <c r="BT44" s="416"/>
      <c r="BU44" s="416"/>
      <c r="BV44" s="416"/>
      <c r="BW44" s="417"/>
      <c r="BX44" s="415" t="s">
        <v>109</v>
      </c>
      <c r="BY44" s="416"/>
      <c r="BZ44" s="416"/>
      <c r="CA44" s="416"/>
      <c r="CB44" s="417"/>
      <c r="CC44" s="415" t="s">
        <v>27</v>
      </c>
      <c r="CD44" s="416"/>
      <c r="CE44" s="416"/>
      <c r="CF44" s="416"/>
      <c r="CG44" s="417"/>
      <c r="CH44" s="415" t="s">
        <v>28</v>
      </c>
      <c r="CI44" s="416"/>
      <c r="CJ44" s="416"/>
      <c r="CK44" s="416"/>
      <c r="CL44" s="417"/>
      <c r="CM44" s="581"/>
      <c r="CN44" s="582"/>
      <c r="CO44" s="582"/>
      <c r="CP44" s="582"/>
      <c r="CQ44" s="583"/>
      <c r="CR44" s="562"/>
      <c r="CS44" s="563"/>
      <c r="CT44" s="563"/>
      <c r="CU44" s="563"/>
      <c r="CV44" s="586"/>
      <c r="CW44" s="415" t="s">
        <v>136</v>
      </c>
      <c r="CX44" s="416"/>
      <c r="CY44" s="417"/>
      <c r="CZ44" s="415" t="s">
        <v>137</v>
      </c>
      <c r="DA44" s="416"/>
      <c r="DB44" s="417"/>
      <c r="DC44" s="415" t="s">
        <v>160</v>
      </c>
      <c r="DD44" s="416"/>
      <c r="DE44" s="417"/>
      <c r="DF44" s="607" t="s">
        <v>161</v>
      </c>
      <c r="DG44" s="608"/>
      <c r="DH44" s="609"/>
      <c r="DI44" s="601" t="s">
        <v>162</v>
      </c>
      <c r="DJ44" s="602"/>
      <c r="DK44" s="602"/>
      <c r="DL44" s="603"/>
      <c r="DM44" s="604" t="s">
        <v>163</v>
      </c>
      <c r="DN44" s="605"/>
      <c r="DO44" s="605"/>
      <c r="DP44" s="606"/>
      <c r="DQ44" s="369" t="s">
        <v>38</v>
      </c>
      <c r="DR44" s="385"/>
      <c r="DS44" s="385"/>
      <c r="DT44" s="385"/>
      <c r="DU44" s="385"/>
    </row>
    <row r="45" spans="1:125" ht="16.5" customHeight="1" x14ac:dyDescent="0.15">
      <c r="A45" s="449" t="s">
        <v>593</v>
      </c>
      <c r="B45" s="449"/>
      <c r="C45" s="449"/>
      <c r="D45" s="449"/>
      <c r="E45" s="449"/>
      <c r="F45" s="450"/>
      <c r="G45" s="518">
        <v>4476</v>
      </c>
      <c r="H45" s="436"/>
      <c r="I45" s="436"/>
      <c r="J45" s="436"/>
      <c r="K45" s="436"/>
      <c r="L45" s="436"/>
      <c r="M45" s="436">
        <v>2322</v>
      </c>
      <c r="N45" s="436"/>
      <c r="O45" s="436"/>
      <c r="P45" s="436"/>
      <c r="Q45" s="436"/>
      <c r="R45" s="436"/>
      <c r="S45" s="436">
        <v>2154</v>
      </c>
      <c r="T45" s="436"/>
      <c r="U45" s="436"/>
      <c r="V45" s="436"/>
      <c r="W45" s="436"/>
      <c r="X45" s="436"/>
      <c r="Y45" s="436">
        <v>2607</v>
      </c>
      <c r="Z45" s="436"/>
      <c r="AA45" s="436"/>
      <c r="AB45" s="436"/>
      <c r="AC45" s="436"/>
      <c r="AD45" s="436"/>
      <c r="AE45" s="436">
        <v>1270</v>
      </c>
      <c r="AF45" s="436"/>
      <c r="AG45" s="436"/>
      <c r="AH45" s="436"/>
      <c r="AI45" s="436"/>
      <c r="AJ45" s="436"/>
      <c r="AK45" s="436">
        <v>1337</v>
      </c>
      <c r="AL45" s="436"/>
      <c r="AM45" s="436"/>
      <c r="AN45" s="436"/>
      <c r="AO45" s="436"/>
      <c r="AP45" s="436"/>
      <c r="AQ45" s="436">
        <v>773</v>
      </c>
      <c r="AR45" s="436"/>
      <c r="AS45" s="436"/>
      <c r="AT45" s="436"/>
      <c r="AU45" s="436"/>
      <c r="AV45" s="436"/>
      <c r="AW45" s="436">
        <v>313</v>
      </c>
      <c r="AX45" s="436"/>
      <c r="AY45" s="436"/>
      <c r="AZ45" s="436"/>
      <c r="BA45" s="436"/>
      <c r="BB45" s="436"/>
      <c r="BC45" s="436">
        <v>460</v>
      </c>
      <c r="BD45" s="436"/>
      <c r="BE45" s="436"/>
      <c r="BF45" s="436"/>
      <c r="BG45" s="436"/>
      <c r="BH45" s="436"/>
      <c r="BI45" s="365">
        <v>7</v>
      </c>
      <c r="BJ45" s="365"/>
      <c r="BK45" s="365"/>
      <c r="BL45" s="365"/>
      <c r="BM45" s="365"/>
      <c r="BN45" s="365">
        <v>6</v>
      </c>
      <c r="BO45" s="365"/>
      <c r="BP45" s="365"/>
      <c r="BQ45" s="365"/>
      <c r="BR45" s="365"/>
      <c r="BS45" s="436">
        <v>1</v>
      </c>
      <c r="BT45" s="436"/>
      <c r="BU45" s="436"/>
      <c r="BV45" s="436"/>
      <c r="BW45" s="436"/>
      <c r="BX45" s="365">
        <v>822</v>
      </c>
      <c r="BY45" s="365"/>
      <c r="BZ45" s="365"/>
      <c r="CA45" s="365"/>
      <c r="CB45" s="365"/>
      <c r="CC45" s="365">
        <v>595</v>
      </c>
      <c r="CD45" s="365"/>
      <c r="CE45" s="365"/>
      <c r="CF45" s="365"/>
      <c r="CG45" s="365"/>
      <c r="CH45" s="365">
        <v>227</v>
      </c>
      <c r="CI45" s="365"/>
      <c r="CJ45" s="365"/>
      <c r="CK45" s="365"/>
      <c r="CL45" s="365"/>
      <c r="CM45" s="365">
        <v>267</v>
      </c>
      <c r="CN45" s="365"/>
      <c r="CO45" s="365"/>
      <c r="CP45" s="365"/>
      <c r="CQ45" s="365"/>
      <c r="CR45" s="436" t="s">
        <v>154</v>
      </c>
      <c r="CS45" s="436"/>
      <c r="CT45" s="436"/>
      <c r="CU45" s="436"/>
      <c r="CV45" s="436"/>
      <c r="CW45" s="436" t="s">
        <v>154</v>
      </c>
      <c r="CX45" s="436"/>
      <c r="CY45" s="436"/>
      <c r="CZ45" s="436" t="s">
        <v>154</v>
      </c>
      <c r="DA45" s="436"/>
      <c r="DB45" s="436"/>
      <c r="DC45" s="436" t="s">
        <v>154</v>
      </c>
      <c r="DD45" s="436"/>
      <c r="DE45" s="436"/>
      <c r="DF45" s="436" t="s">
        <v>154</v>
      </c>
      <c r="DG45" s="436"/>
      <c r="DH45" s="436"/>
      <c r="DI45" s="436" t="s">
        <v>154</v>
      </c>
      <c r="DJ45" s="436"/>
      <c r="DK45" s="436"/>
      <c r="DL45" s="436"/>
      <c r="DM45" s="436" t="s">
        <v>154</v>
      </c>
      <c r="DN45" s="436"/>
      <c r="DO45" s="436"/>
      <c r="DP45" s="436"/>
      <c r="DQ45" s="573">
        <v>58.2</v>
      </c>
      <c r="DR45" s="573"/>
      <c r="DS45" s="573"/>
      <c r="DT45" s="573"/>
      <c r="DU45" s="573"/>
    </row>
    <row r="46" spans="1:125" ht="16.5" customHeight="1" x14ac:dyDescent="0.15">
      <c r="A46" s="449" t="s">
        <v>596</v>
      </c>
      <c r="B46" s="449"/>
      <c r="C46" s="449"/>
      <c r="D46" s="449"/>
      <c r="E46" s="449"/>
      <c r="F46" s="450"/>
      <c r="G46" s="518">
        <v>4286</v>
      </c>
      <c r="H46" s="436"/>
      <c r="I46" s="436"/>
      <c r="J46" s="436"/>
      <c r="K46" s="436"/>
      <c r="L46" s="436"/>
      <c r="M46" s="436">
        <v>2142</v>
      </c>
      <c r="N46" s="436"/>
      <c r="O46" s="436"/>
      <c r="P46" s="436"/>
      <c r="Q46" s="436"/>
      <c r="R46" s="436"/>
      <c r="S46" s="436">
        <v>2144</v>
      </c>
      <c r="T46" s="436"/>
      <c r="U46" s="436"/>
      <c r="V46" s="436"/>
      <c r="W46" s="436"/>
      <c r="X46" s="436"/>
      <c r="Y46" s="436">
        <v>2419</v>
      </c>
      <c r="Z46" s="436"/>
      <c r="AA46" s="436"/>
      <c r="AB46" s="436"/>
      <c r="AC46" s="436"/>
      <c r="AD46" s="436"/>
      <c r="AE46" s="436">
        <v>1114</v>
      </c>
      <c r="AF46" s="436"/>
      <c r="AG46" s="436"/>
      <c r="AH46" s="436"/>
      <c r="AI46" s="436"/>
      <c r="AJ46" s="436"/>
      <c r="AK46" s="436">
        <v>1305</v>
      </c>
      <c r="AL46" s="436"/>
      <c r="AM46" s="436"/>
      <c r="AN46" s="436"/>
      <c r="AO46" s="436"/>
      <c r="AP46" s="436"/>
      <c r="AQ46" s="436">
        <v>818</v>
      </c>
      <c r="AR46" s="436"/>
      <c r="AS46" s="436"/>
      <c r="AT46" s="436"/>
      <c r="AU46" s="436"/>
      <c r="AV46" s="436"/>
      <c r="AW46" s="436">
        <v>349</v>
      </c>
      <c r="AX46" s="436"/>
      <c r="AY46" s="436"/>
      <c r="AZ46" s="436"/>
      <c r="BA46" s="436"/>
      <c r="BB46" s="436"/>
      <c r="BC46" s="436">
        <v>469</v>
      </c>
      <c r="BD46" s="436"/>
      <c r="BE46" s="436"/>
      <c r="BF46" s="436"/>
      <c r="BG46" s="436"/>
      <c r="BH46" s="436"/>
      <c r="BI46" s="365">
        <v>6</v>
      </c>
      <c r="BJ46" s="365"/>
      <c r="BK46" s="365"/>
      <c r="BL46" s="365"/>
      <c r="BM46" s="365"/>
      <c r="BN46" s="365">
        <v>4</v>
      </c>
      <c r="BO46" s="365"/>
      <c r="BP46" s="365"/>
      <c r="BQ46" s="365"/>
      <c r="BR46" s="365"/>
      <c r="BS46" s="568">
        <v>2</v>
      </c>
      <c r="BT46" s="568"/>
      <c r="BU46" s="568"/>
      <c r="BV46" s="568"/>
      <c r="BW46" s="568"/>
      <c r="BX46" s="365">
        <v>797</v>
      </c>
      <c r="BY46" s="365"/>
      <c r="BZ46" s="365"/>
      <c r="CA46" s="365"/>
      <c r="CB46" s="365"/>
      <c r="CC46" s="365">
        <v>558</v>
      </c>
      <c r="CD46" s="365"/>
      <c r="CE46" s="365"/>
      <c r="CF46" s="365"/>
      <c r="CG46" s="365"/>
      <c r="CH46" s="365">
        <v>239</v>
      </c>
      <c r="CI46" s="365"/>
      <c r="CJ46" s="365"/>
      <c r="CK46" s="365"/>
      <c r="CL46" s="365"/>
      <c r="CM46" s="365">
        <v>246</v>
      </c>
      <c r="CN46" s="365"/>
      <c r="CO46" s="365"/>
      <c r="CP46" s="365"/>
      <c r="CQ46" s="365"/>
      <c r="CR46" s="436" t="s">
        <v>154</v>
      </c>
      <c r="CS46" s="436"/>
      <c r="CT46" s="436"/>
      <c r="CU46" s="436"/>
      <c r="CV46" s="436"/>
      <c r="CW46" s="436" t="s">
        <v>154</v>
      </c>
      <c r="CX46" s="436"/>
      <c r="CY46" s="436"/>
      <c r="CZ46" s="436" t="s">
        <v>154</v>
      </c>
      <c r="DA46" s="436"/>
      <c r="DB46" s="436"/>
      <c r="DC46" s="436" t="s">
        <v>154</v>
      </c>
      <c r="DD46" s="436"/>
      <c r="DE46" s="436"/>
      <c r="DF46" s="436" t="s">
        <v>154</v>
      </c>
      <c r="DG46" s="436"/>
      <c r="DH46" s="436"/>
      <c r="DI46" s="436" t="s">
        <v>154</v>
      </c>
      <c r="DJ46" s="436"/>
      <c r="DK46" s="436"/>
      <c r="DL46" s="436"/>
      <c r="DM46" s="436" t="s">
        <v>154</v>
      </c>
      <c r="DN46" s="436"/>
      <c r="DO46" s="436"/>
      <c r="DP46" s="436"/>
      <c r="DQ46" s="573">
        <v>56.4</v>
      </c>
      <c r="DR46" s="573"/>
      <c r="DS46" s="573"/>
      <c r="DT46" s="573"/>
      <c r="DU46" s="573"/>
    </row>
    <row r="47" spans="1:125" ht="16.5" customHeight="1" x14ac:dyDescent="0.15">
      <c r="A47" s="449" t="s">
        <v>465</v>
      </c>
      <c r="B47" s="449"/>
      <c r="C47" s="449"/>
      <c r="D47" s="449"/>
      <c r="E47" s="449"/>
      <c r="F47" s="450"/>
      <c r="G47" s="518">
        <v>4271</v>
      </c>
      <c r="H47" s="436"/>
      <c r="I47" s="436"/>
      <c r="J47" s="436"/>
      <c r="K47" s="436"/>
      <c r="L47" s="436"/>
      <c r="M47" s="436">
        <v>2215</v>
      </c>
      <c r="N47" s="436"/>
      <c r="O47" s="436"/>
      <c r="P47" s="436"/>
      <c r="Q47" s="436"/>
      <c r="R47" s="436"/>
      <c r="S47" s="436">
        <v>2056</v>
      </c>
      <c r="T47" s="436"/>
      <c r="U47" s="436"/>
      <c r="V47" s="436"/>
      <c r="W47" s="436"/>
      <c r="X47" s="436"/>
      <c r="Y47" s="436">
        <v>2474</v>
      </c>
      <c r="Z47" s="436"/>
      <c r="AA47" s="436"/>
      <c r="AB47" s="436"/>
      <c r="AC47" s="436"/>
      <c r="AD47" s="436"/>
      <c r="AE47" s="436">
        <v>1190</v>
      </c>
      <c r="AF47" s="436"/>
      <c r="AG47" s="436"/>
      <c r="AH47" s="436"/>
      <c r="AI47" s="436"/>
      <c r="AJ47" s="436"/>
      <c r="AK47" s="436">
        <v>1284</v>
      </c>
      <c r="AL47" s="436"/>
      <c r="AM47" s="436"/>
      <c r="AN47" s="436"/>
      <c r="AO47" s="436"/>
      <c r="AP47" s="436"/>
      <c r="AQ47" s="436">
        <v>797</v>
      </c>
      <c r="AR47" s="436"/>
      <c r="AS47" s="436"/>
      <c r="AT47" s="436"/>
      <c r="AU47" s="436"/>
      <c r="AV47" s="436"/>
      <c r="AW47" s="436">
        <v>329</v>
      </c>
      <c r="AX47" s="436"/>
      <c r="AY47" s="436"/>
      <c r="AZ47" s="436"/>
      <c r="BA47" s="436"/>
      <c r="BB47" s="436"/>
      <c r="BC47" s="436">
        <v>468</v>
      </c>
      <c r="BD47" s="436"/>
      <c r="BE47" s="436"/>
      <c r="BF47" s="436"/>
      <c r="BG47" s="436"/>
      <c r="BH47" s="436"/>
      <c r="BI47" s="365">
        <v>7</v>
      </c>
      <c r="BJ47" s="365"/>
      <c r="BK47" s="365"/>
      <c r="BL47" s="365"/>
      <c r="BM47" s="365"/>
      <c r="BN47" s="365">
        <v>7</v>
      </c>
      <c r="BO47" s="365"/>
      <c r="BP47" s="365"/>
      <c r="BQ47" s="365"/>
      <c r="BR47" s="365"/>
      <c r="BS47" s="436" t="s">
        <v>154</v>
      </c>
      <c r="BT47" s="436"/>
      <c r="BU47" s="436"/>
      <c r="BV47" s="436"/>
      <c r="BW47" s="436"/>
      <c r="BX47" s="365">
        <v>792</v>
      </c>
      <c r="BY47" s="365"/>
      <c r="BZ47" s="365"/>
      <c r="CA47" s="365"/>
      <c r="CB47" s="365"/>
      <c r="CC47" s="365">
        <v>590</v>
      </c>
      <c r="CD47" s="365"/>
      <c r="CE47" s="365"/>
      <c r="CF47" s="365"/>
      <c r="CG47" s="365"/>
      <c r="CH47" s="365">
        <v>202</v>
      </c>
      <c r="CI47" s="365"/>
      <c r="CJ47" s="365"/>
      <c r="CK47" s="365"/>
      <c r="CL47" s="365"/>
      <c r="CM47" s="365">
        <v>199</v>
      </c>
      <c r="CN47" s="365"/>
      <c r="CO47" s="365"/>
      <c r="CP47" s="365"/>
      <c r="CQ47" s="365"/>
      <c r="CR47" s="436">
        <v>2</v>
      </c>
      <c r="CS47" s="436"/>
      <c r="CT47" s="436"/>
      <c r="CU47" s="436"/>
      <c r="CV47" s="436"/>
      <c r="CW47" s="436" t="s">
        <v>154</v>
      </c>
      <c r="CX47" s="436"/>
      <c r="CY47" s="436"/>
      <c r="CZ47" s="436" t="s">
        <v>154</v>
      </c>
      <c r="DA47" s="436"/>
      <c r="DB47" s="436"/>
      <c r="DC47" s="436" t="s">
        <v>154</v>
      </c>
      <c r="DD47" s="436"/>
      <c r="DE47" s="436"/>
      <c r="DF47" s="436" t="s">
        <v>154</v>
      </c>
      <c r="DG47" s="436"/>
      <c r="DH47" s="436"/>
      <c r="DI47" s="436" t="s">
        <v>154</v>
      </c>
      <c r="DJ47" s="436"/>
      <c r="DK47" s="436"/>
      <c r="DL47" s="436"/>
      <c r="DM47" s="436" t="s">
        <v>154</v>
      </c>
      <c r="DN47" s="436"/>
      <c r="DO47" s="436"/>
      <c r="DP47" s="436"/>
      <c r="DQ47" s="573">
        <v>57.9</v>
      </c>
      <c r="DR47" s="573"/>
      <c r="DS47" s="573"/>
      <c r="DT47" s="573"/>
      <c r="DU47" s="573"/>
    </row>
    <row r="48" spans="1:125" ht="16.5" customHeight="1" x14ac:dyDescent="0.15">
      <c r="A48" s="449" t="s">
        <v>565</v>
      </c>
      <c r="B48" s="449"/>
      <c r="C48" s="449"/>
      <c r="D48" s="449"/>
      <c r="E48" s="449"/>
      <c r="F48" s="450"/>
      <c r="G48" s="518">
        <v>4141</v>
      </c>
      <c r="H48" s="436"/>
      <c r="I48" s="436"/>
      <c r="J48" s="436"/>
      <c r="K48" s="436"/>
      <c r="L48" s="436"/>
      <c r="M48" s="436">
        <v>2148</v>
      </c>
      <c r="N48" s="436"/>
      <c r="O48" s="436"/>
      <c r="P48" s="436"/>
      <c r="Q48" s="436"/>
      <c r="R48" s="436"/>
      <c r="S48" s="436">
        <v>1993</v>
      </c>
      <c r="T48" s="436"/>
      <c r="U48" s="436"/>
      <c r="V48" s="436"/>
      <c r="W48" s="436"/>
      <c r="X48" s="436"/>
      <c r="Y48" s="436">
        <v>2554</v>
      </c>
      <c r="Z48" s="436"/>
      <c r="AA48" s="436"/>
      <c r="AB48" s="436"/>
      <c r="AC48" s="436"/>
      <c r="AD48" s="436"/>
      <c r="AE48" s="436">
        <v>1252</v>
      </c>
      <c r="AF48" s="436"/>
      <c r="AG48" s="436"/>
      <c r="AH48" s="436"/>
      <c r="AI48" s="436"/>
      <c r="AJ48" s="436"/>
      <c r="AK48" s="436">
        <v>1302</v>
      </c>
      <c r="AL48" s="436"/>
      <c r="AM48" s="436"/>
      <c r="AN48" s="436"/>
      <c r="AO48" s="436"/>
      <c r="AP48" s="436"/>
      <c r="AQ48" s="436">
        <v>714</v>
      </c>
      <c r="AR48" s="436"/>
      <c r="AS48" s="436"/>
      <c r="AT48" s="436"/>
      <c r="AU48" s="436"/>
      <c r="AV48" s="436"/>
      <c r="AW48" s="436">
        <v>292</v>
      </c>
      <c r="AX48" s="436"/>
      <c r="AY48" s="436"/>
      <c r="AZ48" s="436"/>
      <c r="BA48" s="436"/>
      <c r="BB48" s="436"/>
      <c r="BC48" s="436">
        <v>422</v>
      </c>
      <c r="BD48" s="436"/>
      <c r="BE48" s="436"/>
      <c r="BF48" s="436"/>
      <c r="BG48" s="436"/>
      <c r="BH48" s="436"/>
      <c r="BI48" s="365">
        <v>9</v>
      </c>
      <c r="BJ48" s="365"/>
      <c r="BK48" s="365"/>
      <c r="BL48" s="365"/>
      <c r="BM48" s="365"/>
      <c r="BN48" s="365">
        <v>7</v>
      </c>
      <c r="BO48" s="365"/>
      <c r="BP48" s="365"/>
      <c r="BQ48" s="365"/>
      <c r="BR48" s="365"/>
      <c r="BS48" s="436">
        <v>2</v>
      </c>
      <c r="BT48" s="436"/>
      <c r="BU48" s="436"/>
      <c r="BV48" s="436"/>
      <c r="BW48" s="436"/>
      <c r="BX48" s="365">
        <v>744</v>
      </c>
      <c r="BY48" s="365"/>
      <c r="BZ48" s="365"/>
      <c r="CA48" s="365"/>
      <c r="CB48" s="365"/>
      <c r="CC48" s="365">
        <v>543</v>
      </c>
      <c r="CD48" s="365"/>
      <c r="CE48" s="365"/>
      <c r="CF48" s="365"/>
      <c r="CG48" s="365"/>
      <c r="CH48" s="365">
        <v>201</v>
      </c>
      <c r="CI48" s="365"/>
      <c r="CJ48" s="365"/>
      <c r="CK48" s="365"/>
      <c r="CL48" s="365"/>
      <c r="CM48" s="365">
        <v>120</v>
      </c>
      <c r="CN48" s="365"/>
      <c r="CO48" s="365"/>
      <c r="CP48" s="365"/>
      <c r="CQ48" s="365"/>
      <c r="CR48" s="436" t="s">
        <v>154</v>
      </c>
      <c r="CS48" s="436"/>
      <c r="CT48" s="436"/>
      <c r="CU48" s="436"/>
      <c r="CV48" s="436"/>
      <c r="CW48" s="436" t="s">
        <v>154</v>
      </c>
      <c r="CX48" s="436"/>
      <c r="CY48" s="436"/>
      <c r="CZ48" s="436" t="s">
        <v>154</v>
      </c>
      <c r="DA48" s="436"/>
      <c r="DB48" s="436"/>
      <c r="DC48" s="436" t="s">
        <v>154</v>
      </c>
      <c r="DD48" s="436"/>
      <c r="DE48" s="436"/>
      <c r="DF48" s="436" t="s">
        <v>154</v>
      </c>
      <c r="DG48" s="436"/>
      <c r="DH48" s="436"/>
      <c r="DI48" s="436" t="s">
        <v>154</v>
      </c>
      <c r="DJ48" s="436"/>
      <c r="DK48" s="436"/>
      <c r="DL48" s="436"/>
      <c r="DM48" s="436"/>
      <c r="DN48" s="436"/>
      <c r="DO48" s="436"/>
      <c r="DP48" s="436"/>
      <c r="DQ48" s="573">
        <v>61.675923689929967</v>
      </c>
      <c r="DR48" s="573"/>
      <c r="DS48" s="573"/>
      <c r="DT48" s="573"/>
      <c r="DU48" s="573"/>
    </row>
    <row r="49" spans="1:125" ht="16.5" customHeight="1" thickBot="1" x14ac:dyDescent="0.2">
      <c r="A49" s="412" t="s">
        <v>595</v>
      </c>
      <c r="B49" s="412"/>
      <c r="C49" s="412"/>
      <c r="D49" s="412"/>
      <c r="E49" s="412"/>
      <c r="F49" s="452"/>
      <c r="G49" s="600">
        <v>3863</v>
      </c>
      <c r="H49" s="435"/>
      <c r="I49" s="435"/>
      <c r="J49" s="435"/>
      <c r="K49" s="435"/>
      <c r="L49" s="435"/>
      <c r="M49" s="435">
        <v>2026</v>
      </c>
      <c r="N49" s="435"/>
      <c r="O49" s="435"/>
      <c r="P49" s="435"/>
      <c r="Q49" s="435"/>
      <c r="R49" s="435"/>
      <c r="S49" s="435">
        <v>1837</v>
      </c>
      <c r="T49" s="435"/>
      <c r="U49" s="435"/>
      <c r="V49" s="435"/>
      <c r="W49" s="435"/>
      <c r="X49" s="435"/>
      <c r="Y49" s="435">
        <v>2421</v>
      </c>
      <c r="Z49" s="435"/>
      <c r="AA49" s="435"/>
      <c r="AB49" s="435"/>
      <c r="AC49" s="435"/>
      <c r="AD49" s="435"/>
      <c r="AE49" s="435">
        <v>1230</v>
      </c>
      <c r="AF49" s="435"/>
      <c r="AG49" s="435"/>
      <c r="AH49" s="435"/>
      <c r="AI49" s="435"/>
      <c r="AJ49" s="435"/>
      <c r="AK49" s="435">
        <v>1191</v>
      </c>
      <c r="AL49" s="435"/>
      <c r="AM49" s="435"/>
      <c r="AN49" s="435"/>
      <c r="AO49" s="435"/>
      <c r="AP49" s="435"/>
      <c r="AQ49" s="435">
        <v>643</v>
      </c>
      <c r="AR49" s="435"/>
      <c r="AS49" s="435"/>
      <c r="AT49" s="435"/>
      <c r="AU49" s="435"/>
      <c r="AV49" s="435"/>
      <c r="AW49" s="435">
        <v>245</v>
      </c>
      <c r="AX49" s="435"/>
      <c r="AY49" s="435"/>
      <c r="AZ49" s="435"/>
      <c r="BA49" s="435"/>
      <c r="BB49" s="435"/>
      <c r="BC49" s="435">
        <v>398</v>
      </c>
      <c r="BD49" s="435"/>
      <c r="BE49" s="435"/>
      <c r="BF49" s="435"/>
      <c r="BG49" s="435"/>
      <c r="BH49" s="435"/>
      <c r="BI49" s="375">
        <v>5</v>
      </c>
      <c r="BJ49" s="375"/>
      <c r="BK49" s="375"/>
      <c r="BL49" s="375"/>
      <c r="BM49" s="375"/>
      <c r="BN49" s="375">
        <v>5</v>
      </c>
      <c r="BO49" s="375"/>
      <c r="BP49" s="375"/>
      <c r="BQ49" s="375"/>
      <c r="BR49" s="375"/>
      <c r="BS49" s="435" t="s">
        <v>625</v>
      </c>
      <c r="BT49" s="435"/>
      <c r="BU49" s="435"/>
      <c r="BV49" s="435"/>
      <c r="BW49" s="435"/>
      <c r="BX49" s="375">
        <v>660</v>
      </c>
      <c r="BY49" s="375"/>
      <c r="BZ49" s="375"/>
      <c r="CA49" s="375"/>
      <c r="CB49" s="375"/>
      <c r="CC49" s="375">
        <v>482</v>
      </c>
      <c r="CD49" s="375"/>
      <c r="CE49" s="375"/>
      <c r="CF49" s="375"/>
      <c r="CG49" s="375"/>
      <c r="CH49" s="375">
        <v>178</v>
      </c>
      <c r="CI49" s="375"/>
      <c r="CJ49" s="375"/>
      <c r="CK49" s="375"/>
      <c r="CL49" s="375"/>
      <c r="CM49" s="375">
        <v>134</v>
      </c>
      <c r="CN49" s="375"/>
      <c r="CO49" s="375"/>
      <c r="CP49" s="375"/>
      <c r="CQ49" s="375"/>
      <c r="CR49" s="499" t="s">
        <v>625</v>
      </c>
      <c r="CS49" s="499"/>
      <c r="CT49" s="499"/>
      <c r="CU49" s="499"/>
      <c r="CV49" s="499"/>
      <c r="CW49" s="499" t="s">
        <v>625</v>
      </c>
      <c r="CX49" s="499"/>
      <c r="CY49" s="499"/>
      <c r="CZ49" s="499" t="s">
        <v>625</v>
      </c>
      <c r="DA49" s="499"/>
      <c r="DB49" s="499"/>
      <c r="DC49" s="499" t="s">
        <v>625</v>
      </c>
      <c r="DD49" s="499"/>
      <c r="DE49" s="499"/>
      <c r="DF49" s="499" t="s">
        <v>625</v>
      </c>
      <c r="DG49" s="499"/>
      <c r="DH49" s="499"/>
      <c r="DI49" s="499" t="s">
        <v>625</v>
      </c>
      <c r="DJ49" s="499"/>
      <c r="DK49" s="499"/>
      <c r="DL49" s="499"/>
      <c r="DM49" s="499" t="s">
        <v>625</v>
      </c>
      <c r="DN49" s="499"/>
      <c r="DO49" s="499"/>
      <c r="DP49" s="499"/>
      <c r="DQ49" s="613">
        <v>62.7</v>
      </c>
      <c r="DR49" s="613"/>
      <c r="DS49" s="613"/>
      <c r="DT49" s="613"/>
      <c r="DU49" s="613"/>
    </row>
    <row r="50" spans="1:125" ht="16.5" customHeight="1" x14ac:dyDescent="0.15">
      <c r="A50" s="491" t="s">
        <v>243</v>
      </c>
      <c r="B50" s="491"/>
      <c r="C50" s="491"/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1"/>
      <c r="Z50" s="491"/>
      <c r="AA50" s="491"/>
      <c r="AB50" s="491"/>
      <c r="AC50" s="491"/>
      <c r="AD50" s="491"/>
      <c r="AE50" s="491"/>
      <c r="AF50" s="491"/>
      <c r="AG50" s="491"/>
      <c r="AH50" s="491"/>
      <c r="AI50" s="491"/>
      <c r="AJ50" s="491"/>
      <c r="AK50" s="491"/>
      <c r="AL50" s="491"/>
      <c r="AM50" s="491"/>
      <c r="AN50" s="491"/>
      <c r="AO50" s="491"/>
      <c r="AP50" s="491"/>
      <c r="AQ50" s="491"/>
      <c r="AR50" s="491"/>
      <c r="AS50" s="491"/>
      <c r="AT50" s="491"/>
      <c r="AU50" s="491"/>
      <c r="AV50" s="491"/>
      <c r="AW50" s="491"/>
      <c r="AX50" s="491"/>
      <c r="AY50" s="491"/>
      <c r="AZ50" s="491"/>
      <c r="BA50" s="491"/>
      <c r="BB50" s="491"/>
      <c r="BC50" s="491"/>
      <c r="BD50" s="491"/>
      <c r="BE50" s="491"/>
      <c r="BF50" s="491"/>
      <c r="BG50" s="491"/>
      <c r="BH50" s="491"/>
      <c r="BI50" s="491" t="s">
        <v>244</v>
      </c>
      <c r="BJ50" s="491"/>
      <c r="BK50" s="491"/>
      <c r="BL50" s="491"/>
      <c r="BM50" s="491"/>
      <c r="BN50" s="491"/>
      <c r="BO50" s="491"/>
      <c r="BP50" s="491"/>
      <c r="BQ50" s="491"/>
      <c r="BR50" s="491"/>
      <c r="BS50" s="491"/>
      <c r="BT50" s="491"/>
      <c r="BU50" s="491"/>
      <c r="BV50" s="491"/>
      <c r="BW50" s="491"/>
      <c r="BX50" s="491"/>
      <c r="BY50" s="491"/>
      <c r="BZ50" s="491"/>
      <c r="CA50" s="491"/>
      <c r="CB50" s="491"/>
      <c r="CC50" s="491"/>
      <c r="CD50" s="491"/>
      <c r="CE50" s="491"/>
      <c r="CF50" s="491"/>
      <c r="CG50" s="491"/>
      <c r="CH50" s="491"/>
      <c r="CI50" s="491"/>
      <c r="CJ50" s="491"/>
      <c r="CK50" s="491"/>
      <c r="CL50" s="491"/>
      <c r="CM50" s="491"/>
      <c r="CN50" s="491"/>
      <c r="CO50" s="491"/>
      <c r="CP50" s="491"/>
      <c r="CQ50" s="491"/>
      <c r="CR50" s="491"/>
      <c r="CS50" s="491"/>
      <c r="CT50" s="491"/>
      <c r="CU50" s="491"/>
      <c r="CV50" s="491"/>
      <c r="CW50" s="491"/>
      <c r="CX50" s="491"/>
      <c r="CY50" s="491"/>
      <c r="CZ50" s="491"/>
      <c r="DA50" s="491"/>
      <c r="DB50" s="491"/>
      <c r="DC50" s="491"/>
      <c r="DD50" s="491"/>
      <c r="DE50" s="491"/>
      <c r="DF50" s="491"/>
      <c r="DG50" s="491"/>
      <c r="DH50" s="491"/>
      <c r="DI50" s="491"/>
      <c r="DJ50" s="491"/>
      <c r="DK50" s="491"/>
      <c r="DL50" s="491"/>
      <c r="DM50" s="491"/>
      <c r="DN50" s="491"/>
      <c r="DO50" s="491"/>
      <c r="DP50" s="491"/>
      <c r="DQ50" s="491"/>
      <c r="DR50" s="491"/>
      <c r="DS50" s="491"/>
      <c r="DT50" s="491"/>
      <c r="DU50" s="491"/>
    </row>
    <row r="51" spans="1:125" x14ac:dyDescent="0.15">
      <c r="AC51" s="84" t="s">
        <v>503</v>
      </c>
    </row>
  </sheetData>
  <mergeCells count="593">
    <mergeCell ref="DQ49:DU49"/>
    <mergeCell ref="CW48:CY48"/>
    <mergeCell ref="CZ48:DB48"/>
    <mergeCell ref="DC48:DE48"/>
    <mergeCell ref="DF48:DH48"/>
    <mergeCell ref="CW49:CY49"/>
    <mergeCell ref="CZ49:DB49"/>
    <mergeCell ref="DC49:DE49"/>
    <mergeCell ref="DF49:DH49"/>
    <mergeCell ref="DQ48:DU48"/>
    <mergeCell ref="DM49:DP49"/>
    <mergeCell ref="DM48:DP48"/>
    <mergeCell ref="DI49:DL49"/>
    <mergeCell ref="DI48:DL48"/>
    <mergeCell ref="BC48:BH48"/>
    <mergeCell ref="BI26:DU26"/>
    <mergeCell ref="DI44:DL44"/>
    <mergeCell ref="DM44:DP44"/>
    <mergeCell ref="BC46:BH46"/>
    <mergeCell ref="CW47:CY47"/>
    <mergeCell ref="CZ47:DB47"/>
    <mergeCell ref="DC47:DE47"/>
    <mergeCell ref="AW44:BB44"/>
    <mergeCell ref="DQ45:DU45"/>
    <mergeCell ref="CZ44:DB44"/>
    <mergeCell ref="DC44:DE44"/>
    <mergeCell ref="DF44:DH44"/>
    <mergeCell ref="CW45:CY45"/>
    <mergeCell ref="DQ44:DU44"/>
    <mergeCell ref="DQ47:DU47"/>
    <mergeCell ref="DF47:DH47"/>
    <mergeCell ref="CW46:CY46"/>
    <mergeCell ref="CZ46:DB46"/>
    <mergeCell ref="DM47:DP47"/>
    <mergeCell ref="DM46:DP46"/>
    <mergeCell ref="AW47:BB47"/>
    <mergeCell ref="BI41:DU41"/>
    <mergeCell ref="CW43:DP43"/>
    <mergeCell ref="G49:L49"/>
    <mergeCell ref="M49:R49"/>
    <mergeCell ref="S49:X49"/>
    <mergeCell ref="Y49:AD49"/>
    <mergeCell ref="AE49:AJ49"/>
    <mergeCell ref="AK49:AP49"/>
    <mergeCell ref="AQ49:AV49"/>
    <mergeCell ref="AW49:BB49"/>
    <mergeCell ref="BC49:BH49"/>
    <mergeCell ref="DQ42:DU43"/>
    <mergeCell ref="BI40:DU40"/>
    <mergeCell ref="DN25:DP25"/>
    <mergeCell ref="DK25:DM25"/>
    <mergeCell ref="DH25:DJ25"/>
    <mergeCell ref="A40:BH40"/>
    <mergeCell ref="BU21:BZ21"/>
    <mergeCell ref="CS21:CX21"/>
    <mergeCell ref="CM21:CR21"/>
    <mergeCell ref="CG21:CL21"/>
    <mergeCell ref="CY21:DD21"/>
    <mergeCell ref="CY24:DD24"/>
    <mergeCell ref="BC25:BH25"/>
    <mergeCell ref="CY22:DD22"/>
    <mergeCell ref="CY23:DD23"/>
    <mergeCell ref="CG24:CL24"/>
    <mergeCell ref="DN24:DP24"/>
    <mergeCell ref="DN23:DP23"/>
    <mergeCell ref="DN22:DP22"/>
    <mergeCell ref="DN21:DP21"/>
    <mergeCell ref="DK24:DM24"/>
    <mergeCell ref="DK23:DM23"/>
    <mergeCell ref="G25:L25"/>
    <mergeCell ref="M25:R25"/>
    <mergeCell ref="A48:F48"/>
    <mergeCell ref="G48:L48"/>
    <mergeCell ref="M48:R48"/>
    <mergeCell ref="S48:X48"/>
    <mergeCell ref="Y48:AD48"/>
    <mergeCell ref="AE48:AJ48"/>
    <mergeCell ref="AK48:AP48"/>
    <mergeCell ref="AQ48:AV48"/>
    <mergeCell ref="AW48:BB48"/>
    <mergeCell ref="A9:F9"/>
    <mergeCell ref="A12:F12"/>
    <mergeCell ref="G12:L12"/>
    <mergeCell ref="A11:F11"/>
    <mergeCell ref="G11:L11"/>
    <mergeCell ref="AV10:BB10"/>
    <mergeCell ref="BC10:BH10"/>
    <mergeCell ref="AV11:BB11"/>
    <mergeCell ref="BC11:BH11"/>
    <mergeCell ref="AV12:BB12"/>
    <mergeCell ref="G9:L9"/>
    <mergeCell ref="AA9:AG9"/>
    <mergeCell ref="AH9:AN9"/>
    <mergeCell ref="M9:S9"/>
    <mergeCell ref="G10:L10"/>
    <mergeCell ref="M10:S10"/>
    <mergeCell ref="T10:Z10"/>
    <mergeCell ref="AA10:AG10"/>
    <mergeCell ref="AH10:AN10"/>
    <mergeCell ref="AH12:AN12"/>
    <mergeCell ref="AO12:AU12"/>
    <mergeCell ref="A10:F10"/>
    <mergeCell ref="BC12:BH12"/>
    <mergeCell ref="AO10:AU10"/>
    <mergeCell ref="G18:X19"/>
    <mergeCell ref="A16:BH16"/>
    <mergeCell ref="Y18:AP19"/>
    <mergeCell ref="A18:F20"/>
    <mergeCell ref="G20:L20"/>
    <mergeCell ref="Y20:AD20"/>
    <mergeCell ref="AW20:BB20"/>
    <mergeCell ref="BC20:BH20"/>
    <mergeCell ref="AE20:AJ20"/>
    <mergeCell ref="AQ20:AV20"/>
    <mergeCell ref="AK20:AP20"/>
    <mergeCell ref="M20:R20"/>
    <mergeCell ref="S25:X25"/>
    <mergeCell ref="Y25:AD25"/>
    <mergeCell ref="AE25:AJ25"/>
    <mergeCell ref="AK25:AP25"/>
    <mergeCell ref="AQ25:AV25"/>
    <mergeCell ref="AW25:BB25"/>
    <mergeCell ref="S20:X20"/>
    <mergeCell ref="G21:L21"/>
    <mergeCell ref="AE24:AJ24"/>
    <mergeCell ref="AW24:BB24"/>
    <mergeCell ref="AQ24:AV24"/>
    <mergeCell ref="AQ22:AV22"/>
    <mergeCell ref="AW22:BB22"/>
    <mergeCell ref="AQ23:AV23"/>
    <mergeCell ref="AW23:BB23"/>
    <mergeCell ref="T12:Z12"/>
    <mergeCell ref="M12:S12"/>
    <mergeCell ref="AA13:AG13"/>
    <mergeCell ref="M13:S13"/>
    <mergeCell ref="T13:Z13"/>
    <mergeCell ref="A14:BH14"/>
    <mergeCell ref="AA12:AG12"/>
    <mergeCell ref="A13:F13"/>
    <mergeCell ref="AV13:BB13"/>
    <mergeCell ref="G13:L13"/>
    <mergeCell ref="BC9:BH9"/>
    <mergeCell ref="T9:Z9"/>
    <mergeCell ref="AO9:AU9"/>
    <mergeCell ref="AV9:BB9"/>
    <mergeCell ref="BI9:BN9"/>
    <mergeCell ref="BO9:BT9"/>
    <mergeCell ref="T11:Z11"/>
    <mergeCell ref="AA11:AG11"/>
    <mergeCell ref="AH11:AN11"/>
    <mergeCell ref="AO11:AU11"/>
    <mergeCell ref="BI10:BN10"/>
    <mergeCell ref="BO11:BT11"/>
    <mergeCell ref="M6:BB6"/>
    <mergeCell ref="BI1:DU1"/>
    <mergeCell ref="BI3:DU3"/>
    <mergeCell ref="G5:BN5"/>
    <mergeCell ref="A1:BH1"/>
    <mergeCell ref="A3:BH3"/>
    <mergeCell ref="A5:F8"/>
    <mergeCell ref="G6:L8"/>
    <mergeCell ref="BI6:BN8"/>
    <mergeCell ref="BC6:BH8"/>
    <mergeCell ref="M7:AG7"/>
    <mergeCell ref="AH7:BB7"/>
    <mergeCell ref="AH8:AN8"/>
    <mergeCell ref="AO8:AU8"/>
    <mergeCell ref="M8:S8"/>
    <mergeCell ref="BO6:BT8"/>
    <mergeCell ref="T8:Z8"/>
    <mergeCell ref="AA8:AG8"/>
    <mergeCell ref="AV8:BB8"/>
    <mergeCell ref="BI4:DU4"/>
    <mergeCell ref="BO5:DU5"/>
    <mergeCell ref="CA8:CF8"/>
    <mergeCell ref="BI13:BN13"/>
    <mergeCell ref="BI16:DU16"/>
    <mergeCell ref="BI20:BN20"/>
    <mergeCell ref="BO12:BT12"/>
    <mergeCell ref="BC13:BH13"/>
    <mergeCell ref="CY18:DD20"/>
    <mergeCell ref="BI18:BZ19"/>
    <mergeCell ref="BO20:BT20"/>
    <mergeCell ref="BO10:BT10"/>
    <mergeCell ref="BI12:BN12"/>
    <mergeCell ref="DM11:DU11"/>
    <mergeCell ref="DM10:DU10"/>
    <mergeCell ref="CG11:CL11"/>
    <mergeCell ref="CG10:CL10"/>
    <mergeCell ref="CA11:CF11"/>
    <mergeCell ref="CA10:CF10"/>
    <mergeCell ref="DM13:DU13"/>
    <mergeCell ref="DM12:DU12"/>
    <mergeCell ref="AQ18:BH19"/>
    <mergeCell ref="CA13:CF13"/>
    <mergeCell ref="BI17:DU17"/>
    <mergeCell ref="BO13:BT13"/>
    <mergeCell ref="BU11:BZ11"/>
    <mergeCell ref="BU10:BZ10"/>
    <mergeCell ref="CY25:DD25"/>
    <mergeCell ref="CS24:CX24"/>
    <mergeCell ref="CS22:CX22"/>
    <mergeCell ref="BI24:BN24"/>
    <mergeCell ref="CS23:CX23"/>
    <mergeCell ref="BI23:BN23"/>
    <mergeCell ref="BO23:BT23"/>
    <mergeCell ref="CM22:CR22"/>
    <mergeCell ref="CA22:CF22"/>
    <mergeCell ref="CG22:CL22"/>
    <mergeCell ref="BU22:BZ22"/>
    <mergeCell ref="BI22:BN22"/>
    <mergeCell ref="BO22:BT22"/>
    <mergeCell ref="BI25:BN25"/>
    <mergeCell ref="BO25:BT25"/>
    <mergeCell ref="BU25:BZ25"/>
    <mergeCell ref="CA25:CF25"/>
    <mergeCell ref="BC24:BH24"/>
    <mergeCell ref="BO24:BT24"/>
    <mergeCell ref="BC22:BH22"/>
    <mergeCell ref="BC23:BH23"/>
    <mergeCell ref="A45:F45"/>
    <mergeCell ref="A42:F44"/>
    <mergeCell ref="G45:L45"/>
    <mergeCell ref="M47:R47"/>
    <mergeCell ref="S47:X47"/>
    <mergeCell ref="M45:R45"/>
    <mergeCell ref="AK45:AP45"/>
    <mergeCell ref="BC45:BH45"/>
    <mergeCell ref="AQ45:AV45"/>
    <mergeCell ref="AE45:AJ45"/>
    <mergeCell ref="AW45:BB45"/>
    <mergeCell ref="S45:X45"/>
    <mergeCell ref="AK47:AP47"/>
    <mergeCell ref="A47:F47"/>
    <mergeCell ref="G47:L47"/>
    <mergeCell ref="Y47:AD47"/>
    <mergeCell ref="AE47:AJ47"/>
    <mergeCell ref="AQ47:AV47"/>
    <mergeCell ref="G44:L44"/>
    <mergeCell ref="Y44:AD44"/>
    <mergeCell ref="G42:X43"/>
    <mergeCell ref="S44:X44"/>
    <mergeCell ref="BC44:BH44"/>
    <mergeCell ref="Y45:AD45"/>
    <mergeCell ref="CW42:DP42"/>
    <mergeCell ref="CH44:CL44"/>
    <mergeCell ref="BX44:CB44"/>
    <mergeCell ref="BS44:BW44"/>
    <mergeCell ref="BN44:BR44"/>
    <mergeCell ref="BI44:BM44"/>
    <mergeCell ref="BX42:CL43"/>
    <mergeCell ref="BI42:BW43"/>
    <mergeCell ref="CC44:CG44"/>
    <mergeCell ref="CR42:CV44"/>
    <mergeCell ref="CM42:CQ44"/>
    <mergeCell ref="CW44:CY44"/>
    <mergeCell ref="M44:R44"/>
    <mergeCell ref="AE44:AJ44"/>
    <mergeCell ref="AK44:AP44"/>
    <mergeCell ref="AQ44:AV44"/>
    <mergeCell ref="Y42:AP43"/>
    <mergeCell ref="AQ42:BH43"/>
    <mergeCell ref="DM45:DP45"/>
    <mergeCell ref="A21:F21"/>
    <mergeCell ref="AK21:AP21"/>
    <mergeCell ref="AQ21:AV21"/>
    <mergeCell ref="A22:F22"/>
    <mergeCell ref="G22:L22"/>
    <mergeCell ref="Y22:AD22"/>
    <mergeCell ref="AE22:AJ22"/>
    <mergeCell ref="AK22:AP22"/>
    <mergeCell ref="AK24:AP24"/>
    <mergeCell ref="AE23:AJ23"/>
    <mergeCell ref="AK23:AP23"/>
    <mergeCell ref="G24:L24"/>
    <mergeCell ref="M24:R24"/>
    <mergeCell ref="S24:X24"/>
    <mergeCell ref="Y24:AD24"/>
    <mergeCell ref="A24:F24"/>
    <mergeCell ref="Y23:AD23"/>
    <mergeCell ref="A26:BH26"/>
    <mergeCell ref="A25:F25"/>
    <mergeCell ref="M11:S11"/>
    <mergeCell ref="BU23:BZ23"/>
    <mergeCell ref="CA23:CF23"/>
    <mergeCell ref="CG23:CL23"/>
    <mergeCell ref="M22:R22"/>
    <mergeCell ref="S22:X22"/>
    <mergeCell ref="AW21:BB21"/>
    <mergeCell ref="BC21:BH21"/>
    <mergeCell ref="M21:R21"/>
    <mergeCell ref="S21:X21"/>
    <mergeCell ref="Y21:AD21"/>
    <mergeCell ref="AE21:AJ21"/>
    <mergeCell ref="CG13:CL13"/>
    <mergeCell ref="CG12:CL12"/>
    <mergeCell ref="CA12:CF12"/>
    <mergeCell ref="BU13:BZ13"/>
    <mergeCell ref="BU12:BZ12"/>
    <mergeCell ref="BI11:BN11"/>
    <mergeCell ref="BO21:BT21"/>
    <mergeCell ref="BI21:BN21"/>
    <mergeCell ref="AH13:AN13"/>
    <mergeCell ref="AO13:AU13"/>
    <mergeCell ref="A50:BH50"/>
    <mergeCell ref="BI50:DU50"/>
    <mergeCell ref="CM23:CR23"/>
    <mergeCell ref="A49:F49"/>
    <mergeCell ref="DQ46:DU46"/>
    <mergeCell ref="A46:F46"/>
    <mergeCell ref="G46:L46"/>
    <mergeCell ref="M46:R46"/>
    <mergeCell ref="S46:X46"/>
    <mergeCell ref="Y46:AD46"/>
    <mergeCell ref="AE46:AJ46"/>
    <mergeCell ref="AK46:AP46"/>
    <mergeCell ref="AQ46:AV46"/>
    <mergeCell ref="AW46:BB46"/>
    <mergeCell ref="A23:F23"/>
    <mergeCell ref="G23:L23"/>
    <mergeCell ref="M23:R23"/>
    <mergeCell ref="S23:X23"/>
    <mergeCell ref="CZ45:DB45"/>
    <mergeCell ref="DC45:DE45"/>
    <mergeCell ref="DF45:DH45"/>
    <mergeCell ref="DC46:DE46"/>
    <mergeCell ref="DF46:DH46"/>
    <mergeCell ref="BC47:BH47"/>
    <mergeCell ref="DM9:DU9"/>
    <mergeCell ref="DM6:DU8"/>
    <mergeCell ref="DE6:DL8"/>
    <mergeCell ref="CY8:DD8"/>
    <mergeCell ref="CS8:CX8"/>
    <mergeCell ref="CM8:CR8"/>
    <mergeCell ref="CG8:CL8"/>
    <mergeCell ref="CM7:DD7"/>
    <mergeCell ref="BU7:CL7"/>
    <mergeCell ref="BU6:DD6"/>
    <mergeCell ref="CG9:CL9"/>
    <mergeCell ref="CA9:CF9"/>
    <mergeCell ref="BU9:BZ9"/>
    <mergeCell ref="BU8:BZ8"/>
    <mergeCell ref="DE13:DL13"/>
    <mergeCell ref="DE12:DL12"/>
    <mergeCell ref="DE11:DL11"/>
    <mergeCell ref="DE10:DL10"/>
    <mergeCell ref="DE9:DL9"/>
    <mergeCell ref="CY13:DD13"/>
    <mergeCell ref="CY12:DD12"/>
    <mergeCell ref="CY11:DD11"/>
    <mergeCell ref="CY10:DD10"/>
    <mergeCell ref="CY9:DD9"/>
    <mergeCell ref="CS13:CX13"/>
    <mergeCell ref="CS12:CX12"/>
    <mergeCell ref="CS11:CX11"/>
    <mergeCell ref="CS10:CX10"/>
    <mergeCell ref="CS9:CX9"/>
    <mergeCell ref="CM13:CR13"/>
    <mergeCell ref="CM12:CR12"/>
    <mergeCell ref="CM11:CR11"/>
    <mergeCell ref="CM10:CR10"/>
    <mergeCell ref="CM9:CR9"/>
    <mergeCell ref="DE19:DP19"/>
    <mergeCell ref="DE18:DP18"/>
    <mergeCell ref="DQ18:DU19"/>
    <mergeCell ref="DQ25:DU25"/>
    <mergeCell ref="DQ24:DU24"/>
    <mergeCell ref="DQ23:DU23"/>
    <mergeCell ref="DQ20:DU20"/>
    <mergeCell ref="DQ21:DU21"/>
    <mergeCell ref="DQ22:DU22"/>
    <mergeCell ref="DH22:DJ22"/>
    <mergeCell ref="DH21:DJ21"/>
    <mergeCell ref="DE25:DG25"/>
    <mergeCell ref="DE24:DG24"/>
    <mergeCell ref="DE23:DG23"/>
    <mergeCell ref="DE22:DG22"/>
    <mergeCell ref="DE21:DG21"/>
    <mergeCell ref="DN20:DP20"/>
    <mergeCell ref="DK20:DM20"/>
    <mergeCell ref="DH20:DJ20"/>
    <mergeCell ref="DE20:DG20"/>
    <mergeCell ref="DH23:DJ23"/>
    <mergeCell ref="DK22:DM22"/>
    <mergeCell ref="DK21:DM21"/>
    <mergeCell ref="DH24:DJ24"/>
    <mergeCell ref="CS18:CX20"/>
    <mergeCell ref="CM20:CR20"/>
    <mergeCell ref="BU20:BZ20"/>
    <mergeCell ref="CA20:CF20"/>
    <mergeCell ref="CG20:CL20"/>
    <mergeCell ref="CA18:CR19"/>
    <mergeCell ref="CA21:CF21"/>
    <mergeCell ref="CH48:CL48"/>
    <mergeCell ref="CH47:CL47"/>
    <mergeCell ref="CH46:CL46"/>
    <mergeCell ref="CH45:CL45"/>
    <mergeCell ref="BS45:BW45"/>
    <mergeCell ref="BU24:BZ24"/>
    <mergeCell ref="CG25:CL25"/>
    <mergeCell ref="CM25:CR25"/>
    <mergeCell ref="CS25:CX25"/>
    <mergeCell ref="CC47:CG47"/>
    <mergeCell ref="CC46:CG46"/>
    <mergeCell ref="CC45:CG45"/>
    <mergeCell ref="CM24:CR24"/>
    <mergeCell ref="CA24:CF24"/>
    <mergeCell ref="BX46:CB46"/>
    <mergeCell ref="BX45:CB45"/>
    <mergeCell ref="BO32:BT32"/>
    <mergeCell ref="BS49:BW49"/>
    <mergeCell ref="BS48:BW48"/>
    <mergeCell ref="BS47:BW47"/>
    <mergeCell ref="BS46:BW46"/>
    <mergeCell ref="BN49:BR49"/>
    <mergeCell ref="BN48:BR48"/>
    <mergeCell ref="BN47:BR47"/>
    <mergeCell ref="BN46:BR46"/>
    <mergeCell ref="BN45:BR45"/>
    <mergeCell ref="DI47:DL47"/>
    <mergeCell ref="DI46:DL46"/>
    <mergeCell ref="DI45:DL45"/>
    <mergeCell ref="BI49:BM49"/>
    <mergeCell ref="BI48:BM48"/>
    <mergeCell ref="BI47:BM47"/>
    <mergeCell ref="BI46:BM46"/>
    <mergeCell ref="BI45:BM45"/>
    <mergeCell ref="CR49:CV49"/>
    <mergeCell ref="CR48:CV48"/>
    <mergeCell ref="CR47:CV47"/>
    <mergeCell ref="CR46:CV46"/>
    <mergeCell ref="CR45:CV45"/>
    <mergeCell ref="CM45:CQ45"/>
    <mergeCell ref="CM46:CQ46"/>
    <mergeCell ref="CM47:CQ47"/>
    <mergeCell ref="CM48:CQ48"/>
    <mergeCell ref="CM49:CQ49"/>
    <mergeCell ref="CH49:CL49"/>
    <mergeCell ref="CC49:CG49"/>
    <mergeCell ref="CC48:CG48"/>
    <mergeCell ref="BX49:CB49"/>
    <mergeCell ref="BX48:CB48"/>
    <mergeCell ref="BX47:CB47"/>
    <mergeCell ref="A28:BH28"/>
    <mergeCell ref="BI28:DU28"/>
    <mergeCell ref="BI29:DU29"/>
    <mergeCell ref="A30:F32"/>
    <mergeCell ref="G30:X31"/>
    <mergeCell ref="Y30:AP31"/>
    <mergeCell ref="AQ30:BH31"/>
    <mergeCell ref="BI30:BZ31"/>
    <mergeCell ref="CA30:CR31"/>
    <mergeCell ref="CS30:CX32"/>
    <mergeCell ref="CY30:DD32"/>
    <mergeCell ref="DE30:DP30"/>
    <mergeCell ref="DQ30:DU31"/>
    <mergeCell ref="DE31:DP31"/>
    <mergeCell ref="G32:L32"/>
    <mergeCell ref="M32:R32"/>
    <mergeCell ref="S32:X32"/>
    <mergeCell ref="Y32:AD32"/>
    <mergeCell ref="AE32:AJ32"/>
    <mergeCell ref="AK32:AP32"/>
    <mergeCell ref="AQ32:AV32"/>
    <mergeCell ref="AW32:BB32"/>
    <mergeCell ref="BC32:BH32"/>
    <mergeCell ref="BI32:BN32"/>
    <mergeCell ref="BU32:BZ32"/>
    <mergeCell ref="CA32:CF32"/>
    <mergeCell ref="CG32:CL32"/>
    <mergeCell ref="CM32:CR32"/>
    <mergeCell ref="DE32:DG32"/>
    <mergeCell ref="DH32:DJ32"/>
    <mergeCell ref="DK32:DM32"/>
    <mergeCell ref="DN32:DP32"/>
    <mergeCell ref="DQ32:DU32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A33:F33"/>
    <mergeCell ref="G33:L33"/>
    <mergeCell ref="M33:R33"/>
    <mergeCell ref="S33:X33"/>
    <mergeCell ref="Y33:AD33"/>
    <mergeCell ref="AE33:AJ33"/>
    <mergeCell ref="AK33:AP33"/>
    <mergeCell ref="AQ33:AV33"/>
    <mergeCell ref="AW33:BB33"/>
    <mergeCell ref="DE33:DG33"/>
    <mergeCell ref="DH33:DJ33"/>
    <mergeCell ref="DK33:DM33"/>
    <mergeCell ref="DN33:DP33"/>
    <mergeCell ref="DQ33:DU33"/>
    <mergeCell ref="A34:F34"/>
    <mergeCell ref="G34:L34"/>
    <mergeCell ref="M34:R34"/>
    <mergeCell ref="S34:X34"/>
    <mergeCell ref="Y34:AD34"/>
    <mergeCell ref="AE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BC33:BH33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A35:F35"/>
    <mergeCell ref="G35:L35"/>
    <mergeCell ref="M35:R35"/>
    <mergeCell ref="S35:X35"/>
    <mergeCell ref="Y35:AD35"/>
    <mergeCell ref="AE35:AJ35"/>
    <mergeCell ref="AK35:AP35"/>
    <mergeCell ref="AQ35:AV35"/>
    <mergeCell ref="AW35:BB35"/>
    <mergeCell ref="CS36:CX36"/>
    <mergeCell ref="CY36:DD36"/>
    <mergeCell ref="DE36:DG36"/>
    <mergeCell ref="DH36:DJ36"/>
    <mergeCell ref="DE34:DG34"/>
    <mergeCell ref="DH34:DJ34"/>
    <mergeCell ref="DK34:DM34"/>
    <mergeCell ref="DN34:DP34"/>
    <mergeCell ref="DQ34:DU34"/>
    <mergeCell ref="DE35:DG35"/>
    <mergeCell ref="CY37:DD37"/>
    <mergeCell ref="DE37:DG37"/>
    <mergeCell ref="DH37:DJ37"/>
    <mergeCell ref="DK37:DM37"/>
    <mergeCell ref="DH35:DJ35"/>
    <mergeCell ref="DK35:DM35"/>
    <mergeCell ref="DN35:DP35"/>
    <mergeCell ref="DQ35:DU35"/>
    <mergeCell ref="A36:F36"/>
    <mergeCell ref="G36:L36"/>
    <mergeCell ref="M36:R36"/>
    <mergeCell ref="S36:X36"/>
    <mergeCell ref="Y36:AD36"/>
    <mergeCell ref="AE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DN37:DP37"/>
    <mergeCell ref="DQ37:DU37"/>
    <mergeCell ref="A38:BH38"/>
    <mergeCell ref="BI38:DU38"/>
    <mergeCell ref="DK36:DM36"/>
    <mergeCell ref="DN36:DP36"/>
    <mergeCell ref="DQ36:DU36"/>
    <mergeCell ref="A37:F37"/>
    <mergeCell ref="G37:L37"/>
    <mergeCell ref="M37:R37"/>
    <mergeCell ref="S37:X37"/>
    <mergeCell ref="Y37:AD37"/>
    <mergeCell ref="AE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</mergeCells>
  <phoneticPr fontId="4"/>
  <printOptions horizontalCentered="1"/>
  <pageMargins left="0.59055118110236227" right="0.59055118110236227" top="0.74803149606299213" bottom="0.74803149606299213" header="0.31496062992125984" footer="0.11811023622047245"/>
  <pageSetup paperSize="9" scale="87" firstPageNumber="252" fitToWidth="0" fitToHeight="0" orientation="portrait" r:id="rId1"/>
  <headerFooter scaleWithDoc="0" alignWithMargins="0">
    <oddFooter>&amp;C&amp;"ＭＳ Ｐ明朝,標準"- &amp;P -</oddFooter>
  </headerFooter>
  <colBreaks count="1" manualBreakCount="1">
    <brk id="60" max="5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view="pageBreakPreview" zoomScaleNormal="100" zoomScaleSheetLayoutView="100" workbookViewId="0">
      <selection sqref="A1:K1"/>
    </sheetView>
  </sheetViews>
  <sheetFormatPr defaultRowHeight="11.25" x14ac:dyDescent="0.15"/>
  <cols>
    <col min="1" max="1" width="2.125" style="34" customWidth="1"/>
    <col min="2" max="2" width="10.625" style="34" customWidth="1"/>
    <col min="3" max="11" width="8.125" style="34" customWidth="1"/>
    <col min="12" max="16384" width="9" style="34"/>
  </cols>
  <sheetData>
    <row r="1" spans="1:13" ht="18.75" x14ac:dyDescent="0.15">
      <c r="A1" s="616" t="s">
        <v>464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</row>
    <row r="2" spans="1:13" s="40" customFormat="1" ht="13.5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 ht="17.25" x14ac:dyDescent="0.15">
      <c r="A3" s="617" t="s">
        <v>559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</row>
    <row r="4" spans="1:13" ht="13.5" customHeight="1" thickBot="1" x14ac:dyDescent="0.2">
      <c r="A4" s="243" t="s">
        <v>617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3" ht="12.75" customHeight="1" x14ac:dyDescent="0.15">
      <c r="A5" s="618" t="s">
        <v>306</v>
      </c>
      <c r="B5" s="619"/>
      <c r="C5" s="620" t="s">
        <v>307</v>
      </c>
      <c r="D5" s="620" t="s">
        <v>297</v>
      </c>
      <c r="E5" s="620" t="s">
        <v>298</v>
      </c>
      <c r="F5" s="621" t="s">
        <v>308</v>
      </c>
      <c r="G5" s="618"/>
      <c r="H5" s="618"/>
      <c r="I5" s="618"/>
      <c r="J5" s="618"/>
      <c r="K5" s="618"/>
    </row>
    <row r="6" spans="1:13" ht="12.75" customHeight="1" x14ac:dyDescent="0.15">
      <c r="A6" s="266"/>
      <c r="B6" s="267"/>
      <c r="C6" s="327"/>
      <c r="D6" s="327"/>
      <c r="E6" s="327"/>
      <c r="F6" s="119" t="s">
        <v>309</v>
      </c>
      <c r="G6" s="119" t="s">
        <v>310</v>
      </c>
      <c r="H6" s="119" t="s">
        <v>311</v>
      </c>
      <c r="I6" s="119" t="s">
        <v>312</v>
      </c>
      <c r="J6" s="119" t="s">
        <v>313</v>
      </c>
      <c r="K6" s="119" t="s">
        <v>314</v>
      </c>
    </row>
    <row r="7" spans="1:13" ht="14.25" customHeight="1" x14ac:dyDescent="0.15">
      <c r="A7" s="614" t="s">
        <v>307</v>
      </c>
      <c r="B7" s="615"/>
      <c r="C7" s="120">
        <f>SUM(C9:C59)</f>
        <v>19485</v>
      </c>
      <c r="D7" s="189">
        <f t="shared" ref="D7:K7" si="0">SUM(D9:D59)</f>
        <v>9924</v>
      </c>
      <c r="E7" s="189">
        <f t="shared" si="0"/>
        <v>9561</v>
      </c>
      <c r="F7" s="189">
        <f>SUM(F9:F59)</f>
        <v>3046</v>
      </c>
      <c r="G7" s="189">
        <f>SUM(G9:G59)</f>
        <v>3112</v>
      </c>
      <c r="H7" s="189">
        <f t="shared" si="0"/>
        <v>3170</v>
      </c>
      <c r="I7" s="189">
        <f t="shared" si="0"/>
        <v>3341</v>
      </c>
      <c r="J7" s="189">
        <f t="shared" si="0"/>
        <v>3386</v>
      </c>
      <c r="K7" s="189">
        <f t="shared" si="0"/>
        <v>3430</v>
      </c>
    </row>
    <row r="8" spans="1:13" ht="13.5" customHeight="1" x14ac:dyDescent="0.15">
      <c r="A8" s="121"/>
      <c r="B8" s="122"/>
      <c r="C8" s="123"/>
      <c r="D8" s="198"/>
      <c r="E8" s="198"/>
      <c r="F8" s="198"/>
      <c r="G8" s="198"/>
      <c r="H8" s="198"/>
      <c r="I8" s="198"/>
      <c r="J8" s="198"/>
      <c r="K8" s="198"/>
    </row>
    <row r="9" spans="1:13" ht="12.75" customHeight="1" x14ac:dyDescent="0.15">
      <c r="A9" s="124"/>
      <c r="B9" s="125" t="s">
        <v>316</v>
      </c>
      <c r="C9" s="123">
        <v>307</v>
      </c>
      <c r="D9" s="126">
        <v>146</v>
      </c>
      <c r="E9" s="126">
        <v>161</v>
      </c>
      <c r="F9" s="126">
        <v>59</v>
      </c>
      <c r="G9" s="126">
        <v>49</v>
      </c>
      <c r="H9" s="126">
        <v>49</v>
      </c>
      <c r="I9" s="126">
        <v>42</v>
      </c>
      <c r="J9" s="126">
        <v>59</v>
      </c>
      <c r="K9" s="126">
        <v>49</v>
      </c>
      <c r="M9" s="80"/>
    </row>
    <row r="10" spans="1:13" ht="12.75" customHeight="1" x14ac:dyDescent="0.15">
      <c r="A10" s="124"/>
      <c r="B10" s="125" t="s">
        <v>318</v>
      </c>
      <c r="C10" s="123">
        <v>207</v>
      </c>
      <c r="D10" s="126">
        <v>98</v>
      </c>
      <c r="E10" s="126">
        <v>109</v>
      </c>
      <c r="F10" s="126">
        <v>32</v>
      </c>
      <c r="G10" s="126">
        <v>29</v>
      </c>
      <c r="H10" s="126">
        <v>26</v>
      </c>
      <c r="I10" s="126">
        <v>41</v>
      </c>
      <c r="J10" s="126">
        <v>41</v>
      </c>
      <c r="K10" s="126">
        <v>38</v>
      </c>
    </row>
    <row r="11" spans="1:13" ht="12.75" customHeight="1" x14ac:dyDescent="0.15">
      <c r="A11" s="124"/>
      <c r="B11" s="125" t="s">
        <v>319</v>
      </c>
      <c r="C11" s="123">
        <v>454</v>
      </c>
      <c r="D11" s="126">
        <v>245</v>
      </c>
      <c r="E11" s="126">
        <v>209</v>
      </c>
      <c r="F11" s="126">
        <v>67</v>
      </c>
      <c r="G11" s="126">
        <v>77</v>
      </c>
      <c r="H11" s="126">
        <v>71</v>
      </c>
      <c r="I11" s="126">
        <v>69</v>
      </c>
      <c r="J11" s="126">
        <v>86</v>
      </c>
      <c r="K11" s="126">
        <v>84</v>
      </c>
    </row>
    <row r="12" spans="1:13" ht="12.75" customHeight="1" x14ac:dyDescent="0.15">
      <c r="A12" s="124"/>
      <c r="B12" s="125" t="s">
        <v>321</v>
      </c>
      <c r="C12" s="123">
        <v>666</v>
      </c>
      <c r="D12" s="126">
        <v>327</v>
      </c>
      <c r="E12" s="126">
        <v>339</v>
      </c>
      <c r="F12" s="126">
        <v>88</v>
      </c>
      <c r="G12" s="126">
        <v>102</v>
      </c>
      <c r="H12" s="126">
        <v>125</v>
      </c>
      <c r="I12" s="126">
        <v>116</v>
      </c>
      <c r="J12" s="126">
        <v>122</v>
      </c>
      <c r="K12" s="126">
        <v>113</v>
      </c>
    </row>
    <row r="13" spans="1:13" ht="12.75" customHeight="1" x14ac:dyDescent="0.15">
      <c r="A13" s="124"/>
      <c r="B13" s="125" t="s">
        <v>323</v>
      </c>
      <c r="C13" s="123">
        <v>727</v>
      </c>
      <c r="D13" s="126">
        <v>382</v>
      </c>
      <c r="E13" s="126">
        <v>345</v>
      </c>
      <c r="F13" s="126">
        <v>104</v>
      </c>
      <c r="G13" s="126">
        <v>122</v>
      </c>
      <c r="H13" s="126">
        <v>125</v>
      </c>
      <c r="I13" s="126">
        <v>132</v>
      </c>
      <c r="J13" s="126">
        <v>128</v>
      </c>
      <c r="K13" s="126">
        <v>116</v>
      </c>
    </row>
    <row r="14" spans="1:13" ht="12.75" customHeight="1" x14ac:dyDescent="0.15">
      <c r="A14" s="124"/>
      <c r="B14" s="125" t="s">
        <v>324</v>
      </c>
      <c r="C14" s="123">
        <v>444</v>
      </c>
      <c r="D14" s="126">
        <v>219</v>
      </c>
      <c r="E14" s="126">
        <v>225</v>
      </c>
      <c r="F14" s="126">
        <v>67</v>
      </c>
      <c r="G14" s="126">
        <v>56</v>
      </c>
      <c r="H14" s="126">
        <v>79</v>
      </c>
      <c r="I14" s="126">
        <v>72</v>
      </c>
      <c r="J14" s="126">
        <v>79</v>
      </c>
      <c r="K14" s="126">
        <v>91</v>
      </c>
    </row>
    <row r="15" spans="1:13" ht="12.75" customHeight="1" x14ac:dyDescent="0.15">
      <c r="A15" s="124"/>
      <c r="B15" s="125" t="s">
        <v>328</v>
      </c>
      <c r="C15" s="123">
        <v>258</v>
      </c>
      <c r="D15" s="126">
        <v>120</v>
      </c>
      <c r="E15" s="126">
        <v>138</v>
      </c>
      <c r="F15" s="126">
        <v>30</v>
      </c>
      <c r="G15" s="126">
        <v>47</v>
      </c>
      <c r="H15" s="126">
        <v>45</v>
      </c>
      <c r="I15" s="126">
        <v>45</v>
      </c>
      <c r="J15" s="126">
        <v>46</v>
      </c>
      <c r="K15" s="126">
        <v>45</v>
      </c>
    </row>
    <row r="16" spans="1:13" ht="12.75" customHeight="1" x14ac:dyDescent="0.15">
      <c r="A16" s="124"/>
      <c r="B16" s="125" t="s">
        <v>330</v>
      </c>
      <c r="C16" s="123">
        <v>343</v>
      </c>
      <c r="D16" s="126">
        <v>183</v>
      </c>
      <c r="E16" s="126">
        <v>160</v>
      </c>
      <c r="F16" s="126">
        <v>53</v>
      </c>
      <c r="G16" s="126">
        <v>48</v>
      </c>
      <c r="H16" s="126">
        <v>53</v>
      </c>
      <c r="I16" s="126">
        <v>64</v>
      </c>
      <c r="J16" s="126">
        <v>59</v>
      </c>
      <c r="K16" s="126">
        <v>66</v>
      </c>
    </row>
    <row r="17" spans="1:11" ht="12.75" customHeight="1" x14ac:dyDescent="0.15">
      <c r="A17" s="124"/>
      <c r="B17" s="125" t="s">
        <v>332</v>
      </c>
      <c r="C17" s="123">
        <v>341</v>
      </c>
      <c r="D17" s="126">
        <v>184</v>
      </c>
      <c r="E17" s="126">
        <v>157</v>
      </c>
      <c r="F17" s="126">
        <v>60</v>
      </c>
      <c r="G17" s="126">
        <v>52</v>
      </c>
      <c r="H17" s="126">
        <v>49</v>
      </c>
      <c r="I17" s="126">
        <v>53</v>
      </c>
      <c r="J17" s="126">
        <v>60</v>
      </c>
      <c r="K17" s="126">
        <v>67</v>
      </c>
    </row>
    <row r="18" spans="1:11" ht="12.75" customHeight="1" x14ac:dyDescent="0.15">
      <c r="A18" s="124"/>
      <c r="B18" s="125" t="s">
        <v>334</v>
      </c>
      <c r="C18" s="123">
        <v>468</v>
      </c>
      <c r="D18" s="126">
        <v>232</v>
      </c>
      <c r="E18" s="126">
        <v>236</v>
      </c>
      <c r="F18" s="126">
        <v>75</v>
      </c>
      <c r="G18" s="126">
        <v>64</v>
      </c>
      <c r="H18" s="126">
        <v>78</v>
      </c>
      <c r="I18" s="126">
        <v>85</v>
      </c>
      <c r="J18" s="126">
        <v>71</v>
      </c>
      <c r="K18" s="126">
        <v>95</v>
      </c>
    </row>
    <row r="19" spans="1:11" ht="12.75" customHeight="1" x14ac:dyDescent="0.15">
      <c r="A19" s="124"/>
      <c r="B19" s="127"/>
      <c r="C19" s="198"/>
      <c r="D19" s="198"/>
      <c r="E19" s="198"/>
      <c r="F19" s="198"/>
      <c r="G19" s="198"/>
      <c r="H19" s="198"/>
      <c r="I19" s="198"/>
      <c r="J19" s="198"/>
      <c r="K19" s="198"/>
    </row>
    <row r="20" spans="1:11" ht="12.75" customHeight="1" x14ac:dyDescent="0.15">
      <c r="A20" s="124"/>
      <c r="B20" s="125" t="s">
        <v>337</v>
      </c>
      <c r="C20" s="123">
        <v>996</v>
      </c>
      <c r="D20" s="126">
        <v>499</v>
      </c>
      <c r="E20" s="126">
        <v>497</v>
      </c>
      <c r="F20" s="126">
        <v>140</v>
      </c>
      <c r="G20" s="126">
        <v>161</v>
      </c>
      <c r="H20" s="126">
        <v>161</v>
      </c>
      <c r="I20" s="126">
        <v>169</v>
      </c>
      <c r="J20" s="126">
        <v>182</v>
      </c>
      <c r="K20" s="126">
        <v>183</v>
      </c>
    </row>
    <row r="21" spans="1:11" ht="12.75" customHeight="1" x14ac:dyDescent="0.15">
      <c r="A21" s="54"/>
      <c r="B21" s="125" t="s">
        <v>339</v>
      </c>
      <c r="C21" s="123">
        <v>519</v>
      </c>
      <c r="D21" s="126">
        <v>280</v>
      </c>
      <c r="E21" s="126">
        <v>239</v>
      </c>
      <c r="F21" s="126">
        <v>87</v>
      </c>
      <c r="G21" s="126">
        <v>81</v>
      </c>
      <c r="H21" s="126">
        <v>79</v>
      </c>
      <c r="I21" s="126">
        <v>97</v>
      </c>
      <c r="J21" s="126">
        <v>88</v>
      </c>
      <c r="K21" s="126">
        <v>87</v>
      </c>
    </row>
    <row r="22" spans="1:11" ht="12.75" customHeight="1" x14ac:dyDescent="0.15">
      <c r="A22" s="124"/>
      <c r="B22" s="125" t="s">
        <v>341</v>
      </c>
      <c r="C22" s="123">
        <v>452</v>
      </c>
      <c r="D22" s="126">
        <v>234</v>
      </c>
      <c r="E22" s="126">
        <v>218</v>
      </c>
      <c r="F22" s="126">
        <v>81</v>
      </c>
      <c r="G22" s="126">
        <v>66</v>
      </c>
      <c r="H22" s="126">
        <v>70</v>
      </c>
      <c r="I22" s="126">
        <v>80</v>
      </c>
      <c r="J22" s="126">
        <v>81</v>
      </c>
      <c r="K22" s="126">
        <v>74</v>
      </c>
    </row>
    <row r="23" spans="1:11" ht="12.75" customHeight="1" x14ac:dyDescent="0.15">
      <c r="A23" s="124"/>
      <c r="B23" s="125" t="s">
        <v>343</v>
      </c>
      <c r="C23" s="123">
        <v>498</v>
      </c>
      <c r="D23" s="126">
        <v>271</v>
      </c>
      <c r="E23" s="126">
        <v>227</v>
      </c>
      <c r="F23" s="126">
        <v>95</v>
      </c>
      <c r="G23" s="126">
        <v>84</v>
      </c>
      <c r="H23" s="126">
        <v>76</v>
      </c>
      <c r="I23" s="126">
        <v>82</v>
      </c>
      <c r="J23" s="126">
        <v>87</v>
      </c>
      <c r="K23" s="126">
        <v>74</v>
      </c>
    </row>
    <row r="24" spans="1:11" ht="12.75" customHeight="1" x14ac:dyDescent="0.15">
      <c r="A24" s="124"/>
      <c r="B24" s="125" t="s">
        <v>345</v>
      </c>
      <c r="C24" s="123">
        <v>294</v>
      </c>
      <c r="D24" s="126">
        <v>163</v>
      </c>
      <c r="E24" s="126">
        <v>131</v>
      </c>
      <c r="F24" s="126">
        <v>41</v>
      </c>
      <c r="G24" s="126">
        <v>37</v>
      </c>
      <c r="H24" s="126">
        <v>45</v>
      </c>
      <c r="I24" s="126">
        <v>60</v>
      </c>
      <c r="J24" s="126">
        <v>58</v>
      </c>
      <c r="K24" s="126">
        <v>53</v>
      </c>
    </row>
    <row r="25" spans="1:11" ht="12.75" customHeight="1" x14ac:dyDescent="0.15">
      <c r="A25" s="124"/>
      <c r="B25" s="125" t="s">
        <v>347</v>
      </c>
      <c r="C25" s="123">
        <v>725</v>
      </c>
      <c r="D25" s="126">
        <v>396</v>
      </c>
      <c r="E25" s="126">
        <v>329</v>
      </c>
      <c r="F25" s="126">
        <v>110</v>
      </c>
      <c r="G25" s="126">
        <v>117</v>
      </c>
      <c r="H25" s="126">
        <v>123</v>
      </c>
      <c r="I25" s="126">
        <v>141</v>
      </c>
      <c r="J25" s="126">
        <v>116</v>
      </c>
      <c r="K25" s="126">
        <v>118</v>
      </c>
    </row>
    <row r="26" spans="1:11" ht="12.75" customHeight="1" x14ac:dyDescent="0.15">
      <c r="A26" s="124"/>
      <c r="B26" s="125" t="s">
        <v>349</v>
      </c>
      <c r="C26" s="123">
        <v>517</v>
      </c>
      <c r="D26" s="126">
        <v>251</v>
      </c>
      <c r="E26" s="126">
        <v>266</v>
      </c>
      <c r="F26" s="126">
        <v>72</v>
      </c>
      <c r="G26" s="126">
        <v>82</v>
      </c>
      <c r="H26" s="126">
        <v>85</v>
      </c>
      <c r="I26" s="126">
        <v>91</v>
      </c>
      <c r="J26" s="126">
        <v>95</v>
      </c>
      <c r="K26" s="126">
        <v>92</v>
      </c>
    </row>
    <row r="27" spans="1:11" ht="12.75" customHeight="1" x14ac:dyDescent="0.15">
      <c r="A27" s="124"/>
      <c r="B27" s="125" t="s">
        <v>351</v>
      </c>
      <c r="C27" s="123">
        <v>237</v>
      </c>
      <c r="D27" s="126">
        <v>109</v>
      </c>
      <c r="E27" s="126">
        <v>128</v>
      </c>
      <c r="F27" s="126">
        <v>41</v>
      </c>
      <c r="G27" s="126">
        <v>48</v>
      </c>
      <c r="H27" s="126">
        <v>35</v>
      </c>
      <c r="I27" s="126">
        <v>39</v>
      </c>
      <c r="J27" s="126">
        <v>31</v>
      </c>
      <c r="K27" s="126">
        <v>43</v>
      </c>
    </row>
    <row r="28" spans="1:11" ht="12.75" customHeight="1" x14ac:dyDescent="0.15">
      <c r="A28" s="124"/>
      <c r="B28" s="125" t="s">
        <v>353</v>
      </c>
      <c r="C28" s="123">
        <v>411</v>
      </c>
      <c r="D28" s="126">
        <v>211</v>
      </c>
      <c r="E28" s="126">
        <v>200</v>
      </c>
      <c r="F28" s="126">
        <v>60</v>
      </c>
      <c r="G28" s="126">
        <v>53</v>
      </c>
      <c r="H28" s="126">
        <v>75</v>
      </c>
      <c r="I28" s="126">
        <v>75</v>
      </c>
      <c r="J28" s="126">
        <v>73</v>
      </c>
      <c r="K28" s="126">
        <v>75</v>
      </c>
    </row>
    <row r="29" spans="1:11" ht="12.75" customHeight="1" x14ac:dyDescent="0.15">
      <c r="A29" s="124"/>
      <c r="B29" s="125" t="s">
        <v>355</v>
      </c>
      <c r="C29" s="123">
        <v>459</v>
      </c>
      <c r="D29" s="126">
        <v>247</v>
      </c>
      <c r="E29" s="126">
        <v>212</v>
      </c>
      <c r="F29" s="126">
        <v>85</v>
      </c>
      <c r="G29" s="126">
        <v>88</v>
      </c>
      <c r="H29" s="126">
        <v>75</v>
      </c>
      <c r="I29" s="126">
        <v>88</v>
      </c>
      <c r="J29" s="126">
        <v>61</v>
      </c>
      <c r="K29" s="126">
        <v>62</v>
      </c>
    </row>
    <row r="30" spans="1:11" ht="12.75" customHeight="1" x14ac:dyDescent="0.15">
      <c r="A30" s="124"/>
      <c r="B30" s="125" t="s">
        <v>357</v>
      </c>
      <c r="C30" s="123">
        <v>464</v>
      </c>
      <c r="D30" s="126">
        <v>241</v>
      </c>
      <c r="E30" s="126">
        <v>223</v>
      </c>
      <c r="F30" s="126">
        <v>79</v>
      </c>
      <c r="G30" s="126">
        <v>79</v>
      </c>
      <c r="H30" s="126">
        <v>68</v>
      </c>
      <c r="I30" s="126">
        <v>74</v>
      </c>
      <c r="J30" s="126">
        <v>83</v>
      </c>
      <c r="K30" s="126">
        <v>81</v>
      </c>
    </row>
    <row r="31" spans="1:11" ht="12.75" customHeight="1" x14ac:dyDescent="0.15">
      <c r="A31" s="124"/>
      <c r="B31" s="125" t="s">
        <v>359</v>
      </c>
      <c r="C31" s="123">
        <v>541</v>
      </c>
      <c r="D31" s="126">
        <v>282</v>
      </c>
      <c r="E31" s="126">
        <v>259</v>
      </c>
      <c r="F31" s="126">
        <v>87</v>
      </c>
      <c r="G31" s="126">
        <v>95</v>
      </c>
      <c r="H31" s="126">
        <v>88</v>
      </c>
      <c r="I31" s="126">
        <v>87</v>
      </c>
      <c r="J31" s="126">
        <v>74</v>
      </c>
      <c r="K31" s="126">
        <v>110</v>
      </c>
    </row>
    <row r="32" spans="1:11" ht="12.75" customHeight="1" x14ac:dyDescent="0.15">
      <c r="A32" s="124"/>
      <c r="B32" s="125" t="s">
        <v>361</v>
      </c>
      <c r="C32" s="123">
        <v>635</v>
      </c>
      <c r="D32" s="126">
        <v>302</v>
      </c>
      <c r="E32" s="126">
        <v>333</v>
      </c>
      <c r="F32" s="126">
        <v>91</v>
      </c>
      <c r="G32" s="126">
        <v>93</v>
      </c>
      <c r="H32" s="126">
        <v>112</v>
      </c>
      <c r="I32" s="126">
        <v>112</v>
      </c>
      <c r="J32" s="126">
        <v>117</v>
      </c>
      <c r="K32" s="126">
        <v>110</v>
      </c>
    </row>
    <row r="33" spans="1:11" ht="12.75" customHeight="1" x14ac:dyDescent="0.15">
      <c r="A33" s="124"/>
      <c r="B33" s="125" t="s">
        <v>363</v>
      </c>
      <c r="C33" s="123">
        <v>240</v>
      </c>
      <c r="D33" s="126">
        <v>110</v>
      </c>
      <c r="E33" s="126">
        <v>130</v>
      </c>
      <c r="F33" s="126">
        <v>47</v>
      </c>
      <c r="G33" s="126">
        <v>35</v>
      </c>
      <c r="H33" s="126">
        <v>50</v>
      </c>
      <c r="I33" s="126">
        <v>35</v>
      </c>
      <c r="J33" s="126">
        <v>35</v>
      </c>
      <c r="K33" s="126">
        <v>38</v>
      </c>
    </row>
    <row r="34" spans="1:11" ht="12.75" customHeight="1" x14ac:dyDescent="0.15">
      <c r="A34" s="128"/>
      <c r="B34" s="129"/>
      <c r="C34" s="200"/>
      <c r="D34" s="200"/>
      <c r="E34" s="200"/>
      <c r="F34" s="200"/>
      <c r="G34" s="200"/>
      <c r="H34" s="200"/>
      <c r="I34" s="200"/>
      <c r="J34" s="200"/>
      <c r="K34" s="200"/>
    </row>
    <row r="35" spans="1:11" s="40" customFormat="1" ht="12.75" customHeight="1" x14ac:dyDescent="0.15">
      <c r="A35" s="128"/>
      <c r="B35" s="125" t="s">
        <v>315</v>
      </c>
      <c r="C35" s="123">
        <v>346</v>
      </c>
      <c r="D35" s="126">
        <v>184</v>
      </c>
      <c r="E35" s="126">
        <v>162</v>
      </c>
      <c r="F35" s="126">
        <v>62</v>
      </c>
      <c r="G35" s="126">
        <v>41</v>
      </c>
      <c r="H35" s="126">
        <v>56</v>
      </c>
      <c r="I35" s="126">
        <v>58</v>
      </c>
      <c r="J35" s="126">
        <v>63</v>
      </c>
      <c r="K35" s="126">
        <v>66</v>
      </c>
    </row>
    <row r="36" spans="1:11" ht="12.75" customHeight="1" x14ac:dyDescent="0.15">
      <c r="A36" s="79"/>
      <c r="B36" s="125" t="s">
        <v>317</v>
      </c>
      <c r="C36" s="123">
        <v>274</v>
      </c>
      <c r="D36" s="126">
        <v>119</v>
      </c>
      <c r="E36" s="126">
        <v>155</v>
      </c>
      <c r="F36" s="126">
        <v>43</v>
      </c>
      <c r="G36" s="126">
        <v>38</v>
      </c>
      <c r="H36" s="126">
        <v>55</v>
      </c>
      <c r="I36" s="126">
        <v>43</v>
      </c>
      <c r="J36" s="126">
        <v>55</v>
      </c>
      <c r="K36" s="126">
        <v>40</v>
      </c>
    </row>
    <row r="37" spans="1:11" ht="12.75" customHeight="1" x14ac:dyDescent="0.15">
      <c r="A37" s="79"/>
      <c r="B37" s="125" t="s">
        <v>320</v>
      </c>
      <c r="C37" s="123">
        <v>534</v>
      </c>
      <c r="D37" s="126">
        <v>279</v>
      </c>
      <c r="E37" s="126">
        <v>255</v>
      </c>
      <c r="F37" s="126">
        <v>75</v>
      </c>
      <c r="G37" s="126">
        <v>90</v>
      </c>
      <c r="H37" s="126">
        <v>93</v>
      </c>
      <c r="I37" s="126">
        <v>85</v>
      </c>
      <c r="J37" s="126">
        <v>108</v>
      </c>
      <c r="K37" s="126">
        <v>83</v>
      </c>
    </row>
    <row r="38" spans="1:11" ht="12.75" customHeight="1" x14ac:dyDescent="0.15">
      <c r="A38" s="79"/>
      <c r="B38" s="125" t="s">
        <v>322</v>
      </c>
      <c r="C38" s="123">
        <v>541</v>
      </c>
      <c r="D38" s="126">
        <v>275</v>
      </c>
      <c r="E38" s="126">
        <v>266</v>
      </c>
      <c r="F38" s="126">
        <v>86</v>
      </c>
      <c r="G38" s="126">
        <v>69</v>
      </c>
      <c r="H38" s="126">
        <v>86</v>
      </c>
      <c r="I38" s="126">
        <v>93</v>
      </c>
      <c r="J38" s="126">
        <v>96</v>
      </c>
      <c r="K38" s="126">
        <v>111</v>
      </c>
    </row>
    <row r="39" spans="1:11" ht="12.75" customHeight="1" x14ac:dyDescent="0.15">
      <c r="A39" s="79"/>
      <c r="B39" s="125" t="s">
        <v>325</v>
      </c>
      <c r="C39" s="123">
        <v>200</v>
      </c>
      <c r="D39" s="126">
        <v>102</v>
      </c>
      <c r="E39" s="126">
        <v>98</v>
      </c>
      <c r="F39" s="126">
        <v>35</v>
      </c>
      <c r="G39" s="126">
        <v>37</v>
      </c>
      <c r="H39" s="126">
        <v>27</v>
      </c>
      <c r="I39" s="126">
        <v>41</v>
      </c>
      <c r="J39" s="126">
        <v>24</v>
      </c>
      <c r="K39" s="126">
        <v>36</v>
      </c>
    </row>
    <row r="40" spans="1:11" ht="12.75" customHeight="1" x14ac:dyDescent="0.15">
      <c r="A40" s="79"/>
      <c r="B40" s="125" t="s">
        <v>326</v>
      </c>
      <c r="C40" s="123">
        <v>473</v>
      </c>
      <c r="D40" s="126">
        <v>238</v>
      </c>
      <c r="E40" s="126">
        <v>235</v>
      </c>
      <c r="F40" s="126">
        <v>68</v>
      </c>
      <c r="G40" s="126">
        <v>81</v>
      </c>
      <c r="H40" s="126">
        <v>74</v>
      </c>
      <c r="I40" s="126">
        <v>76</v>
      </c>
      <c r="J40" s="126">
        <v>84</v>
      </c>
      <c r="K40" s="126">
        <v>90</v>
      </c>
    </row>
    <row r="41" spans="1:11" ht="12.75" customHeight="1" x14ac:dyDescent="0.15">
      <c r="A41" s="79"/>
      <c r="B41" s="125" t="s">
        <v>327</v>
      </c>
      <c r="C41" s="123">
        <v>224</v>
      </c>
      <c r="D41" s="126">
        <v>113</v>
      </c>
      <c r="E41" s="126">
        <v>111</v>
      </c>
      <c r="F41" s="126">
        <v>26</v>
      </c>
      <c r="G41" s="126">
        <v>37</v>
      </c>
      <c r="H41" s="126">
        <v>33</v>
      </c>
      <c r="I41" s="126">
        <v>45</v>
      </c>
      <c r="J41" s="126">
        <v>40</v>
      </c>
      <c r="K41" s="126">
        <v>43</v>
      </c>
    </row>
    <row r="42" spans="1:11" ht="12.75" customHeight="1" x14ac:dyDescent="0.15">
      <c r="A42" s="79"/>
      <c r="B42" s="125" t="s">
        <v>329</v>
      </c>
      <c r="C42" s="123">
        <v>307</v>
      </c>
      <c r="D42" s="126">
        <v>163</v>
      </c>
      <c r="E42" s="126">
        <v>144</v>
      </c>
      <c r="F42" s="126">
        <v>48</v>
      </c>
      <c r="G42" s="126">
        <v>54</v>
      </c>
      <c r="H42" s="126">
        <v>46</v>
      </c>
      <c r="I42" s="126">
        <v>61</v>
      </c>
      <c r="J42" s="126">
        <v>55</v>
      </c>
      <c r="K42" s="126">
        <v>43</v>
      </c>
    </row>
    <row r="43" spans="1:11" ht="12.75" customHeight="1" x14ac:dyDescent="0.15">
      <c r="A43" s="79"/>
      <c r="B43" s="125" t="s">
        <v>331</v>
      </c>
      <c r="C43" s="123">
        <v>475</v>
      </c>
      <c r="D43" s="126">
        <v>213</v>
      </c>
      <c r="E43" s="126">
        <v>262</v>
      </c>
      <c r="F43" s="126">
        <v>72</v>
      </c>
      <c r="G43" s="126">
        <v>77</v>
      </c>
      <c r="H43" s="126">
        <v>71</v>
      </c>
      <c r="I43" s="126">
        <v>83</v>
      </c>
      <c r="J43" s="126">
        <v>98</v>
      </c>
      <c r="K43" s="126">
        <v>74</v>
      </c>
    </row>
    <row r="44" spans="1:11" ht="12.75" customHeight="1" x14ac:dyDescent="0.15">
      <c r="A44" s="79"/>
      <c r="B44" s="125" t="s">
        <v>333</v>
      </c>
      <c r="C44" s="123">
        <v>269</v>
      </c>
      <c r="D44" s="126">
        <v>130</v>
      </c>
      <c r="E44" s="126">
        <v>139</v>
      </c>
      <c r="F44" s="126">
        <v>38</v>
      </c>
      <c r="G44" s="126">
        <v>41</v>
      </c>
      <c r="H44" s="126">
        <v>42</v>
      </c>
      <c r="I44" s="126">
        <v>45</v>
      </c>
      <c r="J44" s="126">
        <v>46</v>
      </c>
      <c r="K44" s="126">
        <v>57</v>
      </c>
    </row>
    <row r="45" spans="1:11" ht="12.75" customHeight="1" x14ac:dyDescent="0.15">
      <c r="A45" s="79"/>
      <c r="B45" s="125" t="s">
        <v>335</v>
      </c>
      <c r="C45" s="123">
        <v>195</v>
      </c>
      <c r="D45" s="126">
        <v>102</v>
      </c>
      <c r="E45" s="126">
        <v>93</v>
      </c>
      <c r="F45" s="126">
        <v>26</v>
      </c>
      <c r="G45" s="126">
        <v>37</v>
      </c>
      <c r="H45" s="126">
        <v>28</v>
      </c>
      <c r="I45" s="126">
        <v>31</v>
      </c>
      <c r="J45" s="126">
        <v>42</v>
      </c>
      <c r="K45" s="126">
        <v>31</v>
      </c>
    </row>
    <row r="46" spans="1:11" ht="12.75" customHeight="1" x14ac:dyDescent="0.15">
      <c r="A46" s="79"/>
      <c r="B46" s="125" t="s">
        <v>336</v>
      </c>
      <c r="C46" s="123">
        <v>181</v>
      </c>
      <c r="D46" s="126">
        <v>104</v>
      </c>
      <c r="E46" s="126">
        <v>77</v>
      </c>
      <c r="F46" s="126">
        <v>31</v>
      </c>
      <c r="G46" s="126">
        <v>39</v>
      </c>
      <c r="H46" s="126">
        <v>29</v>
      </c>
      <c r="I46" s="126">
        <v>30</v>
      </c>
      <c r="J46" s="126">
        <v>25</v>
      </c>
      <c r="K46" s="126">
        <v>27</v>
      </c>
    </row>
    <row r="47" spans="1:11" ht="12.75" customHeight="1" x14ac:dyDescent="0.15">
      <c r="A47" s="79"/>
      <c r="B47" s="125" t="s">
        <v>338</v>
      </c>
      <c r="C47" s="123">
        <v>392</v>
      </c>
      <c r="D47" s="126">
        <v>196</v>
      </c>
      <c r="E47" s="126">
        <v>196</v>
      </c>
      <c r="F47" s="126">
        <v>57</v>
      </c>
      <c r="G47" s="126">
        <v>72</v>
      </c>
      <c r="H47" s="126">
        <v>64</v>
      </c>
      <c r="I47" s="126">
        <v>60</v>
      </c>
      <c r="J47" s="126">
        <v>70</v>
      </c>
      <c r="K47" s="126">
        <v>69</v>
      </c>
    </row>
    <row r="48" spans="1:11" ht="12.75" customHeight="1" x14ac:dyDescent="0.15">
      <c r="A48" s="79"/>
      <c r="B48" s="125" t="s">
        <v>340</v>
      </c>
      <c r="C48" s="123">
        <v>196</v>
      </c>
      <c r="D48" s="126">
        <v>95</v>
      </c>
      <c r="E48" s="126">
        <v>101</v>
      </c>
      <c r="F48" s="126">
        <v>34</v>
      </c>
      <c r="G48" s="126">
        <v>22</v>
      </c>
      <c r="H48" s="126">
        <v>29</v>
      </c>
      <c r="I48" s="126">
        <v>43</v>
      </c>
      <c r="J48" s="126">
        <v>38</v>
      </c>
      <c r="K48" s="126">
        <v>30</v>
      </c>
    </row>
    <row r="49" spans="1:11" ht="12.75" customHeight="1" x14ac:dyDescent="0.15">
      <c r="A49" s="79"/>
      <c r="B49" s="125" t="s">
        <v>342</v>
      </c>
      <c r="C49" s="123">
        <v>268</v>
      </c>
      <c r="D49" s="126">
        <v>148</v>
      </c>
      <c r="E49" s="126">
        <v>120</v>
      </c>
      <c r="F49" s="126">
        <v>43</v>
      </c>
      <c r="G49" s="126">
        <v>40</v>
      </c>
      <c r="H49" s="126">
        <v>38</v>
      </c>
      <c r="I49" s="126">
        <v>43</v>
      </c>
      <c r="J49" s="126">
        <v>51</v>
      </c>
      <c r="K49" s="126">
        <v>53</v>
      </c>
    </row>
    <row r="50" spans="1:11" ht="12.75" customHeight="1" x14ac:dyDescent="0.15">
      <c r="A50" s="79"/>
      <c r="B50" s="125" t="s">
        <v>344</v>
      </c>
      <c r="C50" s="123">
        <v>271</v>
      </c>
      <c r="D50" s="126">
        <v>134</v>
      </c>
      <c r="E50" s="126">
        <v>137</v>
      </c>
      <c r="F50" s="126">
        <v>50</v>
      </c>
      <c r="G50" s="126">
        <v>53</v>
      </c>
      <c r="H50" s="126">
        <v>53</v>
      </c>
      <c r="I50" s="126">
        <v>31</v>
      </c>
      <c r="J50" s="126">
        <v>36</v>
      </c>
      <c r="K50" s="126">
        <v>48</v>
      </c>
    </row>
    <row r="51" spans="1:11" ht="12.75" customHeight="1" x14ac:dyDescent="0.15">
      <c r="A51" s="79"/>
      <c r="B51" s="125" t="s">
        <v>346</v>
      </c>
      <c r="C51" s="123">
        <v>525</v>
      </c>
      <c r="D51" s="126">
        <v>264</v>
      </c>
      <c r="E51" s="126">
        <v>261</v>
      </c>
      <c r="F51" s="126">
        <v>78</v>
      </c>
      <c r="G51" s="126">
        <v>81</v>
      </c>
      <c r="H51" s="126">
        <v>77</v>
      </c>
      <c r="I51" s="126">
        <v>78</v>
      </c>
      <c r="J51" s="126">
        <v>100</v>
      </c>
      <c r="K51" s="126">
        <v>111</v>
      </c>
    </row>
    <row r="52" spans="1:11" ht="12.75" customHeight="1" x14ac:dyDescent="0.15">
      <c r="A52" s="79"/>
      <c r="B52" s="125" t="s">
        <v>348</v>
      </c>
      <c r="C52" s="123">
        <v>152</v>
      </c>
      <c r="D52" s="126">
        <v>72</v>
      </c>
      <c r="E52" s="126">
        <v>80</v>
      </c>
      <c r="F52" s="126">
        <v>23</v>
      </c>
      <c r="G52" s="126">
        <v>18</v>
      </c>
      <c r="H52" s="126">
        <v>24</v>
      </c>
      <c r="I52" s="126">
        <v>23</v>
      </c>
      <c r="J52" s="126">
        <v>41</v>
      </c>
      <c r="K52" s="126">
        <v>23</v>
      </c>
    </row>
    <row r="53" spans="1:11" ht="12.75" customHeight="1" x14ac:dyDescent="0.15">
      <c r="A53" s="79"/>
      <c r="B53" s="125" t="s">
        <v>350</v>
      </c>
      <c r="C53" s="123">
        <v>458</v>
      </c>
      <c r="D53" s="126">
        <v>242</v>
      </c>
      <c r="E53" s="126">
        <v>216</v>
      </c>
      <c r="F53" s="126">
        <v>73</v>
      </c>
      <c r="G53" s="126">
        <v>82</v>
      </c>
      <c r="H53" s="126">
        <v>77</v>
      </c>
      <c r="I53" s="126">
        <v>87</v>
      </c>
      <c r="J53" s="126">
        <v>69</v>
      </c>
      <c r="K53" s="126">
        <v>70</v>
      </c>
    </row>
    <row r="54" spans="1:11" ht="12.75" customHeight="1" x14ac:dyDescent="0.15">
      <c r="A54" s="79"/>
      <c r="B54" s="125" t="s">
        <v>352</v>
      </c>
      <c r="C54" s="123">
        <v>111</v>
      </c>
      <c r="D54" s="126">
        <v>59</v>
      </c>
      <c r="E54" s="126">
        <v>52</v>
      </c>
      <c r="F54" s="126">
        <v>12</v>
      </c>
      <c r="G54" s="126">
        <v>18</v>
      </c>
      <c r="H54" s="126">
        <v>16</v>
      </c>
      <c r="I54" s="126">
        <v>20</v>
      </c>
      <c r="J54" s="126">
        <v>23</v>
      </c>
      <c r="K54" s="126">
        <v>22</v>
      </c>
    </row>
    <row r="55" spans="1:11" ht="12.75" customHeight="1" x14ac:dyDescent="0.15">
      <c r="A55" s="79"/>
      <c r="B55" s="125" t="s">
        <v>354</v>
      </c>
      <c r="C55" s="123">
        <v>515</v>
      </c>
      <c r="D55" s="126">
        <v>261</v>
      </c>
      <c r="E55" s="126">
        <v>254</v>
      </c>
      <c r="F55" s="126">
        <v>76</v>
      </c>
      <c r="G55" s="126">
        <v>89</v>
      </c>
      <c r="H55" s="126">
        <v>97</v>
      </c>
      <c r="I55" s="126">
        <v>80</v>
      </c>
      <c r="J55" s="126">
        <v>80</v>
      </c>
      <c r="K55" s="126">
        <v>93</v>
      </c>
    </row>
    <row r="56" spans="1:11" ht="12.75" customHeight="1" x14ac:dyDescent="0.15">
      <c r="A56" s="79"/>
      <c r="B56" s="125" t="s">
        <v>356</v>
      </c>
      <c r="C56" s="123">
        <v>300</v>
      </c>
      <c r="D56" s="126">
        <v>146</v>
      </c>
      <c r="E56" s="126">
        <v>154</v>
      </c>
      <c r="F56" s="126">
        <v>43</v>
      </c>
      <c r="G56" s="126">
        <v>54</v>
      </c>
      <c r="H56" s="126">
        <v>47</v>
      </c>
      <c r="I56" s="126">
        <v>49</v>
      </c>
      <c r="J56" s="126">
        <v>46</v>
      </c>
      <c r="K56" s="126">
        <v>61</v>
      </c>
    </row>
    <row r="57" spans="1:11" ht="12.75" customHeight="1" x14ac:dyDescent="0.15">
      <c r="A57" s="79"/>
      <c r="B57" s="125" t="s">
        <v>358</v>
      </c>
      <c r="C57" s="123">
        <v>282</v>
      </c>
      <c r="D57" s="126">
        <v>156</v>
      </c>
      <c r="E57" s="126">
        <v>126</v>
      </c>
      <c r="F57" s="126">
        <v>47</v>
      </c>
      <c r="G57" s="126">
        <v>44</v>
      </c>
      <c r="H57" s="126">
        <v>40</v>
      </c>
      <c r="I57" s="126">
        <v>43</v>
      </c>
      <c r="J57" s="126">
        <v>47</v>
      </c>
      <c r="K57" s="126">
        <v>61</v>
      </c>
    </row>
    <row r="58" spans="1:11" ht="12.75" customHeight="1" x14ac:dyDescent="0.15">
      <c r="A58" s="79"/>
      <c r="B58" s="125" t="s">
        <v>360</v>
      </c>
      <c r="C58" s="123">
        <v>419</v>
      </c>
      <c r="D58" s="126">
        <v>213</v>
      </c>
      <c r="E58" s="126">
        <v>206</v>
      </c>
      <c r="F58" s="126">
        <v>70</v>
      </c>
      <c r="G58" s="126">
        <v>74</v>
      </c>
      <c r="H58" s="126">
        <v>69</v>
      </c>
      <c r="I58" s="126">
        <v>79</v>
      </c>
      <c r="J58" s="126">
        <v>57</v>
      </c>
      <c r="K58" s="126">
        <v>70</v>
      </c>
    </row>
    <row r="59" spans="1:11" ht="12.75" customHeight="1" thickBot="1" x14ac:dyDescent="0.2">
      <c r="A59" s="79"/>
      <c r="B59" s="125" t="s">
        <v>362</v>
      </c>
      <c r="C59" s="123">
        <v>374</v>
      </c>
      <c r="D59" s="130">
        <v>184</v>
      </c>
      <c r="E59" s="130">
        <v>190</v>
      </c>
      <c r="F59" s="130">
        <v>79</v>
      </c>
      <c r="G59" s="130">
        <v>59</v>
      </c>
      <c r="H59" s="130">
        <v>57</v>
      </c>
      <c r="I59" s="130">
        <v>65</v>
      </c>
      <c r="J59" s="130">
        <v>60</v>
      </c>
      <c r="K59" s="130">
        <v>54</v>
      </c>
    </row>
    <row r="60" spans="1:11" ht="14.25" customHeight="1" x14ac:dyDescent="0.15">
      <c r="A60" s="289" t="s">
        <v>407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</row>
  </sheetData>
  <mergeCells count="10">
    <mergeCell ref="A7:B7"/>
    <mergeCell ref="A60:K60"/>
    <mergeCell ref="A1:K1"/>
    <mergeCell ref="A3:K3"/>
    <mergeCell ref="A4:K4"/>
    <mergeCell ref="A5:B6"/>
    <mergeCell ref="C5:C6"/>
    <mergeCell ref="D5:D6"/>
    <mergeCell ref="E5:E6"/>
    <mergeCell ref="F5:K5"/>
  </mergeCells>
  <phoneticPr fontId="4"/>
  <printOptions horizontalCentered="1"/>
  <pageMargins left="0.59055118110236227" right="0.59055118110236227" top="0.78740157480314965" bottom="0.62992125984251968" header="0.51181102362204722" footer="0.11811023622047245"/>
  <pageSetup paperSize="9" firstPageNumber="254" fitToWidth="0" fitToHeight="0" orientation="portrait" r:id="rId1"/>
  <headerFooter scaleWithDoc="0"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4</vt:i4>
      </vt:variant>
    </vt:vector>
  </HeadingPairs>
  <TitlesOfParts>
    <vt:vector size="23" baseType="lpstr">
      <vt:lpstr>表紙</vt:lpstr>
      <vt:lpstr>グラフ１</vt:lpstr>
      <vt:lpstr>グラフ２</vt:lpstr>
      <vt:lpstr>１.学校(1)～(４)</vt:lpstr>
      <vt:lpstr>１.学校(５)～(８)</vt:lpstr>
      <vt:lpstr>１.学校(９)～（１１)</vt:lpstr>
      <vt:lpstr>１.学校(1２)～(1５)</vt:lpstr>
      <vt:lpstr>１.学校(1６)～(1９)</vt:lpstr>
      <vt:lpstr>１.学校(２０)</vt:lpstr>
      <vt:lpstr>１.学校(２１)～(2３)</vt:lpstr>
      <vt:lpstr>２.体力等</vt:lpstr>
      <vt:lpstr>３.図書館(1)(2)(3)</vt:lpstr>
      <vt:lpstr>３.図書館(4)、４.社教、５.公民館</vt:lpstr>
      <vt:lpstr>６.青女、７.ドリーム、８.アリーナ</vt:lpstr>
      <vt:lpstr>９.東体育館、１０.博物館、１１.美術センター</vt:lpstr>
      <vt:lpstr>１２.文館、１３.ユトリート (2)</vt:lpstr>
      <vt:lpstr>１４.文化財、１５.野活、１６.新田</vt:lpstr>
      <vt:lpstr>１７.グリーンガーデン、１８.文化財センター</vt:lpstr>
      <vt:lpstr>１９.イコーラム、２０.旧河澄家</vt:lpstr>
      <vt:lpstr>'１.学校(５)～(８)'!Print_Area</vt:lpstr>
      <vt:lpstr>'６.青女、７.ドリーム、８.アリーナ'!Print_Area</vt:lpstr>
      <vt:lpstr>グラフ１!Print_Area</vt:lpstr>
      <vt:lpstr>グラフ２!Print_Area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cp:lastPrinted>2023-06-15T02:48:48Z</cp:lastPrinted>
  <dcterms:created xsi:type="dcterms:W3CDTF">2001-10-26T06:43:32Z</dcterms:created>
  <dcterms:modified xsi:type="dcterms:W3CDTF">2023-06-30T01:50:17Z</dcterms:modified>
</cp:coreProperties>
</file>