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企画財政部財政課\予算\調査\03_照会・回答\21_大阪府\財政状況の開示の推進\R2\04_確認依頼\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<sst xmlns="http://schemas.openxmlformats.org/spreadsheetml/2006/main" count="1094" uniqueCount="606">
  <si>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</si>
  <si>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</si>
  <si>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</si>
  <si>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</si>
  <si>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</si>
  <si>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</si>
  <si>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</si>
  <si>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</si>
  <si>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</si>
  <si>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</si>
  <si>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</si>
  <si>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</si>
  <si>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</si>
  <si>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</si>
  <si>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</si>
  <si>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</si>
  <si>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</si>
  <si>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</si>
  <si>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</si>
  <si>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</si>
  <si>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</si>
  <si>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</si>
  <si>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</si>
  <si>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</si>
  <si>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</si>
  <si>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</si>
  <si>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</si>
  <si>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</si>
  <si>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</si>
  <si>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</si>
  <si>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</si>
  <si>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</si>
  <si>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</si>
  <si>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</si>
  <si>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</si>
  <si>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</si>
  <si>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</si>
  <si>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</si>
  <si>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</si>
  <si>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</si>
  <si>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</si>
  <si>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</si>
  <si>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</si>
  <si>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</si>
  <si>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</si>
  <si>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</si>
  <si>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</si>
  <si>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</si>
  <si>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</si>
  <si>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</si>
  <si>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</si>
  <si>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</si>
  <si>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</si>
  <si>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</si>
  <si>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</si>
  <si>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</si>
  <si>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</si>
  <si>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</si>
  <si>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</si>
  <si>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</si>
  <si>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</si>
  <si>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</si>
  <si>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</si>
  <si>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</si>
  <si>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</si>
  <si>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</si>
  <si>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</si>
  <si>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</si>
  <si>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</si>
  <si>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</si>
  <si>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</si>
  <si>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</si>
  <si>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</si>
  <si>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</si>
  <si>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</si>
  <si>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</si>
  <si>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</si>
  <si>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</si>
  <si>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</si>
  <si>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</si>
  <si>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</si>
  <si>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</si>
  <si>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</si>
  <si>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</si>
  <si>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</si>
  <si>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</si>
  <si>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</si>
  <si>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</si>
  <si>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</si>
  <si>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</si>
  <si>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</si>
  <si>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</si>
  <si>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</si>
  <si>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</si>
  <si>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</si>
  <si>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</si>
  <si>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</si>
  <si>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</si>
  <si>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</si>
  <si>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</si>
  <si>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</si>
  <si>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</si>
  <si>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</si>
  <si>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</si>
  <si>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</si>
  <si>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</si>
  <si>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</si>
  <si>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</si>
  <si>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</si>
  <si>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</si>
  <si>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</si>
  <si>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</si>
  <si>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</si>
  <si>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</si>
  <si>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</si>
  <si>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</si>
  <si>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</si>
  <si>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</si>
  <si>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</si>
  <si>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</si>
  <si>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</si>
  <si>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</si>
  <si>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</si>
  <si>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</si>
  <si>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</si>
  <si>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</si>
  <si>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</si>
  <si>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</si>
  <si>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</si>
  <si>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</si>
  <si>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</si>
  <si>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</si>
  <si>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</si>
  <si>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</si>
  <si>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</si>
  <si>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</si>
  <si>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</si>
  <si>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</si>
  <si>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</si>
  <si>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</si>
  <si>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</si>
  <si>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</si>
  <si>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</si>
  <si>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</si>
  <si>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</si>
  <si>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</si>
  <si>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</si>
  <si>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</si>
  <si>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</si>
  <si>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</si>
  <si>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</si>
  <si>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</si>
  <si>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</si>
  <si>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</si>
  <si>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</si>
  <si>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</si>
  <si>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</si>
  <si>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</si>
  <si>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</si>
  <si>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</si>
  <si>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</si>
  <si>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</si>
  <si>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</si>
  <si>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</si>
  <si>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</si>
  <si>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</si>
  <si>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</si>
  <si>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</si>
  <si>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</si>
  <si>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</si>
  <si>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</si>
  <si>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</si>
  <si>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</si>
  <si>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</si>
  <si>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</si>
  <si>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</si>
  <si>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</si>
  <si>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</si>
  <si>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</si>
  <si>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</si>
  <si>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</si>
  <si>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</si>
  <si>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</si>
  <si>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</si>
  <si>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</si>
  <si>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</si>
  <si>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</si>
  <si>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</si>
  <si>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</si>
  <si>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</si>
  <si>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</si>
  <si>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</si>
  <si>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</si>
  <si>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</si>
  <si>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</si>
  <si>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</si>
  <si>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</si>
  <si>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</si>
  <si>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</si>
  <si>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</si>
  <si>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</si>
  <si>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</si>
  <si>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</si>
  <si>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</si>
  <si>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</si>
  <si>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</si>
  <si>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</si>
  <si>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</si>
  <si>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</si>
  <si>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</si>
  <si>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</si>
  <si>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</si>
  <si>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</si>
  <si>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大阪府東大阪市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</si>
  <si>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</si>
  <si>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</si>
  <si>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</si>
  <si>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</si>
  <si>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</si>
  <si>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</si>
  <si>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</si>
  <si>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</si>
  <si>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</si>
  <si>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</si>
  <si>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</si>
  <si>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</si>
  <si>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</si>
  <si>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</si>
  <si>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</si>
  <si>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</si>
  <si>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</si>
  <si>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</si>
  <si>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</si>
  <si>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</si>
  <si>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</si>
  <si>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</si>
  <si>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</si>
  <si>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</si>
  <si>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</si>
  <si>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</si>
  <si>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</si>
  <si>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</si>
  <si>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</si>
  <si>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</si>
  <si>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</si>
  <si>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</si>
  <si>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</si>
  <si>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</si>
  <si>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</si>
  <si>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</si>
  <si>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</si>
  <si>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</si>
  <si>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</si>
  <si>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</si>
  <si>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</si>
  <si>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</si>
  <si>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</si>
  <si>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</si>
  <si>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</si>
  <si>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</si>
  <si>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</si>
  <si>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</si>
  <si>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</si>
  <si>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</si>
  <si>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</si>
  <si>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</si>
  <si>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</si>
  <si>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</si>
  <si>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</si>
  <si>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</si>
  <si>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</si>
  <si>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</si>
  <si>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</si>
  <si>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</si>
  <si>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</si>
  <si>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</si>
  <si>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</si>
  <si>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</si>
  <si>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</si>
  <si>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</si>
  <si>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</si>
  <si>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</si>
  <si>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</si>
  <si>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</si>
  <si>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</si>
  <si>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</si>
  <si>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</si>
  <si>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</si>
  <si>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</si>
  <si>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</si>
  <si>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</si>
  <si>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</si>
  <si>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</si>
  <si>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</si>
  <si>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</si>
  <si>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</si>
  <si>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</si>
  <si>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</si>
  <si>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</si>
  <si>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</si>
  <si>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</si>
  <si>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</si>
  <si>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</si>
  <si>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</si>
  <si>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</si>
  <si>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</si>
  <si>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</si>
  <si>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</si>
  <si>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</si>
  <si>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</si>
  <si>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</si>
  <si>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</si>
  <si>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</si>
  <si>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</si>
  <si>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</si>
  <si>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</si>
  <si>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</si>
  <si>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</si>
  <si>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</si>
  <si>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</si>
  <si>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</si>
  <si>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</si>
  <si>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</si>
  <si>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</si>
  <si>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</si>
  <si>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</si>
  <si>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</si>
  <si>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</si>
  <si>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</si>
  <si>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</si>
  <si>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</si>
  <si>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</si>
  <si>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</si>
  <si>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</si>
  <si>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</si>
  <si>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</si>
  <si>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</si>
  <si>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</si>
  <si>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</si>
  <si>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</si>
  <si>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</si>
  <si>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</si>
  <si>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</si>
  <si>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</si>
  <si>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</si>
  <si>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</si>
  <si>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</si>
  <si>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</si>
  <si>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</si>
  <si>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</si>
  <si>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</si>
  <si>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</si>
  <si>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</si>
  <si>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</si>
  <si>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</si>
  <si>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</si>
  <si>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</si>
  <si>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</si>
  <si>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</si>
  <si>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</si>
  <si>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</si>
  <si>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</si>
  <si>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</si>
  <si>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</si>
  <si>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</si>
  <si>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</si>
  <si>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</si>
  <si>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</si>
  <si>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</si>
  <si>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大阪府東大阪市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</si>
  <si>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</si>
  <si>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</si>
  <si>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</si>
  <si>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</si>
  <si>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</si>
  <si>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</si>
  <si>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</si>
  <si>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</si>
  <si>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</si>
  <si>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</si>
  <si>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</si>
  <si>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</si>
  <si>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</si>
  <si>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</si>
  <si>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</si>
  <si>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</si>
  <si>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</si>
  <si>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</si>
  <si>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</si>
  <si>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</si>
  <si>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</si>
  <si>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</si>
  <si>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</si>
  <si>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</si>
  <si>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</si>
  <si>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</si>
  <si>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</si>
  <si>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</si>
  <si>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</si>
  <si>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</si>
  <si>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</si>
  <si>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</si>
  <si>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</si>
  <si>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</si>
  <si>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</si>
  <si>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</si>
  <si>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</si>
  <si>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</si>
  <si>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</si>
  <si>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</si>
  <si>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</si>
  <si>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</si>
  <si>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</si>
  <si>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</si>
  <si>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</si>
  <si>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</si>
  <si>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</si>
  <si>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</si>
  <si>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</si>
  <si>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</si>
  <si>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</si>
  <si>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</si>
  <si>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</si>
  <si>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</si>
  <si>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</si>
  <si>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</si>
  <si>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</si>
  <si>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</si>
  <si>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</si>
  <si>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</si>
  <si>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</si>
  <si>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</si>
  <si>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</si>
  <si>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</si>
  <si>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</si>
  <si>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</si>
  <si>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</si>
  <si>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</si>
  <si>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</si>
  <si>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</si>
  <si>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</si>
  <si>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</si>
  <si>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</si>
  <si>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</si>
  <si>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</si>
  <si>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</si>
  <si>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</si>
  <si>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</si>
  <si>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</si>
  <si>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</si>
  <si>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</si>
  <si>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</si>
  <si>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</si>
  <si>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</si>
  <si>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</si>
  <si>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</si>
  <si>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</si>
  <si>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</si>
  <si>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</si>
  <si>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</si>
  <si>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</si>
  <si>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</si>
  <si>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</si>
  <si>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</si>
  <si>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</si>
  <si>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</si>
  <si>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</si>
  <si>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</si>
  <si>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</si>
  <si>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</si>
  <si>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</si>
  <si>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</si>
  <si>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</si>
  <si>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</si>
  <si>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</si>
  <si>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</si>
  <si>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</si>
  <si>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</si>
  <si>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</si>
  <si>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</si>
  <si>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</si>
  <si>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</si>
  <si>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</si>
  <si>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</si>
  <si>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</si>
  <si>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</si>
  <si>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</si>
  <si>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</si>
  <si>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</si>
  <si>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</si>
  <si>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</si>
  <si>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</si>
  <si>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</si>
  <si>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</si>
  <si>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</si>
  <si>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</si>
  <si>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</si>
  <si>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</si>
  <si>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</si>
  <si>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</si>
  <si>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</si>
  <si>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</si>
  <si>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</si>
  <si>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</si>
  <si>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</si>
  <si>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</si>
  <si>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</si>
  <si>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</si>
  <si>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</si>
  <si>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</si>
  <si>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</si>
  <si>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</si>
  <si>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</si>
  <si>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</si>
  <si>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</si>
  <si>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</si>
  <si>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</si>
  <si>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</si>
  <si>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</si>
  <si>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</si>
  <si>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</si>
  <si>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</si>
  <si>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</si>
  <si>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</si>
  <si>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</si>
  <si>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</si>
  <si>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</si>
  <si>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</si>
  <si>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</si>
  <si>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</si>
  <si>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</si>
  <si>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</si>
  <si>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</si>
  <si>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</si>
  <si>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</si>
  <si>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</si>
  <si>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</si>
  <si>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</si>
  <si>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</si>
  <si>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</si>
  <si>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</si>
  <si>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</si>
  <si>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</si>
  <si>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</si>
  <si>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</si>
  <si>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</si>
  <si>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</si>
  <si>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</si>
  <si>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</si>
  <si>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</si>
  <si>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</si>
  <si>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</si>
  <si>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</si>
  <si>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</si>
  <si>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</si>
  <si>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</si>
  <si>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</si>
  <si>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</si>
  <si>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</si>
  <si>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1.51</t>
  </si>
  <si>
    <t>▲ 0.00</t>
  </si>
  <si>
    <t>▲ 0.14</t>
  </si>
  <si>
    <t>下水道事業会計</t>
  </si>
  <si>
    <t>水道事業会計</t>
  </si>
  <si>
    <t>一般会計</t>
  </si>
  <si>
    <t>国民健康保険事業特別会計</t>
  </si>
  <si>
    <t>介護保険事業特別会計</t>
  </si>
  <si>
    <t>後期高齢者医療特別会計</t>
  </si>
  <si>
    <t>火災共済事業特別会計</t>
  </si>
  <si>
    <t>母子父子寡婦福祉資金貸付事業特別会計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</si>
  <si>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</si>
  <si>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</si>
  <si>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</si>
  <si>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</si>
  <si>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</si>
  <si>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</si>
  <si>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</si>
  <si>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</si>
  <si>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</si>
  <si>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</si>
  <si>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</si>
  <si>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2">
      <t>オンジ</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</si>
  <si>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</si>
  <si>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</si>
  <si>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</si>
  <si>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</si>
  <si>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</si>
  <si>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</si>
  <si>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大阪府都市競艇企業団（モーターボート競走事業会計）</t>
    <rPh sb="0" eb="2">
      <t>オオサカ</t>
    </rPh>
    <rPh sb="2" eb="3">
      <t>フ</t>
    </rPh>
    <rPh sb="3" eb="5">
      <t>トシ</t>
    </rPh>
    <rPh sb="5" eb="7">
      <t>キョウテイ</t>
    </rPh>
    <rPh sb="7" eb="9">
      <t>キギョウ</t>
    </rPh>
    <rPh sb="9" eb="10">
      <t>ダン</t>
    </rPh>
    <rPh sb="18" eb="20">
      <t>キョウソウ</t>
    </rPh>
    <rPh sb="20" eb="22">
      <t>ジギョウ</t>
    </rPh>
    <rPh sb="22" eb="24">
      <t>カイケイ</t>
    </rPh>
    <phoneticPr fontId="2"/>
  </si>
  <si>
    <t>公共施設整備基金</t>
    <rPh sb="0" eb="8">
      <t>コウキョウシセツセイビキキン</t>
    </rPh>
    <phoneticPr fontId="5"/>
  </si>
  <si>
    <t>ふるさと創生基金</t>
    <rPh sb="4" eb="6">
      <t>ソウセイ</t>
    </rPh>
    <rPh sb="6" eb="8">
      <t>キキン</t>
    </rPh>
    <phoneticPr fontId="5"/>
  </si>
  <si>
    <t>愛はぐくむ子どもスクラム基金</t>
    <rPh sb="0" eb="1">
      <t>アイ</t>
    </rPh>
    <rPh sb="5" eb="6">
      <t>コ</t>
    </rPh>
    <rPh sb="12" eb="14">
      <t>キキン</t>
    </rPh>
    <phoneticPr fontId="5"/>
  </si>
  <si>
    <t>都市経営基盤整備基金</t>
    <rPh sb="0" eb="10">
      <t>トシケイエイキバンセイビキキン</t>
    </rPh>
    <phoneticPr fontId="5"/>
  </si>
  <si>
    <t>森林環境譲与税基金</t>
    <rPh sb="0" eb="4">
      <t>シンリンカンキョウ</t>
    </rPh>
    <rPh sb="4" eb="9">
      <t>ジョウヨゼイキキン</t>
    </rPh>
    <phoneticPr fontId="5"/>
  </si>
  <si>
    <t>-</t>
    <phoneticPr fontId="2"/>
  </si>
  <si>
    <t>（公財）東大阪市公園環境協会</t>
    <rPh sb="1" eb="2">
      <t>コウ</t>
    </rPh>
    <rPh sb="2" eb="3">
      <t>ザイ</t>
    </rPh>
    <rPh sb="4" eb="8">
      <t>ヒガシオオサカシ</t>
    </rPh>
    <rPh sb="8" eb="10">
      <t>コウエン</t>
    </rPh>
    <rPh sb="10" eb="12">
      <t>カンキョウ</t>
    </rPh>
    <rPh sb="12" eb="14">
      <t>キョウカイ</t>
    </rPh>
    <phoneticPr fontId="38"/>
  </si>
  <si>
    <t>▲ 4</t>
  </si>
  <si>
    <t>（公財）東大阪市学校給食会</t>
    <rPh sb="1" eb="2">
      <t>コウ</t>
    </rPh>
    <rPh sb="2" eb="3">
      <t>ザイ</t>
    </rPh>
    <rPh sb="4" eb="8">
      <t>ヒガシオオサカシ</t>
    </rPh>
    <rPh sb="8" eb="10">
      <t>ガッコウ</t>
    </rPh>
    <rPh sb="10" eb="12">
      <t>キュウショク</t>
    </rPh>
    <rPh sb="12" eb="13">
      <t>カイ</t>
    </rPh>
    <phoneticPr fontId="38"/>
  </si>
  <si>
    <t>（公財）東大阪市文化振興協会</t>
    <rPh sb="1" eb="2">
      <t>コウ</t>
    </rPh>
    <rPh sb="2" eb="3">
      <t>ザイ</t>
    </rPh>
    <rPh sb="4" eb="8">
      <t>ヒガシオオサカシ</t>
    </rPh>
    <rPh sb="8" eb="10">
      <t>ブンカ</t>
    </rPh>
    <rPh sb="10" eb="12">
      <t>シンコウ</t>
    </rPh>
    <rPh sb="12" eb="14">
      <t>キョウカイ</t>
    </rPh>
    <phoneticPr fontId="38"/>
  </si>
  <si>
    <t>-</t>
    <phoneticPr fontId="38"/>
  </si>
  <si>
    <t>東大阪再開発（株）</t>
    <rPh sb="0" eb="1">
      <t>ヒガシ</t>
    </rPh>
    <rPh sb="1" eb="3">
      <t>オオサカ</t>
    </rPh>
    <rPh sb="3" eb="6">
      <t>サイカイハツ</t>
    </rPh>
    <rPh sb="7" eb="8">
      <t>カブ</t>
    </rPh>
    <phoneticPr fontId="38"/>
  </si>
  <si>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38"/>
  </si>
  <si>
    <t>市立東大阪医療センター</t>
    <rPh sb="0" eb="2">
      <t>シリツ</t>
    </rPh>
    <rPh sb="2" eb="5">
      <t>ヒガシオオサカ</t>
    </rPh>
    <rPh sb="5" eb="7">
      <t>イリョウ</t>
    </rPh>
    <phoneticPr fontId="38"/>
  </si>
  <si>
    <t>大阪外環状線鉄道(株)</t>
    <rPh sb="0" eb="2">
      <t>オオサカ</t>
    </rPh>
    <rPh sb="2" eb="3">
      <t>ソト</t>
    </rPh>
    <rPh sb="3" eb="6">
      <t>カンジョウセン</t>
    </rPh>
    <rPh sb="6" eb="8">
      <t>テツドウ</t>
    </rPh>
    <rPh sb="8" eb="11">
      <t>カブシキガイシャ</t>
    </rPh>
    <phoneticPr fontId="38"/>
  </si>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</sst>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07B4-43F8-98B2-A830A0C427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34802</c:v>
                </c:pt>
                <c:pt idx="1">
                  <c:v>35695</c:v>
                </c:pt>
                <c:pt idx="2">
                  <c:v>45089</c:v>
                </c:pt>
                <c:pt idx="3">
                  <c:v>35103</c:v>
                </c:pt>
                <c:pt idx="4">
                  <c:v>21958</c:v>
                </c:pt>
              </c:numCache>
            </c:numRef>
          </c:val>
          <c:smooth val="0"/>
          <c:extLst>
            <c:ext xmlns:c16="http://schemas.microsoft.com/office/drawing/2014/chart" uri="{C3380CC4-5D6E-409C-BE32-E72D297353CC}">
              <c16:uniqueId val="{00000001-07B4-43F8-98B2-A830A0C427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c:v>
                </c:pt>
                <c:pt idx="1">
                  <c:v>1.87</c:v>
                </c:pt>
                <c:pt idx="2">
                  <c:v>2.37</c:v>
                </c:pt>
                <c:pt idx="3">
                  <c:v>2.66</c:v>
                </c:pt>
                <c:pt idx="4">
                  <c:v>2.87</c:v>
                </c:pt>
              </c:numCache>
            </c:numRef>
          </c:val>
          <c:extLst>
            <c:ext xmlns:c16="http://schemas.microsoft.com/office/drawing/2014/chart" uri="{C3380CC4-5D6E-409C-BE32-E72D297353CC}">
              <c16:uniqueId val="{00000000-0575-4C3E-BCFC-9B08119955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14.67</c:v>
                </c:pt>
                <c:pt idx="1">
                  <c:v>14.2</c:v>
                </c:pt>
                <c:pt idx="2">
                  <c:v>15.11</c:v>
                </c:pt>
                <c:pt idx="3">
                  <c:v>15.64</c:v>
                </c:pt>
                <c:pt idx="4">
                  <c:v>14.99</c:v>
                </c:pt>
              </c:numCache>
            </c:numRef>
          </c:val>
          <c:extLst>
            <c:ext xmlns:c16="http://schemas.microsoft.com/office/drawing/2014/chart" uri="{C3380CC4-5D6E-409C-BE32-E72D297353CC}">
              <c16:uniqueId val="{00000001-0575-4C3E-BCFC-9B08119955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-1.51</c:v>
                </c:pt>
                <c:pt idx="1">
                  <c:v>0</c:v>
                </c:pt>
                <c:pt idx="2">
                  <c:v>1.67</c:v>
                </c:pt>
                <c:pt idx="3">
                  <c:v>0.91</c:v>
                </c:pt>
                <c:pt idx="4">
                  <c:v>-0.14000000000000001</c:v>
                </c:pt>
              </c:numCache>
            </c:numRef>
          </c:val>
          <c:smooth val="0"/>
          <c:extLst>
            <c:ext xmlns:c16="http://schemas.microsoft.com/office/drawing/2014/chart" uri="{C3380CC4-5D6E-409C-BE32-E72D297353CC}">
              <c16:uniqueId val="{00000002-0575-4C3E-BCFC-9B08119955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0.27</c:v>
                </c:pt>
                <c:pt idx="4">
                  <c:v>#N/A</c:v>
                </c:pt>
                <c:pt idx="5">
                  <c:v>0.28999999999999998</c:v>
                </c:pt>
                <c:pt idx="6">
                  <c:v>#N/A</c:v>
                </c:pt>
                <c:pt idx="7">
                  <c:v>0.28999999999999998</c:v>
                </c:pt>
                <c:pt idx="8">
                  <c:v>#N/A</c:v>
                </c:pt>
                <c:pt idx="9">
                  <c:v>0.31</c:v>
                </c:pt>
              </c:numCache>
            </c:numRef>
          </c:val>
          <c:extLst>
            <c:ext xmlns:c16="http://schemas.microsoft.com/office/drawing/2014/chart" uri="{C3380CC4-5D6E-409C-BE32-E72D297353CC}">
              <c16:uniqueId val="{00000000-C959-4C5A-A088-EAD15B3BC7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59-4C5A-A088-EAD15B3BC78A}"/>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0.09</c:v>
                </c:pt>
                <c:pt idx="4">
                  <c:v>#N/A</c:v>
                </c:pt>
                <c:pt idx="5">
                  <c:v>0.13</c:v>
                </c:pt>
                <c:pt idx="6">
                  <c:v>#N/A</c:v>
                </c:pt>
                <c:pt idx="7">
                  <c:v>0.19</c:v>
                </c:pt>
                <c:pt idx="8">
                  <c:v>#N/A</c:v>
                </c:pt>
                <c:pt idx="9">
                  <c:v>0.19</c:v>
                </c:pt>
              </c:numCache>
            </c:numRef>
          </c:val>
          <c:extLst>
            <c:ext xmlns:c16="http://schemas.microsoft.com/office/drawing/2014/chart" uri="{C3380CC4-5D6E-409C-BE32-E72D297353CC}">
              <c16:uniqueId val="{00000002-C959-4C5A-A088-EAD15B3BC78A}"/>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0.28999999999999998</c:v>
                </c:pt>
                <c:pt idx="2">
                  <c:v>#N/A</c:v>
                </c:pt>
                <c:pt idx="3">
                  <c:v>0.3</c:v>
                </c:pt>
                <c:pt idx="4">
                  <c:v>#N/A</c:v>
                </c:pt>
                <c:pt idx="5">
                  <c:v>0.3</c:v>
                </c:pt>
                <c:pt idx="6">
                  <c:v>#N/A</c:v>
                </c:pt>
                <c:pt idx="7">
                  <c:v>0.3</c:v>
                </c:pt>
                <c:pt idx="8">
                  <c:v>#N/A</c:v>
                </c:pt>
                <c:pt idx="9">
                  <c:v>0.3</c:v>
                </c:pt>
              </c:numCache>
            </c:numRef>
          </c:val>
          <c:extLst>
            <c:ext xmlns:c16="http://schemas.microsoft.com/office/drawing/2014/chart" uri="{C3380CC4-5D6E-409C-BE32-E72D297353CC}">
              <c16:uniqueId val="{00000003-C959-4C5A-A088-EAD15B3BC7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0.35</c:v>
                </c:pt>
                <c:pt idx="2">
                  <c:v>#N/A</c:v>
                </c:pt>
                <c:pt idx="3">
                  <c:v>0.23</c:v>
                </c:pt>
                <c:pt idx="4">
                  <c:v>#N/A</c:v>
                </c:pt>
                <c:pt idx="5">
                  <c:v>0.3</c:v>
                </c:pt>
                <c:pt idx="6">
                  <c:v>#N/A</c:v>
                </c:pt>
                <c:pt idx="7">
                  <c:v>0.32</c:v>
                </c:pt>
                <c:pt idx="8">
                  <c:v>#N/A</c:v>
                </c:pt>
                <c:pt idx="9">
                  <c:v>0.35</c:v>
                </c:pt>
              </c:numCache>
            </c:numRef>
          </c:val>
          <c:extLst>
            <c:ext xmlns:c16="http://schemas.microsoft.com/office/drawing/2014/chart" uri="{C3380CC4-5D6E-409C-BE32-E72D297353CC}">
              <c16:uniqueId val="{00000004-C959-4C5A-A088-EAD15B3BC78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0.49</c:v>
                </c:pt>
                <c:pt idx="4">
                  <c:v>#N/A</c:v>
                </c:pt>
                <c:pt idx="5">
                  <c:v>0.95</c:v>
                </c:pt>
                <c:pt idx="6">
                  <c:v>#N/A</c:v>
                </c:pt>
                <c:pt idx="7">
                  <c:v>0.36</c:v>
                </c:pt>
                <c:pt idx="8">
                  <c:v>#N/A</c:v>
                </c:pt>
                <c:pt idx="9">
                  <c:v>0.63</c:v>
                </c:pt>
              </c:numCache>
            </c:numRef>
          </c:val>
          <c:extLst>
            <c:ext xmlns:c16="http://schemas.microsoft.com/office/drawing/2014/chart" uri="{C3380CC4-5D6E-409C-BE32-E72D297353CC}">
              <c16:uniqueId val="{00000005-C959-4C5A-A088-EAD15B3BC78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1.54</c:v>
                </c:pt>
                <c:pt idx="2">
                  <c:v>#N/A</c:v>
                </c:pt>
                <c:pt idx="3">
                  <c:v>1.71</c:v>
                </c:pt>
                <c:pt idx="4">
                  <c:v>#N/A</c:v>
                </c:pt>
                <c:pt idx="5">
                  <c:v>0.37</c:v>
                </c:pt>
                <c:pt idx="6">
                  <c:v>#N/A</c:v>
                </c:pt>
                <c:pt idx="7">
                  <c:v>0.36</c:v>
                </c:pt>
                <c:pt idx="8">
                  <c:v>#N/A</c:v>
                </c:pt>
                <c:pt idx="9">
                  <c:v>1.19</c:v>
                </c:pt>
              </c:numCache>
            </c:numRef>
          </c:val>
          <c:extLst>
            <c:ext xmlns:c16="http://schemas.microsoft.com/office/drawing/2014/chart" uri="{C3380CC4-5D6E-409C-BE32-E72D297353CC}">
              <c16:uniqueId val="{00000006-C959-4C5A-A088-EAD15B3BC7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1.05</c:v>
                </c:pt>
                <c:pt idx="2">
                  <c:v>#N/A</c:v>
                </c:pt>
                <c:pt idx="3">
                  <c:v>1.38</c:v>
                </c:pt>
                <c:pt idx="4">
                  <c:v>#N/A</c:v>
                </c:pt>
                <c:pt idx="5">
                  <c:v>1.81</c:v>
                </c:pt>
                <c:pt idx="6">
                  <c:v>#N/A</c:v>
                </c:pt>
                <c:pt idx="7">
                  <c:v>2.0499999999999998</c:v>
                </c:pt>
                <c:pt idx="8">
                  <c:v>#N/A</c:v>
                </c:pt>
                <c:pt idx="9">
                  <c:v>2.2400000000000002</c:v>
                </c:pt>
              </c:numCache>
            </c:numRef>
          </c:val>
          <c:extLst>
            <c:ext xmlns:c16="http://schemas.microsoft.com/office/drawing/2014/chart" uri="{C3380CC4-5D6E-409C-BE32-E72D297353CC}">
              <c16:uniqueId val="{00000007-C959-4C5A-A088-EAD15B3BC7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5.42</c:v>
                </c:pt>
                <c:pt idx="2">
                  <c:v>#N/A</c:v>
                </c:pt>
                <c:pt idx="3">
                  <c:v>4.87</c:v>
                </c:pt>
                <c:pt idx="4">
                  <c:v>#N/A</c:v>
                </c:pt>
                <c:pt idx="5">
                  <c:v>4.6100000000000003</c:v>
                </c:pt>
                <c:pt idx="6">
                  <c:v>#N/A</c:v>
                </c:pt>
                <c:pt idx="7">
                  <c:v>4.8499999999999996</c:v>
                </c:pt>
                <c:pt idx="8">
                  <c:v>#N/A</c:v>
                </c:pt>
                <c:pt idx="9">
                  <c:v>4.66</c:v>
                </c:pt>
              </c:numCache>
            </c:numRef>
          </c:val>
          <c:extLst>
            <c:ext xmlns:c16="http://schemas.microsoft.com/office/drawing/2014/chart" uri="{C3380CC4-5D6E-409C-BE32-E72D297353CC}">
              <c16:uniqueId val="{00000008-C959-4C5A-A088-EAD15B3BC78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4.72</c:v>
                </c:pt>
                <c:pt idx="2">
                  <c:v>#N/A</c:v>
                </c:pt>
                <c:pt idx="3">
                  <c:v>5.35</c:v>
                </c:pt>
                <c:pt idx="4">
                  <c:v>#N/A</c:v>
                </c:pt>
                <c:pt idx="5">
                  <c:v>6.08</c:v>
                </c:pt>
                <c:pt idx="6">
                  <c:v>#N/A</c:v>
                </c:pt>
                <c:pt idx="7">
                  <c:v>6.52</c:v>
                </c:pt>
                <c:pt idx="8">
                  <c:v>#N/A</c:v>
                </c:pt>
                <c:pt idx="9">
                  <c:v>6.85</c:v>
                </c:pt>
              </c:numCache>
            </c:numRef>
          </c:val>
          <c:extLst>
            <c:ext xmlns:c16="http://schemas.microsoft.com/office/drawing/2014/chart" uri="{C3380CC4-5D6E-409C-BE32-E72D297353CC}">
              <c16:uniqueId val="{00000009-C959-4C5A-A088-EAD15B3BC7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20985</c:v>
                </c:pt>
                <c:pt idx="5">
                  <c:v>21356</c:v>
                </c:pt>
                <c:pt idx="8">
                  <c:v>21402</c:v>
                </c:pt>
                <c:pt idx="11">
                  <c:v>22059</c:v>
                </c:pt>
                <c:pt idx="14">
                  <c:v>22436</c:v>
                </c:pt>
              </c:numCache>
            </c:numRef>
          </c:val>
          <c:extLst>
            <c:ext xmlns:c16="http://schemas.microsoft.com/office/drawing/2014/chart" uri="{C3380CC4-5D6E-409C-BE32-E72D297353CC}">
              <c16:uniqueId val="{00000000-4215-4DEB-A947-819C1F6651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15-4DEB-A947-819C1F6651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398</c:v>
                </c:pt>
                <c:pt idx="3">
                  <c:v>400</c:v>
                </c:pt>
                <c:pt idx="6">
                  <c:v>207</c:v>
                </c:pt>
                <c:pt idx="9">
                  <c:v>438</c:v>
                </c:pt>
                <c:pt idx="12">
                  <c:v>570</c:v>
                </c:pt>
              </c:numCache>
            </c:numRef>
          </c:val>
          <c:extLst>
            <c:ext xmlns:c16="http://schemas.microsoft.com/office/drawing/2014/chart" uri="{C3380CC4-5D6E-409C-BE32-E72D297353CC}">
              <c16:uniqueId val="{00000002-4215-4DEB-A947-819C1F6651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83</c:v>
                </c:pt>
                <c:pt idx="6">
                  <c:v>193</c:v>
                </c:pt>
                <c:pt idx="9">
                  <c:v>368</c:v>
                </c:pt>
                <c:pt idx="12">
                  <c:v>663</c:v>
                </c:pt>
              </c:numCache>
            </c:numRef>
          </c:val>
          <c:extLst>
            <c:ext xmlns:c16="http://schemas.microsoft.com/office/drawing/2014/chart" uri="{C3380CC4-5D6E-409C-BE32-E72D297353CC}">
              <c16:uniqueId val="{00000003-4215-4DEB-A947-819C1F6651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6925</c:v>
                </c:pt>
                <c:pt idx="3">
                  <c:v>7016</c:v>
                </c:pt>
                <c:pt idx="6">
                  <c:v>6873</c:v>
                </c:pt>
                <c:pt idx="9">
                  <c:v>6731</c:v>
                </c:pt>
                <c:pt idx="12">
                  <c:v>6546</c:v>
                </c:pt>
              </c:numCache>
            </c:numRef>
          </c:val>
          <c:extLst>
            <c:ext xmlns:c16="http://schemas.microsoft.com/office/drawing/2014/chart" uri="{C3380CC4-5D6E-409C-BE32-E72D297353CC}">
              <c16:uniqueId val="{00000004-4215-4DEB-A947-819C1F6651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15-4DEB-A947-819C1F6651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15-4DEB-A947-819C1F6651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17993</c:v>
                </c:pt>
                <c:pt idx="3">
                  <c:v>17793</c:v>
                </c:pt>
                <c:pt idx="6">
                  <c:v>20049</c:v>
                </c:pt>
                <c:pt idx="9">
                  <c:v>19201</c:v>
                </c:pt>
                <c:pt idx="12">
                  <c:v>22287</c:v>
                </c:pt>
              </c:numCache>
            </c:numRef>
          </c:val>
          <c:extLst>
            <c:ext xmlns:c16="http://schemas.microsoft.com/office/drawing/2014/chart" uri="{C3380CC4-5D6E-409C-BE32-E72D297353CC}">
              <c16:uniqueId val="{00000007-4215-4DEB-A947-819C1F6651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4387</c:v>
                </c:pt>
                <c:pt idx="2">
                  <c:v>#N/A</c:v>
                </c:pt>
                <c:pt idx="3">
                  <c:v>#N/A</c:v>
                </c:pt>
                <c:pt idx="4">
                  <c:v>3936</c:v>
                </c:pt>
                <c:pt idx="5">
                  <c:v>#N/A</c:v>
                </c:pt>
                <c:pt idx="6">
                  <c:v>#N/A</c:v>
                </c:pt>
                <c:pt idx="7">
                  <c:v>5920</c:v>
                </c:pt>
                <c:pt idx="8">
                  <c:v>#N/A</c:v>
                </c:pt>
                <c:pt idx="9">
                  <c:v>#N/A</c:v>
                </c:pt>
                <c:pt idx="10">
                  <c:v>4679</c:v>
                </c:pt>
                <c:pt idx="11">
                  <c:v>#N/A</c:v>
                </c:pt>
                <c:pt idx="12">
                  <c:v>#N/A</c:v>
                </c:pt>
                <c:pt idx="13">
                  <c:v>7630</c:v>
                </c:pt>
                <c:pt idx="14">
                  <c:v>#N/A</c:v>
                </c:pt>
              </c:numCache>
            </c:numRef>
          </c:val>
          <c:smooth val="0"/>
          <c:extLst>
            <c:ext xmlns:c16="http://schemas.microsoft.com/office/drawing/2014/chart" uri="{C3380CC4-5D6E-409C-BE32-E72D297353CC}">
              <c16:uniqueId val="{00000008-4215-4DEB-A947-819C1F6651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202243</c:v>
                </c:pt>
                <c:pt idx="5">
                  <c:v>201787</c:v>
                </c:pt>
                <c:pt idx="8">
                  <c:v>203324</c:v>
                </c:pt>
                <c:pt idx="11">
                  <c:v>200501</c:v>
                </c:pt>
                <c:pt idx="14">
                  <c:v>197668</c:v>
                </c:pt>
              </c:numCache>
            </c:numRef>
          </c:val>
          <c:extLst>
            <c:ext xmlns:c16="http://schemas.microsoft.com/office/drawing/2014/chart" uri="{C3380CC4-5D6E-409C-BE32-E72D297353CC}">
              <c16:uniqueId val="{00000000-814D-4BF4-8786-CBE6EF0C7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94267</c:v>
                </c:pt>
                <c:pt idx="5">
                  <c:v>92394</c:v>
                </c:pt>
                <c:pt idx="8">
                  <c:v>90988</c:v>
                </c:pt>
                <c:pt idx="11">
                  <c:v>89478</c:v>
                </c:pt>
                <c:pt idx="14">
                  <c:v>85791</c:v>
                </c:pt>
              </c:numCache>
            </c:numRef>
          </c:val>
          <c:extLst>
            <c:ext xmlns:c16="http://schemas.microsoft.com/office/drawing/2014/chart" uri="{C3380CC4-5D6E-409C-BE32-E72D297353CC}">
              <c16:uniqueId val="{00000001-814D-4BF4-8786-CBE6EF0C7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25170</c:v>
                </c:pt>
                <c:pt idx="5">
                  <c:v>26996</c:v>
                </c:pt>
                <c:pt idx="8">
                  <c:v>29156</c:v>
                </c:pt>
                <c:pt idx="11">
                  <c:v>32360</c:v>
                </c:pt>
                <c:pt idx="14">
                  <c:v>33737</c:v>
                </c:pt>
              </c:numCache>
            </c:numRef>
          </c:val>
          <c:extLst>
            <c:ext xmlns:c16="http://schemas.microsoft.com/office/drawing/2014/chart" uri="{C3380CC4-5D6E-409C-BE32-E72D297353CC}">
              <c16:uniqueId val="{00000002-814D-4BF4-8786-CBE6EF0C7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4D-4BF4-8786-CBE6EF0C7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4D-4BF4-8786-CBE6EF0C7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468</c:v>
                </c:pt>
                <c:pt idx="3">
                  <c:v>1282</c:v>
                </c:pt>
                <c:pt idx="6">
                  <c:v>1170</c:v>
                </c:pt>
                <c:pt idx="9">
                  <c:v>1314</c:v>
                </c:pt>
                <c:pt idx="12">
                  <c:v>1052</c:v>
                </c:pt>
              </c:numCache>
            </c:numRef>
          </c:val>
          <c:extLst>
            <c:ext xmlns:c16="http://schemas.microsoft.com/office/drawing/2014/chart" uri="{C3380CC4-5D6E-409C-BE32-E72D297353CC}">
              <c16:uniqueId val="{00000005-814D-4BF4-8786-CBE6EF0C7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16506</c:v>
                </c:pt>
                <c:pt idx="3">
                  <c:v>16149</c:v>
                </c:pt>
                <c:pt idx="6">
                  <c:v>15436</c:v>
                </c:pt>
                <c:pt idx="9">
                  <c:v>15224</c:v>
                </c:pt>
                <c:pt idx="12">
                  <c:v>14854</c:v>
                </c:pt>
              </c:numCache>
            </c:numRef>
          </c:val>
          <c:extLst>
            <c:ext xmlns:c16="http://schemas.microsoft.com/office/drawing/2014/chart" uri="{C3380CC4-5D6E-409C-BE32-E72D297353CC}">
              <c16:uniqueId val="{00000006-814D-4BF4-8786-CBE6EF0C7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7346</c:v>
                </c:pt>
                <c:pt idx="3">
                  <c:v>7361</c:v>
                </c:pt>
                <c:pt idx="6">
                  <c:v>7315</c:v>
                </c:pt>
                <c:pt idx="9">
                  <c:v>7034</c:v>
                </c:pt>
                <c:pt idx="12">
                  <c:v>6498</c:v>
                </c:pt>
              </c:numCache>
            </c:numRef>
          </c:val>
          <c:extLst>
            <c:ext xmlns:c16="http://schemas.microsoft.com/office/drawing/2014/chart" uri="{C3380CC4-5D6E-409C-BE32-E72D297353CC}">
              <c16:uniqueId val="{00000007-814D-4BF4-8786-CBE6EF0C7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101394</c:v>
                </c:pt>
                <c:pt idx="3">
                  <c:v>101380</c:v>
                </c:pt>
                <c:pt idx="6">
                  <c:v>99758</c:v>
                </c:pt>
                <c:pt idx="9">
                  <c:v>94706</c:v>
                </c:pt>
                <c:pt idx="12">
                  <c:v>89452</c:v>
                </c:pt>
              </c:numCache>
            </c:numRef>
          </c:val>
          <c:extLst>
            <c:ext xmlns:c16="http://schemas.microsoft.com/office/drawing/2014/chart" uri="{C3380CC4-5D6E-409C-BE32-E72D297353CC}">
              <c16:uniqueId val="{00000008-814D-4BF4-8786-CBE6EF0C7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2193</c:v>
                </c:pt>
                <c:pt idx="3">
                  <c:v>1712</c:v>
                </c:pt>
                <c:pt idx="6">
                  <c:v>1515</c:v>
                </c:pt>
                <c:pt idx="9">
                  <c:v>5945</c:v>
                </c:pt>
                <c:pt idx="12">
                  <c:v>5456</c:v>
                </c:pt>
              </c:numCache>
            </c:numRef>
          </c:val>
          <c:extLst>
            <c:ext xmlns:c16="http://schemas.microsoft.com/office/drawing/2014/chart" uri="{C3380CC4-5D6E-409C-BE32-E72D297353CC}">
              <c16:uniqueId val="{00000009-814D-4BF4-8786-CBE6EF0C7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201700</c:v>
                </c:pt>
                <c:pt idx="3">
                  <c:v>201474</c:v>
                </c:pt>
                <c:pt idx="6">
                  <c:v>204848</c:v>
                </c:pt>
                <c:pt idx="9">
                  <c:v>203317</c:v>
                </c:pt>
                <c:pt idx="12">
                  <c:v>193826</c:v>
                </c:pt>
              </c:numCache>
            </c:numRef>
          </c:val>
          <c:extLst>
            <c:ext xmlns:c16="http://schemas.microsoft.com/office/drawing/2014/chart" uri="{C3380CC4-5D6E-409C-BE32-E72D297353CC}">
              <c16:uniqueId val="{0000000A-814D-4BF4-8786-CBE6EF0C7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7928</c:v>
                </c:pt>
                <c:pt idx="2">
                  <c:v>#N/A</c:v>
                </c:pt>
                <c:pt idx="3">
                  <c:v>#N/A</c:v>
                </c:pt>
                <c:pt idx="4">
                  <c:v>8180</c:v>
                </c:pt>
                <c:pt idx="5">
                  <c:v>#N/A</c:v>
                </c:pt>
                <c:pt idx="6">
                  <c:v>#N/A</c:v>
                </c:pt>
                <c:pt idx="7">
                  <c:v>6574</c:v>
                </c:pt>
                <c:pt idx="8">
                  <c:v>#N/A</c:v>
                </c:pt>
                <c:pt idx="9">
                  <c:v>#N/A</c:v>
                </c:pt>
                <c:pt idx="10">
                  <c:v>5200</c:v>
                </c:pt>
                <c:pt idx="11">
                  <c:v>#N/A</c:v>
                </c:pt>
                <c:pt idx="12">
                  <c:v>#N/A</c:v>
                </c:pt>
                <c:pt idx="13">
                  <c:v>0</c:v>
                </c:pt>
                <c:pt idx="14">
                  <c:v>#N/A</c:v>
                </c:pt>
              </c:numCache>
            </c:numRef>
          </c:val>
          <c:smooth val="0"/>
          <c:extLst>
            <c:ext xmlns:c16="http://schemas.microsoft.com/office/drawing/2014/chart" uri="{C3380CC4-5D6E-409C-BE32-E72D297353CC}">
              <c16:uniqueId val="{0000000B-814D-4BF4-8786-CBE6EF0C7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16440</c:v>
                </c:pt>
                <c:pt idx="1">
                  <c:v>17105</c:v>
                </c:pt>
                <c:pt idx="2">
                  <c:v>16653</c:v>
                </c:pt>
              </c:numCache>
            </c:numRef>
          </c:val>
          <c:extLst>
            <c:ext xmlns:c16="http://schemas.microsoft.com/office/drawing/2014/chart" uri="{C3380CC4-5D6E-409C-BE32-E72D297353CC}">
              <c16:uniqueId val="{00000000-07D1-4532-AD04-5E149B4D8F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4130</c:v>
                </c:pt>
                <c:pt idx="1">
                  <c:v>4371</c:v>
                </c:pt>
                <c:pt idx="2">
                  <c:v>4805</c:v>
                </c:pt>
              </c:numCache>
            </c:numRef>
          </c:val>
          <c:extLst>
            <c:ext xmlns:c16="http://schemas.microsoft.com/office/drawing/2014/chart" uri="{C3380CC4-5D6E-409C-BE32-E72D297353CC}">
              <c16:uniqueId val="{00000001-07D1-4532-AD04-5E149B4D8F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3474</c:v>
                </c:pt>
                <c:pt idx="1">
                  <c:v>5259</c:v>
                </c:pt>
                <c:pt idx="2">
                  <c:v>6649</c:v>
                </c:pt>
              </c:numCache>
            </c:numRef>
          </c:val>
          <c:extLst>
            <c:ext xmlns:c16="http://schemas.microsoft.com/office/drawing/2014/chart" uri="{C3380CC4-5D6E-409C-BE32-E72D297353CC}">
              <c16:uniqueId val="{00000002-07D1-4532-AD04-5E149B4D8F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将来世代への負担圧縮を見据えた借換債の発行抑制を行った結果、元金償還額が大きくなったことによるものである。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今後も引き続き適正な公債管理に努めたい。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一般会計等においては、平成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花園ラグビー場の改修や文化創造館の建設事業などにより、地方債の現在高は大きく増加してい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たが、大型建設事業が一段落したため令和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事業債の償還が進んだこと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により公営企業債等繰入見込額が減少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、将来負担額合計は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。今後においても公営企業会計及び設立法人の将来負担額にかかる動向や影響に留意しつつ、健全な財政運営に努める。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大阪府東大阪市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百万円の増加となった。財政調整基金が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、学校施設の長寿命化対策として公共施設整備基金が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財政調整基金、減債基金については、現行の残高を維持することにより、年度間の財源不足に備え安定した財政運営に努める。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金については、基金の趣旨にかなうよう必要額の取崩し、積み立てを行っていく。とりわけ、公共施設整備基金については、学校施設の長寿命化改修に多額の投資が必要となることに加え、体育館空調の整備など災害に備えたまちづくりに必要な改修も行っていく必要があることから、将来の負担に備え、積み立てを行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公共施設の設置及び整備等を行う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森林環境税及び森林環境譲与税に関する法律に掲げる施策を行う。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ふるさと創生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100">
              <a:effectLst/>
              <a:latin typeface="ＭＳ Ｐゴシック" panose="020B0600070205080204" pitchFamily="50" charset="-128"/>
              <a:ea typeface="ＭＳ Ｐゴシック" panose="020B0600070205080204" pitchFamily="50" charset="-128"/>
            </a:rPr>
            <a:t>東大阪市域にはぐくまれた歴史、伝統、文化、産業等を生かした独創的、個性的なまちづくりの事業を行う。</a:t>
          </a:r>
          <a:endParaRPr lang="en-US"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・愛はぐくむ子どもスクラム基金：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子どもの安全安心育成事業を行う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・都市経営基盤整備基金：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都市経営の健全性を維持するとともに、市民生活の向上に資する施設整備等を行う。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・公共施設整備基金：学校施設の長寿命化対策として積立を行い、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5,900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万円増加した。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・森林環境譲与税基金：小中学校の教室床改修として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万円取り崩しを行い、当年度の森林環境譲与税</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4,200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万円を積み立てた結果、</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万円増加した。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・ふるさと創生基金：ふるさと納税収入分を積み立て、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・愛はぐくむ子どもスクラム基金：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ふるさと納税収入分を積み立て、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万円増加した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・都市経営基盤整備基金：土地貸付収入等を積み立て、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各基金条例に基づき、適正な積立、運用管理、処分を行う。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生活保護費等の減少により扶助費の支出額は減少したが、会計年度任用職員制度の導入による人件費の増加や公債費支出の増加があり、財政調整基金を取り崩すことによって、収支均衡を図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万円は、標準財政規模の約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％となっており、不測の事態に備えるための必要額を一定程度確保できていると考えている。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今後の財政収支見込みとしては、人口減少の影響により市税収入の減少が予測されており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、加えて公共施設の老朽化対策など財政需要の高まりも懸念されていることから、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長期的視野に立った計画的な財政運営を行えるよう、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適正な残高の維持に努める。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百万円の増加となった。主な要因として、土地売払収入を積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市債の償還及び適正な管理にも必要な財源を確保し、将来にわたる財政の健全な運営に向け、適正な残高の維持に努める。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485,928
467,206
61.78
259,651,004
256,074,412
3,193,388
111,085,282
182,821,162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概ね横ばいペースで推移しているところではあるが、類似団体内平均値と比較すると、やや下回っている状況にある。これは社会保障関係経費の割合が大きいことが要因といえる。今後もなお厳しい状況が見込まれることから、着実に行財政改革の取組をすすめ、改善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市税、地方交付税の増加により経常的な収入が増加したものの、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会計年度任用職員制度導入による人件費の増、借換債の発行抑制による公債費の増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高齢者人口増加に伴う介護保険特別会計・後期高齢者医療特別会計への繰出し金の増などの要因により、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％と比較しても依然高水準にあり、硬直化した財政状況にあるといえる。今後も引き続き事務事業の見直し等により歳出の抑制を図るとともに、歳入の確保に努め、一層の改善を図る。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30797</xdr:rowOff>
    </xdr:to>
    <xdr:cxnSp macro="">
      <xdr:nvCxnSpPr>
        <xdr:cNvPr id="130" name="直線コネクタ 129"/>
        <xdr:cNvCxnSpPr/>
      </xdr:nvCxnSpPr>
      <xdr:spPr>
        <a:xfrm>
          <a:off x="4114800" y="111207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117793</xdr:rowOff>
    </xdr:from>
    <xdr:to>
      <xdr:col>19</xdr:col>
      <xdr:colOff>133350</xdr:colOff>
      <xdr:row>64</xdr:row>
      <xdr:rowOff>147955</xdr:rowOff>
    </xdr:to>
    <xdr:cxnSp macro="">
      <xdr:nvCxnSpPr>
        <xdr:cNvPr id="133" name="直線コネクタ 132"/>
        <xdr:cNvCxnSpPr/>
      </xdr:nvCxnSpPr>
      <xdr:spPr>
        <a:xfrm>
          <a:off x="3225800" y="1109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117793</xdr:rowOff>
    </xdr:from>
    <xdr:to>
      <xdr:col>15</xdr:col>
      <xdr:colOff>82550</xdr:colOff>
      <xdr:row>64</xdr:row>
      <xdr:rowOff>123825</xdr:rowOff>
    </xdr:to>
    <xdr:cxnSp macro="">
      <xdr:nvCxnSpPr>
        <xdr:cNvPr id="136" name="直線コネクタ 135"/>
        <xdr:cNvCxnSpPr/>
      </xdr:nvCxnSpPr>
      <xdr:spPr>
        <a:xfrm flipV="1">
          <a:off x="2336800" y="110905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129857</xdr:rowOff>
    </xdr:to>
    <xdr:cxnSp macro="">
      <xdr:nvCxnSpPr>
        <xdr:cNvPr id="139" name="直線コネクタ 138"/>
        <xdr:cNvCxnSpPr/>
      </xdr:nvCxnSpPr>
      <xdr:spPr>
        <a:xfrm flipV="1">
          <a:off x="1447800" y="110966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9" name="楕円 148"/>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50" name="財政構造の弾力性該当値テキスト"/>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1" name="楕円 150"/>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2" name="テキスト ボックス 151"/>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3" name="楕円 152"/>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4" name="テキスト ボックス 153"/>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5" name="楕円 154"/>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6" name="テキスト ボックス 155"/>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7" name="楕円 156"/>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8" name="テキスト ボックス 157"/>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行財政改革プランに基づく職員数計画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の実行に加え、職員の削減後も安易にアルバイトの雇用や委託に頼ることなく、創意工夫により、業務効率の向上を図った結果、類似団体内順位でも上位の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100,954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円となった。今後も民間で実施可能な事業については委託化を進めるなど、新たな行財政改革プランを実行し、引き続きコストの縮減を図っていく方針である。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78018</xdr:rowOff>
    </xdr:from>
    <xdr:to>
      <xdr:col>23</xdr:col>
      <xdr:colOff>133350</xdr:colOff>
      <xdr:row>82</xdr:row>
      <xdr:rowOff>45472</xdr:rowOff>
    </xdr:to>
    <xdr:cxnSp macro="">
      <xdr:nvCxnSpPr>
        <xdr:cNvPr id="195" name="直線コネクタ 194"/>
        <xdr:cNvCxnSpPr/>
      </xdr:nvCxnSpPr>
      <xdr:spPr>
        <a:xfrm>
          <a:off x="4114800" y="13965468"/>
          <a:ext cx="838200" cy="1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16436</xdr:rowOff>
    </xdr:from>
    <xdr:to>
      <xdr:col>19</xdr:col>
      <xdr:colOff>133350</xdr:colOff>
      <xdr:row>81</xdr:row>
      <xdr:rowOff>78018</xdr:rowOff>
    </xdr:to>
    <xdr:cxnSp macro="">
      <xdr:nvCxnSpPr>
        <xdr:cNvPr id="198" name="直線コネクタ 197"/>
        <xdr:cNvCxnSpPr/>
      </xdr:nvCxnSpPr>
      <xdr:spPr>
        <a:xfrm>
          <a:off x="3225800" y="1390388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164117</xdr:rowOff>
    </xdr:from>
    <xdr:to>
      <xdr:col>15</xdr:col>
      <xdr:colOff>82550</xdr:colOff>
      <xdr:row>81</xdr:row>
      <xdr:rowOff>16436</xdr:rowOff>
    </xdr:to>
    <xdr:cxnSp macro="">
      <xdr:nvCxnSpPr>
        <xdr:cNvPr id="201" name="直線コネクタ 200"/>
        <xdr:cNvCxnSpPr/>
      </xdr:nvCxnSpPr>
      <xdr:spPr>
        <a:xfrm>
          <a:off x="2336800" y="13880117"/>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164117</xdr:rowOff>
    </xdr:from>
    <xdr:to>
      <xdr:col>11</xdr:col>
      <xdr:colOff>31750</xdr:colOff>
      <xdr:row>80</xdr:row>
      <xdr:rowOff>165359</xdr:rowOff>
    </xdr:to>
    <xdr:cxnSp macro="">
      <xdr:nvCxnSpPr>
        <xdr:cNvPr id="204" name="直線コネクタ 203"/>
        <xdr:cNvCxnSpPr/>
      </xdr:nvCxnSpPr>
      <xdr:spPr>
        <a:xfrm flipV="1">
          <a:off x="1447800" y="1388011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166122</xdr:rowOff>
    </xdr:from>
    <xdr:to>
      <xdr:col>23</xdr:col>
      <xdr:colOff>184150</xdr:colOff>
      <xdr:row>82</xdr:row>
      <xdr:rowOff>96272</xdr:rowOff>
    </xdr:to>
    <xdr:sp macro="" textlink="">
      <xdr:nvSpPr>
        <xdr:cNvPr id="214" name="楕円 213"/>
        <xdr:cNvSpPr/>
      </xdr:nvSpPr>
      <xdr:spPr>
        <a:xfrm>
          <a:off x="4902200" y="140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11199</xdr:rowOff>
    </xdr:from>
    <xdr:ext cx="762000" cy="259045"/>
    <xdr:sp macro="" textlink="">
      <xdr:nvSpPr>
        <xdr:cNvPr id="215" name="人件費・物件費等の状況該当値テキスト"/>
        <xdr:cNvSpPr txBox="1"/>
      </xdr:nvSpPr>
      <xdr:spPr>
        <a:xfrm>
          <a:off x="5041900" y="138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27218</xdr:rowOff>
    </xdr:from>
    <xdr:to>
      <xdr:col>19</xdr:col>
      <xdr:colOff>184150</xdr:colOff>
      <xdr:row>81</xdr:row>
      <xdr:rowOff>128818</xdr:rowOff>
    </xdr:to>
    <xdr:sp macro="" textlink="">
      <xdr:nvSpPr>
        <xdr:cNvPr id="216" name="楕円 215"/>
        <xdr:cNvSpPr/>
      </xdr:nvSpPr>
      <xdr:spPr>
        <a:xfrm>
          <a:off x="4064000" y="139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138995</xdr:rowOff>
    </xdr:from>
    <xdr:ext cx="736600" cy="259045"/>
    <xdr:sp macro="" textlink="">
      <xdr:nvSpPr>
        <xdr:cNvPr id="217" name="テキスト ボックス 216"/>
        <xdr:cNvSpPr txBox="1"/>
      </xdr:nvSpPr>
      <xdr:spPr>
        <a:xfrm>
          <a:off x="3733800" y="1368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137086</xdr:rowOff>
    </xdr:from>
    <xdr:to>
      <xdr:col>15</xdr:col>
      <xdr:colOff>133350</xdr:colOff>
      <xdr:row>81</xdr:row>
      <xdr:rowOff>67236</xdr:rowOff>
    </xdr:to>
    <xdr:sp macro="" textlink="">
      <xdr:nvSpPr>
        <xdr:cNvPr id="218" name="楕円 217"/>
        <xdr:cNvSpPr/>
      </xdr:nvSpPr>
      <xdr:spPr>
        <a:xfrm>
          <a:off x="3175000" y="13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77413</xdr:rowOff>
    </xdr:from>
    <xdr:ext cx="762000" cy="259045"/>
    <xdr:sp macro="" textlink="">
      <xdr:nvSpPr>
        <xdr:cNvPr id="219" name="テキスト ボックス 218"/>
        <xdr:cNvSpPr txBox="1"/>
      </xdr:nvSpPr>
      <xdr:spPr>
        <a:xfrm>
          <a:off x="2844800" y="1362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113317</xdr:rowOff>
    </xdr:from>
    <xdr:to>
      <xdr:col>11</xdr:col>
      <xdr:colOff>82550</xdr:colOff>
      <xdr:row>81</xdr:row>
      <xdr:rowOff>43467</xdr:rowOff>
    </xdr:to>
    <xdr:sp macro="" textlink="">
      <xdr:nvSpPr>
        <xdr:cNvPr id="220" name="楕円 219"/>
        <xdr:cNvSpPr/>
      </xdr:nvSpPr>
      <xdr:spPr>
        <a:xfrm>
          <a:off x="2286000" y="13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53644</xdr:rowOff>
    </xdr:from>
    <xdr:ext cx="762000" cy="259045"/>
    <xdr:sp macro="" textlink="">
      <xdr:nvSpPr>
        <xdr:cNvPr id="221" name="テキスト ボックス 220"/>
        <xdr:cNvSpPr txBox="1"/>
      </xdr:nvSpPr>
      <xdr:spPr>
        <a:xfrm>
          <a:off x="1955800" y="135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114559</xdr:rowOff>
    </xdr:from>
    <xdr:to>
      <xdr:col>7</xdr:col>
      <xdr:colOff>31750</xdr:colOff>
      <xdr:row>81</xdr:row>
      <xdr:rowOff>44709</xdr:rowOff>
    </xdr:to>
    <xdr:sp macro="" textlink="">
      <xdr:nvSpPr>
        <xdr:cNvPr id="222" name="楕円 221"/>
        <xdr:cNvSpPr/>
      </xdr:nvSpPr>
      <xdr:spPr>
        <a:xfrm>
          <a:off x="1397000" y="13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54886</xdr:rowOff>
    </xdr:from>
    <xdr:ext cx="762000" cy="259045"/>
    <xdr:sp macro="" textlink="">
      <xdr:nvSpPr>
        <xdr:cNvPr id="223" name="テキスト ボックス 222"/>
        <xdr:cNvSpPr txBox="1"/>
      </xdr:nvSpPr>
      <xdr:spPr>
        <a:xfrm>
          <a:off x="1066800" y="1359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令和元年度中に任期付職員を採用したことや給与制度の総合的見直しに伴う現給保障が廃止となったことが、前年に比してラスパイレス指数が下降する要因となった。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年及び平成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年に給料表の独自見直し（水準引き下げ）や、同年に初任給基準の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号給引き下げ及びそれに伴う在職者調整（昇給抑制）の実施</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中長期的には効果が表れると見込んでいるが、依然として全国市平均を上回っている状況にあり、今後も適正な給与水準の確保に努める。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88</xdr:row>
      <xdr:rowOff>17236</xdr:rowOff>
    </xdr:to>
    <xdr:cxnSp macro="">
      <xdr:nvCxnSpPr>
        <xdr:cNvPr id="259" name="直線コネクタ 258"/>
        <xdr:cNvCxnSpPr/>
      </xdr:nvCxnSpPr>
      <xdr:spPr>
        <a:xfrm flipV="1">
          <a:off x="16179800" y="1486353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68943</xdr:rowOff>
    </xdr:to>
    <xdr:cxnSp macro="">
      <xdr:nvCxnSpPr>
        <xdr:cNvPr id="262" name="直線コネクタ 261"/>
        <xdr:cNvCxnSpPr/>
      </xdr:nvCxnSpPr>
      <xdr:spPr>
        <a:xfrm flipV="1">
          <a:off x="15290800" y="151048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68943</xdr:rowOff>
    </xdr:to>
    <xdr:cxnSp macro="">
      <xdr:nvCxnSpPr>
        <xdr:cNvPr id="265" name="直線コネクタ 264"/>
        <xdr:cNvCxnSpPr/>
      </xdr:nvCxnSpPr>
      <xdr:spPr>
        <a:xfrm>
          <a:off x="14401800" y="1508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88</xdr:row>
      <xdr:rowOff>0</xdr:rowOff>
    </xdr:to>
    <xdr:cxnSp macro="">
      <xdr:nvCxnSpPr>
        <xdr:cNvPr id="268" name="直線コネクタ 267"/>
        <xdr:cNvCxnSpPr/>
      </xdr:nvCxnSpPr>
      <xdr:spPr>
        <a:xfrm>
          <a:off x="13512800" y="148980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2" name="楕円 281"/>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3" name="テキスト ボックス 282"/>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これまで行財政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環として、職員数の削減など人件費の総量抑制を進めてきた。また、現在も行財政改革プランに基づき職員数計画を策定し、着実に定員管理を行っている。職員数計画は、現業職種職員を除き、現在の執行体制の水準を維持することを基本とし、新たな行政課題等への対応については、民間活力の活用などを図った上で、必要な調整を加え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160655</xdr:rowOff>
    </xdr:to>
    <xdr:cxnSp macro="">
      <xdr:nvCxnSpPr>
        <xdr:cNvPr id="322" name="直線コネクタ 321"/>
        <xdr:cNvCxnSpPr/>
      </xdr:nvCxnSpPr>
      <xdr:spPr>
        <a:xfrm>
          <a:off x="16179800" y="1021588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48048</xdr:rowOff>
    </xdr:from>
    <xdr:to>
      <xdr:col>77</xdr:col>
      <xdr:colOff>44450</xdr:colOff>
      <xdr:row>59</xdr:row>
      <xdr:rowOff>100330</xdr:rowOff>
    </xdr:to>
    <xdr:cxnSp macro="">
      <xdr:nvCxnSpPr>
        <xdr:cNvPr id="325" name="直線コネクタ 324"/>
        <xdr:cNvCxnSpPr/>
      </xdr:nvCxnSpPr>
      <xdr:spPr>
        <a:xfrm>
          <a:off x="15290800" y="1016359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48048</xdr:rowOff>
    </xdr:from>
    <xdr:to>
      <xdr:col>72</xdr:col>
      <xdr:colOff>203200</xdr:colOff>
      <xdr:row>59</xdr:row>
      <xdr:rowOff>52070</xdr:rowOff>
    </xdr:to>
    <xdr:cxnSp macro="">
      <xdr:nvCxnSpPr>
        <xdr:cNvPr id="328" name="直線コネクタ 327"/>
        <xdr:cNvCxnSpPr/>
      </xdr:nvCxnSpPr>
      <xdr:spPr>
        <a:xfrm flipV="1">
          <a:off x="14401800" y="101635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64135</xdr:rowOff>
    </xdr:to>
    <xdr:cxnSp macro="">
      <xdr:nvCxnSpPr>
        <xdr:cNvPr id="331" name="直線コネクタ 330"/>
        <xdr:cNvCxnSpPr/>
      </xdr:nvCxnSpPr>
      <xdr:spPr>
        <a:xfrm flipV="1">
          <a:off x="13512800" y="101676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1" name="楕円 340"/>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2" name="定員管理の状況該当値テキスト"/>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3" name="楕円 342"/>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4" name="テキスト ボックス 343"/>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168698</xdr:rowOff>
    </xdr:from>
    <xdr:to>
      <xdr:col>73</xdr:col>
      <xdr:colOff>44450</xdr:colOff>
      <xdr:row>59</xdr:row>
      <xdr:rowOff>98848</xdr:rowOff>
    </xdr:to>
    <xdr:sp macro="" textlink="">
      <xdr:nvSpPr>
        <xdr:cNvPr id="345" name="楕円 344"/>
        <xdr:cNvSpPr/>
      </xdr:nvSpPr>
      <xdr:spPr>
        <a:xfrm>
          <a:off x="15240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109025</xdr:rowOff>
    </xdr:from>
    <xdr:ext cx="762000" cy="259045"/>
    <xdr:sp macro="" textlink="">
      <xdr:nvSpPr>
        <xdr:cNvPr id="346" name="テキスト ボックス 345"/>
        <xdr:cNvSpPr txBox="1"/>
      </xdr:nvSpPr>
      <xdr:spPr>
        <a:xfrm>
          <a:off x="14909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7" name="楕円 346"/>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8" name="テキスト ボックス 347"/>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9" name="楕円 348"/>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50" name="テキスト ボックス 349"/>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ポイント悪化した。過年度の償還の増加や、借換債の発行抑制による公債費の増加が大きな要因である。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比較して高い比率に転じたことから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、緊急度・住民ニーズを的確に把握した事業の選択により、起債に大きく頼ることのない財政運営に努める。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60113</xdr:rowOff>
    </xdr:to>
    <xdr:cxnSp macro="">
      <xdr:nvCxnSpPr>
        <xdr:cNvPr id="383" name="直線コネクタ 382"/>
        <xdr:cNvCxnSpPr/>
      </xdr:nvCxnSpPr>
      <xdr:spPr>
        <a:xfrm>
          <a:off x="16179800" y="69930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135044</xdr:rowOff>
    </xdr:to>
    <xdr:cxnSp macro="">
      <xdr:nvCxnSpPr>
        <xdr:cNvPr id="386" name="直線コネクタ 385"/>
        <xdr:cNvCxnSpPr/>
      </xdr:nvCxnSpPr>
      <xdr:spPr>
        <a:xfrm>
          <a:off x="15290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127000</xdr:rowOff>
    </xdr:to>
    <xdr:cxnSp macro="">
      <xdr:nvCxnSpPr>
        <xdr:cNvPr id="389" name="直線コネクタ 388"/>
        <xdr:cNvCxnSpPr/>
      </xdr:nvCxnSpPr>
      <xdr:spPr>
        <a:xfrm>
          <a:off x="14401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102870</xdr:rowOff>
    </xdr:to>
    <xdr:cxnSp macro="">
      <xdr:nvCxnSpPr>
        <xdr:cNvPr id="392" name="直線コネクタ 391"/>
        <xdr:cNvCxnSpPr/>
      </xdr:nvCxnSpPr>
      <xdr:spPr>
        <a:xfrm flipV="1">
          <a:off x="13512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3"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4" name="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6" name="楕円 40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7" name="テキスト ボックス 40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8" name="楕円 40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9" name="テキスト ボックス 40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地方債残高や公営企業繰出見込額の減少により、将来負担比率は前年度から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も将来世代への負担が増加することのないよう健全な財政運営に努める。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13801</xdr:rowOff>
    </xdr:from>
    <xdr:to>
      <xdr:col>77</xdr:col>
      <xdr:colOff>44450</xdr:colOff>
      <xdr:row>14</xdr:row>
      <xdr:rowOff>25866</xdr:rowOff>
    </xdr:to>
    <xdr:cxnSp macro="">
      <xdr:nvCxnSpPr>
        <xdr:cNvPr id="445" name="直線コネクタ 444"/>
        <xdr:cNvCxnSpPr/>
      </xdr:nvCxnSpPr>
      <xdr:spPr>
        <a:xfrm flipV="1">
          <a:off x="15290800" y="24141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25866</xdr:rowOff>
    </xdr:from>
    <xdr:to>
      <xdr:col>72</xdr:col>
      <xdr:colOff>203200</xdr:colOff>
      <xdr:row>14</xdr:row>
      <xdr:rowOff>40344</xdr:rowOff>
    </xdr:to>
    <xdr:cxnSp macro="">
      <xdr:nvCxnSpPr>
        <xdr:cNvPr id="448" name="直線コネクタ 447"/>
        <xdr:cNvCxnSpPr/>
      </xdr:nvCxnSpPr>
      <xdr:spPr>
        <a:xfrm flipV="1">
          <a:off x="14401800" y="24261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38735</xdr:rowOff>
    </xdr:from>
    <xdr:to>
      <xdr:col>68</xdr:col>
      <xdr:colOff>152400</xdr:colOff>
      <xdr:row>14</xdr:row>
      <xdr:rowOff>40344</xdr:rowOff>
    </xdr:to>
    <xdr:cxnSp macro="">
      <xdr:nvCxnSpPr>
        <xdr:cNvPr id="451" name="直線コネクタ 450"/>
        <xdr:cNvCxnSpPr/>
      </xdr:nvCxnSpPr>
      <xdr:spPr>
        <a:xfrm>
          <a:off x="13512800" y="24390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4" name="フローチャート: 判断 453"/>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5" name="テキスト ボックス 454"/>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6" name="フローチャート: 判断 455"/>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7" name="テキスト ボックス 456"/>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134451</xdr:rowOff>
    </xdr:from>
    <xdr:to>
      <xdr:col>77</xdr:col>
      <xdr:colOff>95250</xdr:colOff>
      <xdr:row>14</xdr:row>
      <xdr:rowOff>64601</xdr:rowOff>
    </xdr:to>
    <xdr:sp macro="" textlink="">
      <xdr:nvSpPr>
        <xdr:cNvPr id="463" name="楕円 462"/>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74778</xdr:rowOff>
    </xdr:from>
    <xdr:ext cx="736600" cy="259045"/>
    <xdr:sp macro="" textlink="">
      <xdr:nvSpPr>
        <xdr:cNvPr id="464" name="テキスト ボックス 463"/>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146516</xdr:rowOff>
    </xdr:from>
    <xdr:to>
      <xdr:col>73</xdr:col>
      <xdr:colOff>44450</xdr:colOff>
      <xdr:row>14</xdr:row>
      <xdr:rowOff>76666</xdr:rowOff>
    </xdr:to>
    <xdr:sp macro="" textlink="">
      <xdr:nvSpPr>
        <xdr:cNvPr id="465" name="楕円 464"/>
        <xdr:cNvSpPr/>
      </xdr:nvSpPr>
      <xdr:spPr>
        <a:xfrm>
          <a:off x="15240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86843</xdr:rowOff>
    </xdr:from>
    <xdr:ext cx="762000" cy="259045"/>
    <xdr:sp macro="" textlink="">
      <xdr:nvSpPr>
        <xdr:cNvPr id="466" name="テキスト ボックス 465"/>
        <xdr:cNvSpPr txBox="1"/>
      </xdr:nvSpPr>
      <xdr:spPr>
        <a:xfrm>
          <a:off x="14909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160994</xdr:rowOff>
    </xdr:from>
    <xdr:to>
      <xdr:col>68</xdr:col>
      <xdr:colOff>203200</xdr:colOff>
      <xdr:row>14</xdr:row>
      <xdr:rowOff>91144</xdr:rowOff>
    </xdr:to>
    <xdr:sp macro="" textlink="">
      <xdr:nvSpPr>
        <xdr:cNvPr id="467" name="楕円 466"/>
        <xdr:cNvSpPr/>
      </xdr:nvSpPr>
      <xdr:spPr>
        <a:xfrm>
          <a:off x="14351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101321</xdr:rowOff>
    </xdr:from>
    <xdr:ext cx="762000" cy="259045"/>
    <xdr:sp macro="" textlink="">
      <xdr:nvSpPr>
        <xdr:cNvPr id="468" name="テキスト ボックス 467"/>
        <xdr:cNvSpPr txBox="1"/>
      </xdr:nvSpPr>
      <xdr:spPr>
        <a:xfrm>
          <a:off x="14020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159385</xdr:rowOff>
    </xdr:from>
    <xdr:to>
      <xdr:col>64</xdr:col>
      <xdr:colOff>152400</xdr:colOff>
      <xdr:row>14</xdr:row>
      <xdr:rowOff>89535</xdr:rowOff>
    </xdr:to>
    <xdr:sp macro="" textlink="">
      <xdr:nvSpPr>
        <xdr:cNvPr id="469" name="楕円 468"/>
        <xdr:cNvSpPr/>
      </xdr:nvSpPr>
      <xdr:spPr>
        <a:xfrm>
          <a:off x="13462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99712</xdr:rowOff>
    </xdr:from>
    <xdr:ext cx="762000" cy="259045"/>
    <xdr:sp macro="" textlink="">
      <xdr:nvSpPr>
        <xdr:cNvPr id="470" name="テキスト ボックス 469"/>
        <xdr:cNvSpPr txBox="1"/>
      </xdr:nvSpPr>
      <xdr:spPr>
        <a:xfrm>
          <a:off x="13131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485,928
467,206
61.78
259,651,004
256,074,412
3,193,388
111,085,282
182,821,162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会計年度任用職員制度の導入などにより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、人件費にかかる経常収支比率は前年度より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％となった。今後も民間でも実施可能な業務については積極的に委託化を進めるなど、一層の行財政改革により、人件費の抑制に努める。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88900</xdr:rowOff>
    </xdr:to>
    <xdr:cxnSp macro="">
      <xdr:nvCxnSpPr>
        <xdr:cNvPr id="66" name="直線コネクタ 65"/>
        <xdr:cNvCxnSpPr/>
      </xdr:nvCxnSpPr>
      <xdr:spPr>
        <a:xfrm>
          <a:off x="3987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43180</xdr:rowOff>
    </xdr:to>
    <xdr:cxnSp macro="">
      <xdr:nvCxnSpPr>
        <xdr:cNvPr id="69" name="直線コネクタ 68"/>
        <xdr:cNvCxnSpPr/>
      </xdr:nvCxnSpPr>
      <xdr:spPr>
        <a:xfrm flipV="1">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88900</xdr:rowOff>
    </xdr:to>
    <xdr:cxnSp macro="">
      <xdr:nvCxnSpPr>
        <xdr:cNvPr id="72" name="直線コネクタ 71"/>
        <xdr:cNvCxnSpPr/>
      </xdr:nvCxnSpPr>
      <xdr:spPr>
        <a:xfrm flipV="1">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111760</xdr:rowOff>
    </xdr:to>
    <xdr:cxnSp macro="">
      <xdr:nvCxnSpPr>
        <xdr:cNvPr id="75" name="直線コネクタ 74"/>
        <xdr:cNvCxnSpPr/>
      </xdr:nvCxnSpPr>
      <xdr:spPr>
        <a:xfrm flipV="1">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％となり、行財政改革プランの着実な実行などにより類似団体内平均値の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％を下回っている。今後も更なる事務事業の見直しを行い、経費の削減に取り組んでいく。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127000</xdr:rowOff>
    </xdr:to>
    <xdr:cxnSp macro="">
      <xdr:nvCxnSpPr>
        <xdr:cNvPr id="129" name="直線コネクタ 128"/>
        <xdr:cNvCxnSpPr/>
      </xdr:nvCxnSpPr>
      <xdr:spPr>
        <a:xfrm flipV="1">
          <a:off x="15671800" y="24293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127000</xdr:rowOff>
    </xdr:to>
    <xdr:cxnSp macro="">
      <xdr:nvCxnSpPr>
        <xdr:cNvPr id="132" name="直線コネクタ 131"/>
        <xdr:cNvCxnSpPr/>
      </xdr:nvCxnSpPr>
      <xdr:spPr>
        <a:xfrm>
          <a:off x="14782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83457</xdr:rowOff>
    </xdr:to>
    <xdr:cxnSp macro="">
      <xdr:nvCxnSpPr>
        <xdr:cNvPr id="135" name="直線コネクタ 134"/>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50800</xdr:rowOff>
    </xdr:to>
    <xdr:cxnSp macro="">
      <xdr:nvCxnSpPr>
        <xdr:cNvPr id="138" name="直線コネクタ 137"/>
        <xdr:cNvCxnSpPr/>
      </xdr:nvCxnSpPr>
      <xdr:spPr>
        <a:xfrm>
          <a:off x="13004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年度においては、扶助費にかかる経常収支比率は大きく改善し、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％となった。この要因は生活保護費の減と児童扶養手当の制度変更があげられる。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高くなっており、本市財政状況の硬直化の大きな要因となっている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状況は変わっていないため、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今後もより一層の適正化に努めていく必要がある。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60</xdr:row>
      <xdr:rowOff>139700</xdr:rowOff>
    </xdr:to>
    <xdr:cxnSp macro="">
      <xdr:nvCxnSpPr>
        <xdr:cNvPr id="190" name="直線コネクタ 189"/>
        <xdr:cNvCxnSpPr/>
      </xdr:nvCxnSpPr>
      <xdr:spPr>
        <a:xfrm flipV="1">
          <a:off x="3987800" y="100838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139700</xdr:rowOff>
    </xdr:to>
    <xdr:cxnSp macro="">
      <xdr:nvCxnSpPr>
        <xdr:cNvPr id="193" name="直線コネクタ 192"/>
        <xdr:cNvCxnSpPr/>
      </xdr:nvCxnSpPr>
      <xdr:spPr>
        <a:xfrm>
          <a:off x="3098800" y="1033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127000</xdr:rowOff>
    </xdr:to>
    <xdr:cxnSp macro="">
      <xdr:nvCxnSpPr>
        <xdr:cNvPr id="196" name="直線コネクタ 195"/>
        <xdr:cNvCxnSpPr/>
      </xdr:nvCxnSpPr>
      <xdr:spPr>
        <a:xfrm flipV="1">
          <a:off x="2209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60</xdr:row>
      <xdr:rowOff>127000</xdr:rowOff>
    </xdr:to>
    <xdr:cxnSp macro="">
      <xdr:nvCxnSpPr>
        <xdr:cNvPr id="199" name="直線コネクタ 198"/>
        <xdr:cNvCxnSpPr/>
      </xdr:nvCxnSpPr>
      <xdr:spPr>
        <a:xfrm>
          <a:off x="1320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88900</xdr:rowOff>
    </xdr:from>
    <xdr:to>
      <xdr:col>20</xdr:col>
      <xdr:colOff>38100</xdr:colOff>
      <xdr:row>61</xdr:row>
      <xdr:rowOff>19050</xdr:rowOff>
    </xdr:to>
    <xdr:sp macro="" textlink="">
      <xdr:nvSpPr>
        <xdr:cNvPr id="211" name="楕円 210"/>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3827</xdr:rowOff>
    </xdr:from>
    <xdr:ext cx="736600" cy="259045"/>
    <xdr:sp macro="" textlink="">
      <xdr:nvSpPr>
        <xdr:cNvPr id="212" name="テキスト ボックス 211"/>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7" name="楕円 216"/>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137177</xdr:rowOff>
    </xdr:from>
    <xdr:ext cx="762000" cy="259045"/>
    <xdr:sp macro="" textlink="">
      <xdr:nvSpPr>
        <xdr:cNvPr id="218" name="テキスト ボックス 217"/>
        <xdr:cNvSpPr txBox="1"/>
      </xdr:nvSpPr>
      <xdr:spPr>
        <a:xfrm>
          <a:off x="939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その他の経常収支比率については、類似団体内平均値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％となった。内訳は、維持補修費で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％となり前年度と比較して、維持補修費が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ポイント、繰出金が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今後も、これまでに整備した施設等の老朽化に伴い維持補修費の増加が見込まれることもあり、引き続き計画的な保全に努める。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127000</xdr:rowOff>
    </xdr:to>
    <xdr:cxnSp macro="">
      <xdr:nvCxnSpPr>
        <xdr:cNvPr id="251" name="直線コネクタ 250"/>
        <xdr:cNvCxnSpPr/>
      </xdr:nvCxnSpPr>
      <xdr:spPr>
        <a:xfrm>
          <a:off x="15671800" y="9982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38100</xdr:rowOff>
    </xdr:to>
    <xdr:cxnSp macro="">
      <xdr:nvCxnSpPr>
        <xdr:cNvPr id="254" name="直線コネクタ 253"/>
        <xdr:cNvCxnSpPr/>
      </xdr:nvCxnSpPr>
      <xdr:spPr>
        <a:xfrm>
          <a:off x="14782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0</xdr:rowOff>
    </xdr:to>
    <xdr:cxnSp macro="">
      <xdr:nvCxnSpPr>
        <xdr:cNvPr id="257" name="直線コネクタ 256"/>
        <xdr:cNvCxnSpPr/>
      </xdr:nvCxnSpPr>
      <xdr:spPr>
        <a:xfrm flipV="1">
          <a:off x="13893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0</xdr:rowOff>
    </xdr:to>
    <xdr:cxnSp macro="">
      <xdr:nvCxnSpPr>
        <xdr:cNvPr id="260" name="直線コネクタ 259"/>
        <xdr:cNvCxnSpPr/>
      </xdr:nvCxnSpPr>
      <xdr:spPr>
        <a:xfrm>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3" name="テキスト ボックス 27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7" name="テキスト ボックス 276"/>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9" name="テキスト ボックス 278"/>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補助費等にかかる経常収支比率については、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特別定額給付金支給経費など新型コロナウイルス感染症対策が要因で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依然として類似団体内平均値との乖離幅が大きいため、今後もより一層の適正化に努めていく必要がある。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96520</xdr:rowOff>
    </xdr:to>
    <xdr:cxnSp macro="">
      <xdr:nvCxnSpPr>
        <xdr:cNvPr id="312" name="直線コネクタ 311"/>
        <xdr:cNvCxnSpPr/>
      </xdr:nvCxnSpPr>
      <xdr:spPr>
        <a:xfrm>
          <a:off x="15671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66040</xdr:rowOff>
    </xdr:to>
    <xdr:cxnSp macro="">
      <xdr:nvCxnSpPr>
        <xdr:cNvPr id="315" name="直線コネクタ 314"/>
        <xdr:cNvCxnSpPr/>
      </xdr:nvCxnSpPr>
      <xdr:spPr>
        <a:xfrm>
          <a:off x="14782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18" name="直線コネクタ 317"/>
        <xdr:cNvCxnSpPr/>
      </xdr:nvCxnSpPr>
      <xdr:spPr>
        <a:xfrm flipV="1">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165100</xdr:rowOff>
    </xdr:to>
    <xdr:cxnSp macro="">
      <xdr:nvCxnSpPr>
        <xdr:cNvPr id="321" name="直線コネクタ 320"/>
        <xdr:cNvCxnSpPr/>
      </xdr:nvCxnSpPr>
      <xdr:spPr>
        <a:xfrm flipV="1">
          <a:off x="13004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1" name="楕円 33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17797</xdr:rowOff>
    </xdr:from>
    <xdr:ext cx="762000" cy="259045"/>
    <xdr:sp macro="" textlink="">
      <xdr:nvSpPr>
        <xdr:cNvPr id="332"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3" name="楕円 332"/>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34" name="テキスト ボックス 333"/>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5" name="楕円 334"/>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6" name="テキスト ボックス 335"/>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7" name="楕円 33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8" name="テキスト ボックス 337"/>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9" name="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0" name="テキスト ボックス 33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％となった。将来世代への負担圧縮を見据えた借換債の発行抑制を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年以来</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借換債の対象額が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したことが大きな要因である。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花園ラグビー場の整備や文化創造館の建設等</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の大規模事業が一段落したため、現時点では今後の公債費は減少傾向であるが、令和</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年度以降に体育館空調の導入など新たな大規模建設事業が予定されているため、再度</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公債費の負担が増加すること</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も考えられる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。後年度世代に過度な負担を強いることのない市債の管理に努めていく必要がある。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134620</xdr:rowOff>
    </xdr:to>
    <xdr:cxnSp macro="">
      <xdr:nvCxnSpPr>
        <xdr:cNvPr id="373" name="直線コネクタ 372"/>
        <xdr:cNvCxnSpPr/>
      </xdr:nvCxnSpPr>
      <xdr:spPr>
        <a:xfrm>
          <a:off x="3987800" y="133096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27939</xdr:rowOff>
    </xdr:to>
    <xdr:cxnSp macro="">
      <xdr:nvCxnSpPr>
        <xdr:cNvPr id="376" name="直線コネクタ 375"/>
        <xdr:cNvCxnSpPr/>
      </xdr:nvCxnSpPr>
      <xdr:spPr>
        <a:xfrm flipV="1">
          <a:off x="3098800" y="13309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78</xdr:row>
      <xdr:rowOff>27939</xdr:rowOff>
    </xdr:to>
    <xdr:cxnSp macro="">
      <xdr:nvCxnSpPr>
        <xdr:cNvPr id="379" name="直線コネクタ 378"/>
        <xdr:cNvCxnSpPr/>
      </xdr:nvCxnSpPr>
      <xdr:spPr>
        <a:xfrm>
          <a:off x="2209800" y="132638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82" name="直線コネクタ 381"/>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2" name="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3"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4" name="楕円 393"/>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5" name="テキスト ボックス 394"/>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6" name="楕円 395"/>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7" name="テキスト ボックス 396"/>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8" name="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0" name="楕円 39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1" name="テキスト ボックス 40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％と比較しても依然高水準で硬直した状態であるといえる。主な内容として人件費、扶助費、補助費等の合計で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％となっており、前年度と比較して人件費は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ポイントの悪化となり、今後もより一層の行財政改革の推進に努める。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62230</xdr:rowOff>
    </xdr:to>
    <xdr:cxnSp macro="">
      <xdr:nvCxnSpPr>
        <xdr:cNvPr id="434" name="直線コネクタ 433"/>
        <xdr:cNvCxnSpPr/>
      </xdr:nvCxnSpPr>
      <xdr:spPr>
        <a:xfrm flipV="1">
          <a:off x="15671800" y="131343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62230</xdr:rowOff>
    </xdr:to>
    <xdr:cxnSp macro="">
      <xdr:nvCxnSpPr>
        <xdr:cNvPr id="437" name="直線コネクタ 436"/>
        <xdr:cNvCxnSpPr/>
      </xdr:nvCxnSpPr>
      <xdr:spPr>
        <a:xfrm>
          <a:off x="14782800" y="131343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77470</xdr:rowOff>
    </xdr:to>
    <xdr:cxnSp macro="">
      <xdr:nvCxnSpPr>
        <xdr:cNvPr id="440" name="直線コネクタ 439"/>
        <xdr:cNvCxnSpPr/>
      </xdr:nvCxnSpPr>
      <xdr:spPr>
        <a:xfrm flipV="1">
          <a:off x="13893800" y="13134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77470</xdr:rowOff>
    </xdr:to>
    <xdr:cxnSp macro="">
      <xdr:nvCxnSpPr>
        <xdr:cNvPr id="443" name="直線コネクタ 442"/>
        <xdr:cNvCxnSpPr/>
      </xdr:nvCxnSpPr>
      <xdr:spPr>
        <a:xfrm>
          <a:off x="13004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3" name="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54"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5" name="楕円 454"/>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6" name="テキスト ボックス 455"/>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7" name="楕円 456"/>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8" name="テキスト ボックス 45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9" name="楕円 458"/>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60" name="テキスト ボックス 459"/>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1" name="楕円 460"/>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62" name="テキスト ボックス 461"/>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157800</xdr:rowOff>
    </xdr:from>
    <xdr:to>
      <xdr:col>29</xdr:col>
      <xdr:colOff>127000</xdr:colOff>
      <xdr:row>18</xdr:row>
      <xdr:rowOff>59319</xdr:rowOff>
    </xdr:to>
    <xdr:cxnSp macro="">
      <xdr:nvCxnSpPr>
        <xdr:cNvPr id="48" name="直線コネクタ 47"/>
        <xdr:cNvCxnSpPr/>
      </xdr:nvCxnSpPr>
      <xdr:spPr bwMode="auto">
        <a:xfrm flipV="1">
          <a:off x="5003800" y="3120075"/>
          <a:ext cx="6477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59319</xdr:rowOff>
    </xdr:from>
    <xdr:to>
      <xdr:col>26</xdr:col>
      <xdr:colOff>50800</xdr:colOff>
      <xdr:row>18</xdr:row>
      <xdr:rowOff>95804</xdr:rowOff>
    </xdr:to>
    <xdr:cxnSp macro="">
      <xdr:nvCxnSpPr>
        <xdr:cNvPr id="51" name="直線コネクタ 50"/>
        <xdr:cNvCxnSpPr/>
      </xdr:nvCxnSpPr>
      <xdr:spPr bwMode="auto">
        <a:xfrm flipV="1">
          <a:off x="4305300" y="3193044"/>
          <a:ext cx="698500" cy="3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79390</xdr:rowOff>
    </xdr:from>
    <xdr:to>
      <xdr:col>22</xdr:col>
      <xdr:colOff>114300</xdr:colOff>
      <xdr:row>18</xdr:row>
      <xdr:rowOff>95804</xdr:rowOff>
    </xdr:to>
    <xdr:cxnSp macro="">
      <xdr:nvCxnSpPr>
        <xdr:cNvPr id="54" name="直線コネクタ 53"/>
        <xdr:cNvCxnSpPr/>
      </xdr:nvCxnSpPr>
      <xdr:spPr bwMode="auto">
        <a:xfrm>
          <a:off x="3606800" y="3213115"/>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72258</xdr:rowOff>
    </xdr:from>
    <xdr:to>
      <xdr:col>18</xdr:col>
      <xdr:colOff>177800</xdr:colOff>
      <xdr:row>18</xdr:row>
      <xdr:rowOff>79390</xdr:rowOff>
    </xdr:to>
    <xdr:cxnSp macro="">
      <xdr:nvCxnSpPr>
        <xdr:cNvPr id="57" name="直線コネクタ 56"/>
        <xdr:cNvCxnSpPr/>
      </xdr:nvCxnSpPr>
      <xdr:spPr bwMode="auto">
        <a:xfrm>
          <a:off x="2908300" y="3205983"/>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107000</xdr:rowOff>
    </xdr:from>
    <xdr:to>
      <xdr:col>29</xdr:col>
      <xdr:colOff>177800</xdr:colOff>
      <xdr:row>18</xdr:row>
      <xdr:rowOff>37150</xdr:rowOff>
    </xdr:to>
    <xdr:sp macro="" textlink="">
      <xdr:nvSpPr>
        <xdr:cNvPr id="67" name="楕円 66"/>
        <xdr:cNvSpPr/>
      </xdr:nvSpPr>
      <xdr:spPr bwMode="auto">
        <a:xfrm>
          <a:off x="5600700" y="306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79077</xdr:rowOff>
    </xdr:from>
    <xdr:ext cx="762000" cy="259045"/>
    <xdr:sp macro="" textlink="">
      <xdr:nvSpPr>
        <xdr:cNvPr id="68" name="人口1人当たり決算額の推移該当値テキスト130"/>
        <xdr:cNvSpPr txBox="1"/>
      </xdr:nvSpPr>
      <xdr:spPr>
        <a:xfrm>
          <a:off x="5740400" y="304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8519</xdr:rowOff>
    </xdr:from>
    <xdr:to>
      <xdr:col>26</xdr:col>
      <xdr:colOff>101600</xdr:colOff>
      <xdr:row>18</xdr:row>
      <xdr:rowOff>110119</xdr:rowOff>
    </xdr:to>
    <xdr:sp macro="" textlink="">
      <xdr:nvSpPr>
        <xdr:cNvPr id="69" name="楕円 68"/>
        <xdr:cNvSpPr/>
      </xdr:nvSpPr>
      <xdr:spPr bwMode="auto">
        <a:xfrm>
          <a:off x="4953000" y="314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94896</xdr:rowOff>
    </xdr:from>
    <xdr:ext cx="736600" cy="259045"/>
    <xdr:sp macro="" textlink="">
      <xdr:nvSpPr>
        <xdr:cNvPr id="70" name="テキスト ボックス 69"/>
        <xdr:cNvSpPr txBox="1"/>
      </xdr:nvSpPr>
      <xdr:spPr>
        <a:xfrm>
          <a:off x="4622800" y="32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45004</xdr:rowOff>
    </xdr:from>
    <xdr:to>
      <xdr:col>22</xdr:col>
      <xdr:colOff>165100</xdr:colOff>
      <xdr:row>18</xdr:row>
      <xdr:rowOff>146603</xdr:rowOff>
    </xdr:to>
    <xdr:sp macro="" textlink="">
      <xdr:nvSpPr>
        <xdr:cNvPr id="71" name="楕円 70"/>
        <xdr:cNvSpPr/>
      </xdr:nvSpPr>
      <xdr:spPr bwMode="auto">
        <a:xfrm>
          <a:off x="4254500" y="31787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131381</xdr:rowOff>
    </xdr:from>
    <xdr:ext cx="762000" cy="259045"/>
    <xdr:sp macro="" textlink="">
      <xdr:nvSpPr>
        <xdr:cNvPr id="72" name="テキスト ボックス 71"/>
        <xdr:cNvSpPr txBox="1"/>
      </xdr:nvSpPr>
      <xdr:spPr>
        <a:xfrm>
          <a:off x="3924300" y="326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28590</xdr:rowOff>
    </xdr:from>
    <xdr:to>
      <xdr:col>19</xdr:col>
      <xdr:colOff>38100</xdr:colOff>
      <xdr:row>18</xdr:row>
      <xdr:rowOff>130191</xdr:rowOff>
    </xdr:to>
    <xdr:sp macro="" textlink="">
      <xdr:nvSpPr>
        <xdr:cNvPr id="73" name="楕円 72"/>
        <xdr:cNvSpPr/>
      </xdr:nvSpPr>
      <xdr:spPr bwMode="auto">
        <a:xfrm>
          <a:off x="35560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114967</xdr:rowOff>
    </xdr:from>
    <xdr:ext cx="762000" cy="259045"/>
    <xdr:sp macro="" textlink="">
      <xdr:nvSpPr>
        <xdr:cNvPr id="74" name="テキスト ボックス 73"/>
        <xdr:cNvSpPr txBox="1"/>
      </xdr:nvSpPr>
      <xdr:spPr>
        <a:xfrm>
          <a:off x="32258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21458</xdr:rowOff>
    </xdr:from>
    <xdr:to>
      <xdr:col>15</xdr:col>
      <xdr:colOff>101600</xdr:colOff>
      <xdr:row>18</xdr:row>
      <xdr:rowOff>123058</xdr:rowOff>
    </xdr:to>
    <xdr:sp macro="" textlink="">
      <xdr:nvSpPr>
        <xdr:cNvPr id="75" name="楕円 74"/>
        <xdr:cNvSpPr/>
      </xdr:nvSpPr>
      <xdr:spPr bwMode="auto">
        <a:xfrm>
          <a:off x="2857500" y="31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107835</xdr:rowOff>
    </xdr:from>
    <xdr:ext cx="762000" cy="259045"/>
    <xdr:sp macro="" textlink="">
      <xdr:nvSpPr>
        <xdr:cNvPr id="76" name="テキスト ボックス 75"/>
        <xdr:cNvSpPr txBox="1"/>
      </xdr:nvSpPr>
      <xdr:spPr>
        <a:xfrm>
          <a:off x="2527300" y="32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309728</xdr:rowOff>
    </xdr:from>
    <xdr:to>
      <xdr:col>29</xdr:col>
      <xdr:colOff>127000</xdr:colOff>
      <xdr:row>35</xdr:row>
      <xdr:rowOff>200343</xdr:rowOff>
    </xdr:to>
    <xdr:cxnSp macro="">
      <xdr:nvCxnSpPr>
        <xdr:cNvPr id="109" name="直線コネクタ 108"/>
        <xdr:cNvCxnSpPr/>
      </xdr:nvCxnSpPr>
      <xdr:spPr bwMode="auto">
        <a:xfrm flipV="1">
          <a:off x="5003800" y="6577178"/>
          <a:ext cx="647700" cy="23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105054</xdr:rowOff>
    </xdr:from>
    <xdr:to>
      <xdr:col>26</xdr:col>
      <xdr:colOff>50800</xdr:colOff>
      <xdr:row>35</xdr:row>
      <xdr:rowOff>200343</xdr:rowOff>
    </xdr:to>
    <xdr:cxnSp macro="">
      <xdr:nvCxnSpPr>
        <xdr:cNvPr id="112" name="直線コネクタ 111"/>
        <xdr:cNvCxnSpPr/>
      </xdr:nvCxnSpPr>
      <xdr:spPr bwMode="auto">
        <a:xfrm>
          <a:off x="4305300" y="6715404"/>
          <a:ext cx="698500" cy="9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105054</xdr:rowOff>
    </xdr:from>
    <xdr:to>
      <xdr:col>22</xdr:col>
      <xdr:colOff>114300</xdr:colOff>
      <xdr:row>35</xdr:row>
      <xdr:rowOff>260236</xdr:rowOff>
    </xdr:to>
    <xdr:cxnSp macro="">
      <xdr:nvCxnSpPr>
        <xdr:cNvPr id="115" name="直線コネクタ 114"/>
        <xdr:cNvCxnSpPr/>
      </xdr:nvCxnSpPr>
      <xdr:spPr bwMode="auto">
        <a:xfrm flipV="1">
          <a:off x="3606800" y="671540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226784</xdr:rowOff>
    </xdr:from>
    <xdr:to>
      <xdr:col>18</xdr:col>
      <xdr:colOff>177800</xdr:colOff>
      <xdr:row>35</xdr:row>
      <xdr:rowOff>260236</xdr:rowOff>
    </xdr:to>
    <xdr:cxnSp macro="">
      <xdr:nvCxnSpPr>
        <xdr:cNvPr id="118" name="直線コネクタ 117"/>
        <xdr:cNvCxnSpPr/>
      </xdr:nvCxnSpPr>
      <xdr:spPr bwMode="auto">
        <a:xfrm>
          <a:off x="2908300" y="6837134"/>
          <a:ext cx="698500" cy="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258928</xdr:rowOff>
    </xdr:from>
    <xdr:to>
      <xdr:col>29</xdr:col>
      <xdr:colOff>177800</xdr:colOff>
      <xdr:row>35</xdr:row>
      <xdr:rowOff>17628</xdr:rowOff>
    </xdr:to>
    <xdr:sp macro="" textlink="">
      <xdr:nvSpPr>
        <xdr:cNvPr id="128" name="楕円 127"/>
        <xdr:cNvSpPr/>
      </xdr:nvSpPr>
      <xdr:spPr bwMode="auto">
        <a:xfrm>
          <a:off x="5600700" y="652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104005</xdr:rowOff>
    </xdr:from>
    <xdr:ext cx="762000" cy="259045"/>
    <xdr:sp macro="" textlink="">
      <xdr:nvSpPr>
        <xdr:cNvPr id="129" name="人口1人当たり決算額の推移該当値テキスト445"/>
        <xdr:cNvSpPr txBox="1"/>
      </xdr:nvSpPr>
      <xdr:spPr>
        <a:xfrm>
          <a:off x="5740400" y="637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149543</xdr:rowOff>
    </xdr:from>
    <xdr:to>
      <xdr:col>26</xdr:col>
      <xdr:colOff>101600</xdr:colOff>
      <xdr:row>35</xdr:row>
      <xdr:rowOff>251143</xdr:rowOff>
    </xdr:to>
    <xdr:sp macro="" textlink="">
      <xdr:nvSpPr>
        <xdr:cNvPr id="130" name="楕円 129"/>
        <xdr:cNvSpPr/>
      </xdr:nvSpPr>
      <xdr:spPr bwMode="auto">
        <a:xfrm>
          <a:off x="4953000" y="675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235920</xdr:rowOff>
    </xdr:from>
    <xdr:ext cx="736600" cy="259045"/>
    <xdr:sp macro="" textlink="">
      <xdr:nvSpPr>
        <xdr:cNvPr id="131" name="テキスト ボックス 130"/>
        <xdr:cNvSpPr txBox="1"/>
      </xdr:nvSpPr>
      <xdr:spPr>
        <a:xfrm>
          <a:off x="4622800" y="684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54254</xdr:rowOff>
    </xdr:from>
    <xdr:to>
      <xdr:col>22</xdr:col>
      <xdr:colOff>165100</xdr:colOff>
      <xdr:row>35</xdr:row>
      <xdr:rowOff>155854</xdr:rowOff>
    </xdr:to>
    <xdr:sp macro="" textlink="">
      <xdr:nvSpPr>
        <xdr:cNvPr id="132" name="楕円 131"/>
        <xdr:cNvSpPr/>
      </xdr:nvSpPr>
      <xdr:spPr bwMode="auto">
        <a:xfrm>
          <a:off x="4254500" y="666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166031</xdr:rowOff>
    </xdr:from>
    <xdr:ext cx="762000" cy="259045"/>
    <xdr:sp macro="" textlink="">
      <xdr:nvSpPr>
        <xdr:cNvPr id="133" name="テキスト ボックス 132"/>
        <xdr:cNvSpPr txBox="1"/>
      </xdr:nvSpPr>
      <xdr:spPr>
        <a:xfrm>
          <a:off x="3924300" y="64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209436</xdr:rowOff>
    </xdr:from>
    <xdr:to>
      <xdr:col>19</xdr:col>
      <xdr:colOff>38100</xdr:colOff>
      <xdr:row>35</xdr:row>
      <xdr:rowOff>311036</xdr:rowOff>
    </xdr:to>
    <xdr:sp macro="" textlink="">
      <xdr:nvSpPr>
        <xdr:cNvPr id="134" name="楕円 133"/>
        <xdr:cNvSpPr/>
      </xdr:nvSpPr>
      <xdr:spPr bwMode="auto">
        <a:xfrm>
          <a:off x="3556000" y="681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295813</xdr:rowOff>
    </xdr:from>
    <xdr:ext cx="762000" cy="259045"/>
    <xdr:sp macro="" textlink="">
      <xdr:nvSpPr>
        <xdr:cNvPr id="135" name="テキスト ボックス 134"/>
        <xdr:cNvSpPr txBox="1"/>
      </xdr:nvSpPr>
      <xdr:spPr>
        <a:xfrm>
          <a:off x="3225800" y="690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175984</xdr:rowOff>
    </xdr:from>
    <xdr:to>
      <xdr:col>15</xdr:col>
      <xdr:colOff>101600</xdr:colOff>
      <xdr:row>35</xdr:row>
      <xdr:rowOff>277584</xdr:rowOff>
    </xdr:to>
    <xdr:sp macro="" textlink="">
      <xdr:nvSpPr>
        <xdr:cNvPr id="136" name="楕円 135"/>
        <xdr:cNvSpPr/>
      </xdr:nvSpPr>
      <xdr:spPr bwMode="auto">
        <a:xfrm>
          <a:off x="2857500" y="678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262361</xdr:rowOff>
    </xdr:from>
    <xdr:ext cx="762000" cy="259045"/>
    <xdr:sp macro="" textlink="">
      <xdr:nvSpPr>
        <xdr:cNvPr id="137" name="テキスト ボックス 136"/>
        <xdr:cNvSpPr txBox="1"/>
      </xdr:nvSpPr>
      <xdr:spPr>
        <a:xfrm>
          <a:off x="2527300" y="68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485,928
467,206
61.78
259,651,004
256,074,412
3,193,388
111,085,282
182,821,162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67103</xdr:rowOff>
    </xdr:from>
    <xdr:to>
      <xdr:col>24</xdr:col>
      <xdr:colOff>63500</xdr:colOff>
      <xdr:row>36</xdr:row>
      <xdr:rowOff>139635</xdr:rowOff>
    </xdr:to>
    <xdr:cxnSp macro="">
      <xdr:nvCxnSpPr>
        <xdr:cNvPr id="63" name="直線コネクタ 62"/>
        <xdr:cNvCxnSpPr/>
      </xdr:nvCxnSpPr>
      <xdr:spPr>
        <a:xfrm flipV="1">
          <a:off x="3797300" y="6239303"/>
          <a:ext cx="8382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139635</xdr:rowOff>
    </xdr:from>
    <xdr:to>
      <xdr:col>19</xdr:col>
      <xdr:colOff>177800</xdr:colOff>
      <xdr:row>36</xdr:row>
      <xdr:rowOff>153416</xdr:rowOff>
    </xdr:to>
    <xdr:cxnSp macro="">
      <xdr:nvCxnSpPr>
        <xdr:cNvPr id="66" name="直線コネクタ 65"/>
        <xdr:cNvCxnSpPr/>
      </xdr:nvCxnSpPr>
      <xdr:spPr>
        <a:xfrm flipV="1">
          <a:off x="2908300" y="6311835"/>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136892</xdr:rowOff>
    </xdr:from>
    <xdr:to>
      <xdr:col>15</xdr:col>
      <xdr:colOff>50800</xdr:colOff>
      <xdr:row>36</xdr:row>
      <xdr:rowOff>153416</xdr:rowOff>
    </xdr:to>
    <xdr:cxnSp macro="">
      <xdr:nvCxnSpPr>
        <xdr:cNvPr id="69" name="直線コネクタ 68"/>
        <xdr:cNvCxnSpPr/>
      </xdr:nvCxnSpPr>
      <xdr:spPr>
        <a:xfrm>
          <a:off x="2019300" y="6309092"/>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136892</xdr:rowOff>
    </xdr:from>
    <xdr:to>
      <xdr:col>10</xdr:col>
      <xdr:colOff>114300</xdr:colOff>
      <xdr:row>36</xdr:row>
      <xdr:rowOff>139406</xdr:rowOff>
    </xdr:to>
    <xdr:cxnSp macro="">
      <xdr:nvCxnSpPr>
        <xdr:cNvPr id="72" name="直線コネクタ 71"/>
        <xdr:cNvCxnSpPr/>
      </xdr:nvCxnSpPr>
      <xdr:spPr>
        <a:xfrm flipV="1">
          <a:off x="1130300" y="630909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16303</xdr:rowOff>
    </xdr:from>
    <xdr:to>
      <xdr:col>24</xdr:col>
      <xdr:colOff>114300</xdr:colOff>
      <xdr:row>36</xdr:row>
      <xdr:rowOff>117903</xdr:rowOff>
    </xdr:to>
    <xdr:sp macro="" textlink="">
      <xdr:nvSpPr>
        <xdr:cNvPr id="82" name="楕円 81"/>
        <xdr:cNvSpPr/>
      </xdr:nvSpPr>
      <xdr:spPr>
        <a:xfrm>
          <a:off x="4584700" y="6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166180</xdr:rowOff>
    </xdr:from>
    <xdr:ext cx="534377" cy="259045"/>
    <xdr:sp macro="" textlink="">
      <xdr:nvSpPr>
        <xdr:cNvPr id="83" name="人件費該当値テキスト"/>
        <xdr:cNvSpPr txBox="1"/>
      </xdr:nvSpPr>
      <xdr:spPr>
        <a:xfrm>
          <a:off x="4686300" y="61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88835</xdr:rowOff>
    </xdr:from>
    <xdr:to>
      <xdr:col>20</xdr:col>
      <xdr:colOff>38100</xdr:colOff>
      <xdr:row>37</xdr:row>
      <xdr:rowOff>18985</xdr:rowOff>
    </xdr:to>
    <xdr:sp macro="" textlink="">
      <xdr:nvSpPr>
        <xdr:cNvPr id="84" name="楕円 83"/>
        <xdr:cNvSpPr/>
      </xdr:nvSpPr>
      <xdr:spPr>
        <a:xfrm>
          <a:off x="3746500" y="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10112</xdr:rowOff>
    </xdr:from>
    <xdr:ext cx="534377" cy="259045"/>
    <xdr:sp macro="" textlink="">
      <xdr:nvSpPr>
        <xdr:cNvPr id="85" name="テキスト ボックス 84"/>
        <xdr:cNvSpPr txBox="1"/>
      </xdr:nvSpPr>
      <xdr:spPr>
        <a:xfrm>
          <a:off x="3530111" y="63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102616</xdr:rowOff>
    </xdr:from>
    <xdr:to>
      <xdr:col>15</xdr:col>
      <xdr:colOff>101600</xdr:colOff>
      <xdr:row>37</xdr:row>
      <xdr:rowOff>32766</xdr:rowOff>
    </xdr:to>
    <xdr:sp macro="" textlink="">
      <xdr:nvSpPr>
        <xdr:cNvPr id="86" name="楕円 85"/>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23893</xdr:rowOff>
    </xdr:from>
    <xdr:ext cx="534377" cy="259045"/>
    <xdr:sp macro="" textlink="">
      <xdr:nvSpPr>
        <xdr:cNvPr id="87" name="テキスト ボックス 86"/>
        <xdr:cNvSpPr txBox="1"/>
      </xdr:nvSpPr>
      <xdr:spPr>
        <a:xfrm>
          <a:off x="2641111"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86092</xdr:rowOff>
    </xdr:from>
    <xdr:to>
      <xdr:col>10</xdr:col>
      <xdr:colOff>165100</xdr:colOff>
      <xdr:row>37</xdr:row>
      <xdr:rowOff>16242</xdr:rowOff>
    </xdr:to>
    <xdr:sp macro="" textlink="">
      <xdr:nvSpPr>
        <xdr:cNvPr id="88" name="楕円 87"/>
        <xdr:cNvSpPr/>
      </xdr:nvSpPr>
      <xdr:spPr>
        <a:xfrm>
          <a:off x="196850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7369</xdr:rowOff>
    </xdr:from>
    <xdr:ext cx="534377" cy="259045"/>
    <xdr:sp macro="" textlink="">
      <xdr:nvSpPr>
        <xdr:cNvPr id="89" name="テキスト ボックス 88"/>
        <xdr:cNvSpPr txBox="1"/>
      </xdr:nvSpPr>
      <xdr:spPr>
        <a:xfrm>
          <a:off x="1752111" y="63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88606</xdr:rowOff>
    </xdr:from>
    <xdr:to>
      <xdr:col>6</xdr:col>
      <xdr:colOff>38100</xdr:colOff>
      <xdr:row>37</xdr:row>
      <xdr:rowOff>18756</xdr:rowOff>
    </xdr:to>
    <xdr:sp macro="" textlink="">
      <xdr:nvSpPr>
        <xdr:cNvPr id="90" name="楕円 89"/>
        <xdr:cNvSpPr/>
      </xdr:nvSpPr>
      <xdr:spPr>
        <a:xfrm>
          <a:off x="1079500" y="6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9883</xdr:rowOff>
    </xdr:from>
    <xdr:ext cx="534377" cy="259045"/>
    <xdr:sp macro="" textlink="">
      <xdr:nvSpPr>
        <xdr:cNvPr id="91" name="テキスト ボックス 90"/>
        <xdr:cNvSpPr txBox="1"/>
      </xdr:nvSpPr>
      <xdr:spPr>
        <a:xfrm>
          <a:off x="863111" y="63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97637</xdr:rowOff>
    </xdr:from>
    <xdr:to>
      <xdr:col>24</xdr:col>
      <xdr:colOff>63500</xdr:colOff>
      <xdr:row>57</xdr:row>
      <xdr:rowOff>49403</xdr:rowOff>
    </xdr:to>
    <xdr:cxnSp macro="">
      <xdr:nvCxnSpPr>
        <xdr:cNvPr id="121" name="直線コネクタ 120"/>
        <xdr:cNvCxnSpPr/>
      </xdr:nvCxnSpPr>
      <xdr:spPr>
        <a:xfrm flipV="1">
          <a:off x="3797300" y="9698837"/>
          <a:ext cx="8382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49403</xdr:rowOff>
    </xdr:from>
    <xdr:to>
      <xdr:col>19</xdr:col>
      <xdr:colOff>177800</xdr:colOff>
      <xdr:row>57</xdr:row>
      <xdr:rowOff>101924</xdr:rowOff>
    </xdr:to>
    <xdr:cxnSp macro="">
      <xdr:nvCxnSpPr>
        <xdr:cNvPr id="124" name="直線コネクタ 123"/>
        <xdr:cNvCxnSpPr/>
      </xdr:nvCxnSpPr>
      <xdr:spPr>
        <a:xfrm flipV="1">
          <a:off x="2908300" y="982205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101924</xdr:rowOff>
    </xdr:from>
    <xdr:to>
      <xdr:col>15</xdr:col>
      <xdr:colOff>50800</xdr:colOff>
      <xdr:row>57</xdr:row>
      <xdr:rowOff>131928</xdr:rowOff>
    </xdr:to>
    <xdr:cxnSp macro="">
      <xdr:nvCxnSpPr>
        <xdr:cNvPr id="127" name="直線コネクタ 126"/>
        <xdr:cNvCxnSpPr/>
      </xdr:nvCxnSpPr>
      <xdr:spPr>
        <a:xfrm flipV="1">
          <a:off x="2019300" y="9874574"/>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118370</xdr:rowOff>
    </xdr:from>
    <xdr:to>
      <xdr:col>15</xdr:col>
      <xdr:colOff>101600</xdr:colOff>
      <xdr:row>56</xdr:row>
      <xdr:rowOff>48520</xdr:rowOff>
    </xdr:to>
    <xdr:sp macro="" textlink="">
      <xdr:nvSpPr>
        <xdr:cNvPr id="128" name="フローチャート: 判断 127"/>
        <xdr:cNvSpPr/>
      </xdr:nvSpPr>
      <xdr:spPr>
        <a:xfrm>
          <a:off x="2857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65047</xdr:rowOff>
    </xdr:from>
    <xdr:ext cx="534377" cy="259045"/>
    <xdr:sp macro="" textlink="">
      <xdr:nvSpPr>
        <xdr:cNvPr id="129" name="テキスト ボックス 128"/>
        <xdr:cNvSpPr txBox="1"/>
      </xdr:nvSpPr>
      <xdr:spPr>
        <a:xfrm>
          <a:off x="2641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131756</xdr:rowOff>
    </xdr:from>
    <xdr:to>
      <xdr:col>10</xdr:col>
      <xdr:colOff>114300</xdr:colOff>
      <xdr:row>57</xdr:row>
      <xdr:rowOff>131928</xdr:rowOff>
    </xdr:to>
    <xdr:cxnSp macro="">
      <xdr:nvCxnSpPr>
        <xdr:cNvPr id="130" name="直線コネクタ 129"/>
        <xdr:cNvCxnSpPr/>
      </xdr:nvCxnSpPr>
      <xdr:spPr>
        <a:xfrm>
          <a:off x="1130300" y="990440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162147</xdr:rowOff>
    </xdr:from>
    <xdr:to>
      <xdr:col>10</xdr:col>
      <xdr:colOff>165100</xdr:colOff>
      <xdr:row>56</xdr:row>
      <xdr:rowOff>92297</xdr:rowOff>
    </xdr:to>
    <xdr:sp macro="" textlink="">
      <xdr:nvSpPr>
        <xdr:cNvPr id="131" name="フローチャート: 判断 130"/>
        <xdr:cNvSpPr/>
      </xdr:nvSpPr>
      <xdr:spPr>
        <a:xfrm>
          <a:off x="1968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108824</xdr:rowOff>
    </xdr:from>
    <xdr:ext cx="534377" cy="259045"/>
    <xdr:sp macro="" textlink="">
      <xdr:nvSpPr>
        <xdr:cNvPr id="132" name="テキスト ボックス 131"/>
        <xdr:cNvSpPr txBox="1"/>
      </xdr:nvSpPr>
      <xdr:spPr>
        <a:xfrm>
          <a:off x="1752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140240</xdr:rowOff>
    </xdr:from>
    <xdr:to>
      <xdr:col>6</xdr:col>
      <xdr:colOff>38100</xdr:colOff>
      <xdr:row>56</xdr:row>
      <xdr:rowOff>70390</xdr:rowOff>
    </xdr:to>
    <xdr:sp macro="" textlink="">
      <xdr:nvSpPr>
        <xdr:cNvPr id="133" name="フローチャート: 判断 132"/>
        <xdr:cNvSpPr/>
      </xdr:nvSpPr>
      <xdr:spPr>
        <a:xfrm>
          <a:off x="1079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86917</xdr:rowOff>
    </xdr:from>
    <xdr:ext cx="534377" cy="259045"/>
    <xdr:sp macro="" textlink="">
      <xdr:nvSpPr>
        <xdr:cNvPr id="134" name="テキスト ボックス 133"/>
        <xdr:cNvSpPr txBox="1"/>
      </xdr:nvSpPr>
      <xdr:spPr>
        <a:xfrm>
          <a:off x="863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46837</xdr:rowOff>
    </xdr:from>
    <xdr:to>
      <xdr:col>24</xdr:col>
      <xdr:colOff>114300</xdr:colOff>
      <xdr:row>56</xdr:row>
      <xdr:rowOff>148437</xdr:rowOff>
    </xdr:to>
    <xdr:sp macro="" textlink="">
      <xdr:nvSpPr>
        <xdr:cNvPr id="140" name="楕円 139"/>
        <xdr:cNvSpPr/>
      </xdr:nvSpPr>
      <xdr:spPr>
        <a:xfrm>
          <a:off x="4584700" y="9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133214</xdr:rowOff>
    </xdr:from>
    <xdr:ext cx="534377" cy="259045"/>
    <xdr:sp macro="" textlink="">
      <xdr:nvSpPr>
        <xdr:cNvPr id="141" name="物件費該当値テキスト"/>
        <xdr:cNvSpPr txBox="1"/>
      </xdr:nvSpPr>
      <xdr:spPr>
        <a:xfrm>
          <a:off x="4686300" y="95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170053</xdr:rowOff>
    </xdr:from>
    <xdr:to>
      <xdr:col>20</xdr:col>
      <xdr:colOff>38100</xdr:colOff>
      <xdr:row>57</xdr:row>
      <xdr:rowOff>100203</xdr:rowOff>
    </xdr:to>
    <xdr:sp macro="" textlink="">
      <xdr:nvSpPr>
        <xdr:cNvPr id="142" name="楕円 141"/>
        <xdr:cNvSpPr/>
      </xdr:nvSpPr>
      <xdr:spPr>
        <a:xfrm>
          <a:off x="3746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91330</xdr:rowOff>
    </xdr:from>
    <xdr:ext cx="534377" cy="259045"/>
    <xdr:sp macro="" textlink="">
      <xdr:nvSpPr>
        <xdr:cNvPr id="143" name="テキスト ボックス 142"/>
        <xdr:cNvSpPr txBox="1"/>
      </xdr:nvSpPr>
      <xdr:spPr>
        <a:xfrm>
          <a:off x="3530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51124</xdr:rowOff>
    </xdr:from>
    <xdr:to>
      <xdr:col>15</xdr:col>
      <xdr:colOff>101600</xdr:colOff>
      <xdr:row>57</xdr:row>
      <xdr:rowOff>152724</xdr:rowOff>
    </xdr:to>
    <xdr:sp macro="" textlink="">
      <xdr:nvSpPr>
        <xdr:cNvPr id="144" name="楕円 143"/>
        <xdr:cNvSpPr/>
      </xdr:nvSpPr>
      <xdr:spPr>
        <a:xfrm>
          <a:off x="28575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143851</xdr:rowOff>
    </xdr:from>
    <xdr:ext cx="534377" cy="259045"/>
    <xdr:sp macro="" textlink="">
      <xdr:nvSpPr>
        <xdr:cNvPr id="145" name="テキスト ボックス 144"/>
        <xdr:cNvSpPr txBox="1"/>
      </xdr:nvSpPr>
      <xdr:spPr>
        <a:xfrm>
          <a:off x="2641111" y="9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81128</xdr:rowOff>
    </xdr:from>
    <xdr:to>
      <xdr:col>10</xdr:col>
      <xdr:colOff>165100</xdr:colOff>
      <xdr:row>58</xdr:row>
      <xdr:rowOff>11278</xdr:rowOff>
    </xdr:to>
    <xdr:sp macro="" textlink="">
      <xdr:nvSpPr>
        <xdr:cNvPr id="146" name="楕円 145"/>
        <xdr:cNvSpPr/>
      </xdr:nvSpPr>
      <xdr:spPr>
        <a:xfrm>
          <a:off x="1968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2405</xdr:rowOff>
    </xdr:from>
    <xdr:ext cx="534377" cy="259045"/>
    <xdr:sp macro="" textlink="">
      <xdr:nvSpPr>
        <xdr:cNvPr id="147" name="テキスト ボックス 146"/>
        <xdr:cNvSpPr txBox="1"/>
      </xdr:nvSpPr>
      <xdr:spPr>
        <a:xfrm>
          <a:off x="1752111"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80956</xdr:rowOff>
    </xdr:from>
    <xdr:to>
      <xdr:col>6</xdr:col>
      <xdr:colOff>38100</xdr:colOff>
      <xdr:row>58</xdr:row>
      <xdr:rowOff>11106</xdr:rowOff>
    </xdr:to>
    <xdr:sp macro="" textlink="">
      <xdr:nvSpPr>
        <xdr:cNvPr id="148" name="楕円 147"/>
        <xdr:cNvSpPr/>
      </xdr:nvSpPr>
      <xdr:spPr>
        <a:xfrm>
          <a:off x="1079500" y="9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2233</xdr:rowOff>
    </xdr:from>
    <xdr:ext cx="534377" cy="259045"/>
    <xdr:sp macro="" textlink="">
      <xdr:nvSpPr>
        <xdr:cNvPr id="149" name="テキスト ボックス 148"/>
        <xdr:cNvSpPr txBox="1"/>
      </xdr:nvSpPr>
      <xdr:spPr>
        <a:xfrm>
          <a:off x="863111" y="99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142215</xdr:rowOff>
    </xdr:from>
    <xdr:to>
      <xdr:col>24</xdr:col>
      <xdr:colOff>63500</xdr:colOff>
      <xdr:row>77</xdr:row>
      <xdr:rowOff>144805</xdr:rowOff>
    </xdr:to>
    <xdr:cxnSp macro="">
      <xdr:nvCxnSpPr>
        <xdr:cNvPr id="178" name="直線コネクタ 177"/>
        <xdr:cNvCxnSpPr/>
      </xdr:nvCxnSpPr>
      <xdr:spPr>
        <a:xfrm>
          <a:off x="3797300" y="13343865"/>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142215</xdr:rowOff>
    </xdr:from>
    <xdr:to>
      <xdr:col>19</xdr:col>
      <xdr:colOff>177800</xdr:colOff>
      <xdr:row>77</xdr:row>
      <xdr:rowOff>153873</xdr:rowOff>
    </xdr:to>
    <xdr:cxnSp macro="">
      <xdr:nvCxnSpPr>
        <xdr:cNvPr id="181" name="直線コネクタ 180"/>
        <xdr:cNvCxnSpPr/>
      </xdr:nvCxnSpPr>
      <xdr:spPr>
        <a:xfrm flipV="1">
          <a:off x="2908300" y="1334386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153036</xdr:rowOff>
    </xdr:from>
    <xdr:to>
      <xdr:col>15</xdr:col>
      <xdr:colOff>50800</xdr:colOff>
      <xdr:row>77</xdr:row>
      <xdr:rowOff>153873</xdr:rowOff>
    </xdr:to>
    <xdr:cxnSp macro="">
      <xdr:nvCxnSpPr>
        <xdr:cNvPr id="184" name="直線コネクタ 183"/>
        <xdr:cNvCxnSpPr/>
      </xdr:nvCxnSpPr>
      <xdr:spPr>
        <a:xfrm>
          <a:off x="2019300" y="1335468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5" name="フローチャート: 判断 184"/>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6" name="テキスト ボックス 185"/>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137795</xdr:rowOff>
    </xdr:from>
    <xdr:to>
      <xdr:col>10</xdr:col>
      <xdr:colOff>114300</xdr:colOff>
      <xdr:row>77</xdr:row>
      <xdr:rowOff>153036</xdr:rowOff>
    </xdr:to>
    <xdr:cxnSp macro="">
      <xdr:nvCxnSpPr>
        <xdr:cNvPr id="187" name="直線コネクタ 186"/>
        <xdr:cNvCxnSpPr/>
      </xdr:nvCxnSpPr>
      <xdr:spPr>
        <a:xfrm>
          <a:off x="1130300" y="133394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8" name="フローチャート: 判断 187"/>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9" name="テキスト ボックス 188"/>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90" name="フローチャート: 判断 189"/>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91" name="テキスト ボックス 190"/>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94005</xdr:rowOff>
    </xdr:from>
    <xdr:to>
      <xdr:col>24</xdr:col>
      <xdr:colOff>114300</xdr:colOff>
      <xdr:row>78</xdr:row>
      <xdr:rowOff>24155</xdr:rowOff>
    </xdr:to>
    <xdr:sp macro="" textlink="">
      <xdr:nvSpPr>
        <xdr:cNvPr id="197" name="楕円 196"/>
        <xdr:cNvSpPr/>
      </xdr:nvSpPr>
      <xdr:spPr>
        <a:xfrm>
          <a:off x="45847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72432</xdr:rowOff>
    </xdr:from>
    <xdr:ext cx="469744" cy="259045"/>
    <xdr:sp macro="" textlink="">
      <xdr:nvSpPr>
        <xdr:cNvPr id="198" name="維持補修費該当値テキスト"/>
        <xdr:cNvSpPr txBox="1"/>
      </xdr:nvSpPr>
      <xdr:spPr>
        <a:xfrm>
          <a:off x="4686300" y="132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91415</xdr:rowOff>
    </xdr:from>
    <xdr:to>
      <xdr:col>20</xdr:col>
      <xdr:colOff>38100</xdr:colOff>
      <xdr:row>78</xdr:row>
      <xdr:rowOff>21565</xdr:rowOff>
    </xdr:to>
    <xdr:sp macro="" textlink="">
      <xdr:nvSpPr>
        <xdr:cNvPr id="199" name="楕円 198"/>
        <xdr:cNvSpPr/>
      </xdr:nvSpPr>
      <xdr:spPr>
        <a:xfrm>
          <a:off x="3746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12692</xdr:rowOff>
    </xdr:from>
    <xdr:ext cx="469744" cy="259045"/>
    <xdr:sp macro="" textlink="">
      <xdr:nvSpPr>
        <xdr:cNvPr id="200" name="テキスト ボックス 199"/>
        <xdr:cNvSpPr txBox="1"/>
      </xdr:nvSpPr>
      <xdr:spPr>
        <a:xfrm>
          <a:off x="3562428" y="133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103073</xdr:rowOff>
    </xdr:from>
    <xdr:to>
      <xdr:col>15</xdr:col>
      <xdr:colOff>101600</xdr:colOff>
      <xdr:row>78</xdr:row>
      <xdr:rowOff>33223</xdr:rowOff>
    </xdr:to>
    <xdr:sp macro="" textlink="">
      <xdr:nvSpPr>
        <xdr:cNvPr id="201" name="楕円 200"/>
        <xdr:cNvSpPr/>
      </xdr:nvSpPr>
      <xdr:spPr>
        <a:xfrm>
          <a:off x="2857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24350</xdr:rowOff>
    </xdr:from>
    <xdr:ext cx="469744" cy="259045"/>
    <xdr:sp macro="" textlink="">
      <xdr:nvSpPr>
        <xdr:cNvPr id="202" name="テキスト ボックス 201"/>
        <xdr:cNvSpPr txBox="1"/>
      </xdr:nvSpPr>
      <xdr:spPr>
        <a:xfrm>
          <a:off x="2673428" y="1339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102236</xdr:rowOff>
    </xdr:from>
    <xdr:to>
      <xdr:col>10</xdr:col>
      <xdr:colOff>165100</xdr:colOff>
      <xdr:row>78</xdr:row>
      <xdr:rowOff>32386</xdr:rowOff>
    </xdr:to>
    <xdr:sp macro="" textlink="">
      <xdr:nvSpPr>
        <xdr:cNvPr id="203" name="楕円 202"/>
        <xdr:cNvSpPr/>
      </xdr:nvSpPr>
      <xdr:spPr>
        <a:xfrm>
          <a:off x="1968500" y="13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23513</xdr:rowOff>
    </xdr:from>
    <xdr:ext cx="469744" cy="259045"/>
    <xdr:sp macro="" textlink="">
      <xdr:nvSpPr>
        <xdr:cNvPr id="204" name="テキスト ボックス 203"/>
        <xdr:cNvSpPr txBox="1"/>
      </xdr:nvSpPr>
      <xdr:spPr>
        <a:xfrm>
          <a:off x="1784428"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86995</xdr:rowOff>
    </xdr:from>
    <xdr:to>
      <xdr:col>6</xdr:col>
      <xdr:colOff>38100</xdr:colOff>
      <xdr:row>78</xdr:row>
      <xdr:rowOff>17145</xdr:rowOff>
    </xdr:to>
    <xdr:sp macro="" textlink="">
      <xdr:nvSpPr>
        <xdr:cNvPr id="205" name="楕円 204"/>
        <xdr:cNvSpPr/>
      </xdr:nvSpPr>
      <xdr:spPr>
        <a:xfrm>
          <a:off x="1079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8272</xdr:rowOff>
    </xdr:from>
    <xdr:ext cx="469744" cy="259045"/>
    <xdr:sp macro="" textlink="">
      <xdr:nvSpPr>
        <xdr:cNvPr id="206" name="テキスト ボックス 205"/>
        <xdr:cNvSpPr txBox="1"/>
      </xdr:nvSpPr>
      <xdr:spPr>
        <a:xfrm>
          <a:off x="895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35852</xdr:rowOff>
    </xdr:from>
    <xdr:to>
      <xdr:col>24</xdr:col>
      <xdr:colOff>63500</xdr:colOff>
      <xdr:row>92</xdr:row>
      <xdr:rowOff>55487</xdr:rowOff>
    </xdr:to>
    <xdr:cxnSp macro="">
      <xdr:nvCxnSpPr>
        <xdr:cNvPr id="236" name="直線コネクタ 235"/>
        <xdr:cNvCxnSpPr/>
      </xdr:nvCxnSpPr>
      <xdr:spPr>
        <a:xfrm flipV="1">
          <a:off x="3797300" y="15809252"/>
          <a:ext cx="8382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7"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55487</xdr:rowOff>
    </xdr:from>
    <xdr:to>
      <xdr:col>19</xdr:col>
      <xdr:colOff>177800</xdr:colOff>
      <xdr:row>92</xdr:row>
      <xdr:rowOff>97879</xdr:rowOff>
    </xdr:to>
    <xdr:cxnSp macro="">
      <xdr:nvCxnSpPr>
        <xdr:cNvPr id="239" name="直線コネクタ 238"/>
        <xdr:cNvCxnSpPr/>
      </xdr:nvCxnSpPr>
      <xdr:spPr>
        <a:xfrm flipV="1">
          <a:off x="2908300" y="15828887"/>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41" name="テキスト ボックス 240"/>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48133</xdr:rowOff>
    </xdr:from>
    <xdr:to>
      <xdr:col>15</xdr:col>
      <xdr:colOff>50800</xdr:colOff>
      <xdr:row>92</xdr:row>
      <xdr:rowOff>97879</xdr:rowOff>
    </xdr:to>
    <xdr:cxnSp macro="">
      <xdr:nvCxnSpPr>
        <xdr:cNvPr id="242" name="直線コネクタ 241"/>
        <xdr:cNvCxnSpPr/>
      </xdr:nvCxnSpPr>
      <xdr:spPr>
        <a:xfrm>
          <a:off x="2019300" y="15821533"/>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3" name="フローチャート: 判断 242"/>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4" name="テキスト ボックス 243"/>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48133</xdr:rowOff>
    </xdr:from>
    <xdr:to>
      <xdr:col>10</xdr:col>
      <xdr:colOff>114300</xdr:colOff>
      <xdr:row>92</xdr:row>
      <xdr:rowOff>78003</xdr:rowOff>
    </xdr:to>
    <xdr:cxnSp macro="">
      <xdr:nvCxnSpPr>
        <xdr:cNvPr id="245" name="直線コネクタ 244"/>
        <xdr:cNvCxnSpPr/>
      </xdr:nvCxnSpPr>
      <xdr:spPr>
        <a:xfrm flipV="1">
          <a:off x="1130300" y="1582153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6" name="フローチャート: 判断 245"/>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7" name="テキスト ボックス 246"/>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8" name="フローチャート: 判断 247"/>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9" name="テキスト ボックス 248"/>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156502</xdr:rowOff>
    </xdr:from>
    <xdr:to>
      <xdr:col>24</xdr:col>
      <xdr:colOff>114300</xdr:colOff>
      <xdr:row>92</xdr:row>
      <xdr:rowOff>86652</xdr:rowOff>
    </xdr:to>
    <xdr:sp macro="" textlink="">
      <xdr:nvSpPr>
        <xdr:cNvPr id="255" name="楕円 254"/>
        <xdr:cNvSpPr/>
      </xdr:nvSpPr>
      <xdr:spPr>
        <a:xfrm>
          <a:off x="4584700" y="157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7929</xdr:rowOff>
    </xdr:from>
    <xdr:ext cx="599010" cy="259045"/>
    <xdr:sp macro="" textlink="">
      <xdr:nvSpPr>
        <xdr:cNvPr id="256" name="扶助費該当値テキスト"/>
        <xdr:cNvSpPr txBox="1"/>
      </xdr:nvSpPr>
      <xdr:spPr>
        <a:xfrm>
          <a:off x="4686300" y="1560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4687</xdr:rowOff>
    </xdr:from>
    <xdr:to>
      <xdr:col>20</xdr:col>
      <xdr:colOff>38100</xdr:colOff>
      <xdr:row>92</xdr:row>
      <xdr:rowOff>106287</xdr:rowOff>
    </xdr:to>
    <xdr:sp macro="" textlink="">
      <xdr:nvSpPr>
        <xdr:cNvPr id="257" name="楕円 256"/>
        <xdr:cNvSpPr/>
      </xdr:nvSpPr>
      <xdr:spPr>
        <a:xfrm>
          <a:off x="3746500" y="157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122814</xdr:rowOff>
    </xdr:from>
    <xdr:ext cx="599010" cy="259045"/>
    <xdr:sp macro="" textlink="">
      <xdr:nvSpPr>
        <xdr:cNvPr id="258" name="テキスト ボックス 257"/>
        <xdr:cNvSpPr txBox="1"/>
      </xdr:nvSpPr>
      <xdr:spPr>
        <a:xfrm>
          <a:off x="3497795" y="1555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47079</xdr:rowOff>
    </xdr:from>
    <xdr:to>
      <xdr:col>15</xdr:col>
      <xdr:colOff>101600</xdr:colOff>
      <xdr:row>92</xdr:row>
      <xdr:rowOff>148679</xdr:rowOff>
    </xdr:to>
    <xdr:sp macro="" textlink="">
      <xdr:nvSpPr>
        <xdr:cNvPr id="259" name="楕円 258"/>
        <xdr:cNvSpPr/>
      </xdr:nvSpPr>
      <xdr:spPr>
        <a:xfrm>
          <a:off x="2857500" y="158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165206</xdr:rowOff>
    </xdr:from>
    <xdr:ext cx="599010" cy="259045"/>
    <xdr:sp macro="" textlink="">
      <xdr:nvSpPr>
        <xdr:cNvPr id="260" name="テキスト ボックス 259"/>
        <xdr:cNvSpPr txBox="1"/>
      </xdr:nvSpPr>
      <xdr:spPr>
        <a:xfrm>
          <a:off x="2608795" y="155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168783</xdr:rowOff>
    </xdr:from>
    <xdr:to>
      <xdr:col>10</xdr:col>
      <xdr:colOff>165100</xdr:colOff>
      <xdr:row>92</xdr:row>
      <xdr:rowOff>98933</xdr:rowOff>
    </xdr:to>
    <xdr:sp macro="" textlink="">
      <xdr:nvSpPr>
        <xdr:cNvPr id="261" name="楕円 260"/>
        <xdr:cNvSpPr/>
      </xdr:nvSpPr>
      <xdr:spPr>
        <a:xfrm>
          <a:off x="1968500" y="15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115460</xdr:rowOff>
    </xdr:from>
    <xdr:ext cx="599010" cy="259045"/>
    <xdr:sp macro="" textlink="">
      <xdr:nvSpPr>
        <xdr:cNvPr id="262" name="テキスト ボックス 261"/>
        <xdr:cNvSpPr txBox="1"/>
      </xdr:nvSpPr>
      <xdr:spPr>
        <a:xfrm>
          <a:off x="1719795" y="15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27203</xdr:rowOff>
    </xdr:from>
    <xdr:to>
      <xdr:col>6</xdr:col>
      <xdr:colOff>38100</xdr:colOff>
      <xdr:row>92</xdr:row>
      <xdr:rowOff>128803</xdr:rowOff>
    </xdr:to>
    <xdr:sp macro="" textlink="">
      <xdr:nvSpPr>
        <xdr:cNvPr id="263" name="楕円 262"/>
        <xdr:cNvSpPr/>
      </xdr:nvSpPr>
      <xdr:spPr>
        <a:xfrm>
          <a:off x="1079500" y="158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145330</xdr:rowOff>
    </xdr:from>
    <xdr:ext cx="599010" cy="259045"/>
    <xdr:sp macro="" textlink="">
      <xdr:nvSpPr>
        <xdr:cNvPr id="264" name="テキスト ボックス 263"/>
        <xdr:cNvSpPr txBox="1"/>
      </xdr:nvSpPr>
      <xdr:spPr>
        <a:xfrm>
          <a:off x="830795" y="155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133398</xdr:rowOff>
    </xdr:from>
    <xdr:to>
      <xdr:col>55</xdr:col>
      <xdr:colOff>0</xdr:colOff>
      <xdr:row>37</xdr:row>
      <xdr:rowOff>99017</xdr:rowOff>
    </xdr:to>
    <xdr:cxnSp macro="">
      <xdr:nvCxnSpPr>
        <xdr:cNvPr id="293" name="直線コネクタ 292"/>
        <xdr:cNvCxnSpPr/>
      </xdr:nvCxnSpPr>
      <xdr:spPr>
        <a:xfrm flipV="1">
          <a:off x="9639300" y="5619798"/>
          <a:ext cx="838200" cy="8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99017</xdr:rowOff>
    </xdr:from>
    <xdr:to>
      <xdr:col>50</xdr:col>
      <xdr:colOff>114300</xdr:colOff>
      <xdr:row>37</xdr:row>
      <xdr:rowOff>117998</xdr:rowOff>
    </xdr:to>
    <xdr:cxnSp macro="">
      <xdr:nvCxnSpPr>
        <xdr:cNvPr id="296" name="直線コネクタ 295"/>
        <xdr:cNvCxnSpPr/>
      </xdr:nvCxnSpPr>
      <xdr:spPr>
        <a:xfrm flipV="1">
          <a:off x="8750300" y="6442667"/>
          <a:ext cx="889000" cy="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111750</xdr:rowOff>
    </xdr:from>
    <xdr:to>
      <xdr:col>45</xdr:col>
      <xdr:colOff>177800</xdr:colOff>
      <xdr:row>37</xdr:row>
      <xdr:rowOff>117998</xdr:rowOff>
    </xdr:to>
    <xdr:cxnSp macro="">
      <xdr:nvCxnSpPr>
        <xdr:cNvPr id="299" name="直線コネクタ 298"/>
        <xdr:cNvCxnSpPr/>
      </xdr:nvCxnSpPr>
      <xdr:spPr>
        <a:xfrm>
          <a:off x="7861300" y="645540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300" name="フローチャート: 判断 299"/>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1" name="テキスト ボックス 300"/>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82375</xdr:rowOff>
    </xdr:from>
    <xdr:to>
      <xdr:col>41</xdr:col>
      <xdr:colOff>50800</xdr:colOff>
      <xdr:row>37</xdr:row>
      <xdr:rowOff>111750</xdr:rowOff>
    </xdr:to>
    <xdr:cxnSp macro="">
      <xdr:nvCxnSpPr>
        <xdr:cNvPr id="302" name="直線コネクタ 301"/>
        <xdr:cNvCxnSpPr/>
      </xdr:nvCxnSpPr>
      <xdr:spPr>
        <a:xfrm>
          <a:off x="6972300" y="642602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3" name="フローチャート: 判断 302"/>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4" name="テキスト ボックス 303"/>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5" name="フローチャート: 判断 304"/>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6" name="テキスト ボックス 305"/>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82598</xdr:rowOff>
    </xdr:from>
    <xdr:to>
      <xdr:col>55</xdr:col>
      <xdr:colOff>50800</xdr:colOff>
      <xdr:row>33</xdr:row>
      <xdr:rowOff>12748</xdr:rowOff>
    </xdr:to>
    <xdr:sp macro="" textlink="">
      <xdr:nvSpPr>
        <xdr:cNvPr id="312" name="楕円 311"/>
        <xdr:cNvSpPr/>
      </xdr:nvSpPr>
      <xdr:spPr>
        <a:xfrm>
          <a:off x="10426700" y="55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105475</xdr:rowOff>
    </xdr:from>
    <xdr:ext cx="599010" cy="259045"/>
    <xdr:sp macro="" textlink="">
      <xdr:nvSpPr>
        <xdr:cNvPr id="313" name="補助費等該当値テキスト"/>
        <xdr:cNvSpPr txBox="1"/>
      </xdr:nvSpPr>
      <xdr:spPr>
        <a:xfrm>
          <a:off x="10528300" y="542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48217</xdr:rowOff>
    </xdr:from>
    <xdr:to>
      <xdr:col>50</xdr:col>
      <xdr:colOff>165100</xdr:colOff>
      <xdr:row>37</xdr:row>
      <xdr:rowOff>149817</xdr:rowOff>
    </xdr:to>
    <xdr:sp macro="" textlink="">
      <xdr:nvSpPr>
        <xdr:cNvPr id="314" name="楕円 313"/>
        <xdr:cNvSpPr/>
      </xdr:nvSpPr>
      <xdr:spPr>
        <a:xfrm>
          <a:off x="9588500" y="63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166344</xdr:rowOff>
    </xdr:from>
    <xdr:ext cx="534377" cy="259045"/>
    <xdr:sp macro="" textlink="">
      <xdr:nvSpPr>
        <xdr:cNvPr id="315" name="テキスト ボックス 314"/>
        <xdr:cNvSpPr txBox="1"/>
      </xdr:nvSpPr>
      <xdr:spPr>
        <a:xfrm>
          <a:off x="9372111" y="61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67198</xdr:rowOff>
    </xdr:from>
    <xdr:to>
      <xdr:col>46</xdr:col>
      <xdr:colOff>38100</xdr:colOff>
      <xdr:row>37</xdr:row>
      <xdr:rowOff>168798</xdr:rowOff>
    </xdr:to>
    <xdr:sp macro="" textlink="">
      <xdr:nvSpPr>
        <xdr:cNvPr id="316" name="楕円 315"/>
        <xdr:cNvSpPr/>
      </xdr:nvSpPr>
      <xdr:spPr>
        <a:xfrm>
          <a:off x="8699500" y="6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13875</xdr:rowOff>
    </xdr:from>
    <xdr:ext cx="534377" cy="259045"/>
    <xdr:sp macro="" textlink="">
      <xdr:nvSpPr>
        <xdr:cNvPr id="317" name="テキスト ボックス 316"/>
        <xdr:cNvSpPr txBox="1"/>
      </xdr:nvSpPr>
      <xdr:spPr>
        <a:xfrm>
          <a:off x="8483111" y="618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60950</xdr:rowOff>
    </xdr:from>
    <xdr:to>
      <xdr:col>41</xdr:col>
      <xdr:colOff>101600</xdr:colOff>
      <xdr:row>37</xdr:row>
      <xdr:rowOff>162550</xdr:rowOff>
    </xdr:to>
    <xdr:sp macro="" textlink="">
      <xdr:nvSpPr>
        <xdr:cNvPr id="318" name="楕円 317"/>
        <xdr:cNvSpPr/>
      </xdr:nvSpPr>
      <xdr:spPr>
        <a:xfrm>
          <a:off x="7810500" y="64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7627</xdr:rowOff>
    </xdr:from>
    <xdr:ext cx="534377" cy="259045"/>
    <xdr:sp macro="" textlink="">
      <xdr:nvSpPr>
        <xdr:cNvPr id="319" name="テキスト ボックス 318"/>
        <xdr:cNvSpPr txBox="1"/>
      </xdr:nvSpPr>
      <xdr:spPr>
        <a:xfrm>
          <a:off x="7594111" y="61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31575</xdr:rowOff>
    </xdr:from>
    <xdr:to>
      <xdr:col>36</xdr:col>
      <xdr:colOff>165100</xdr:colOff>
      <xdr:row>37</xdr:row>
      <xdr:rowOff>133175</xdr:rowOff>
    </xdr:to>
    <xdr:sp macro="" textlink="">
      <xdr:nvSpPr>
        <xdr:cNvPr id="320" name="楕円 319"/>
        <xdr:cNvSpPr/>
      </xdr:nvSpPr>
      <xdr:spPr>
        <a:xfrm>
          <a:off x="6921500" y="63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149702</xdr:rowOff>
    </xdr:from>
    <xdr:ext cx="534377" cy="259045"/>
    <xdr:sp macro="" textlink="">
      <xdr:nvSpPr>
        <xdr:cNvPr id="321" name="テキスト ボックス 320"/>
        <xdr:cNvSpPr txBox="1"/>
      </xdr:nvSpPr>
      <xdr:spPr>
        <a:xfrm>
          <a:off x="6705111" y="615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23718</xdr:rowOff>
    </xdr:from>
    <xdr:to>
      <xdr:col>55</xdr:col>
      <xdr:colOff>0</xdr:colOff>
      <xdr:row>59</xdr:row>
      <xdr:rowOff>66908</xdr:rowOff>
    </xdr:to>
    <xdr:cxnSp macro="">
      <xdr:nvCxnSpPr>
        <xdr:cNvPr id="353" name="直線コネクタ 352"/>
        <xdr:cNvCxnSpPr/>
      </xdr:nvCxnSpPr>
      <xdr:spPr>
        <a:xfrm>
          <a:off x="9639300" y="9967818"/>
          <a:ext cx="838200" cy="21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32111</xdr:rowOff>
    </xdr:from>
    <xdr:to>
      <xdr:col>50</xdr:col>
      <xdr:colOff>114300</xdr:colOff>
      <xdr:row>58</xdr:row>
      <xdr:rowOff>23718</xdr:rowOff>
    </xdr:to>
    <xdr:cxnSp macro="">
      <xdr:nvCxnSpPr>
        <xdr:cNvPr id="356" name="直線コネクタ 355"/>
        <xdr:cNvCxnSpPr/>
      </xdr:nvCxnSpPr>
      <xdr:spPr>
        <a:xfrm>
          <a:off x="8750300" y="9804761"/>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32111</xdr:rowOff>
    </xdr:from>
    <xdr:to>
      <xdr:col>45</xdr:col>
      <xdr:colOff>177800</xdr:colOff>
      <xdr:row>58</xdr:row>
      <xdr:rowOff>14052</xdr:rowOff>
    </xdr:to>
    <xdr:cxnSp macro="">
      <xdr:nvCxnSpPr>
        <xdr:cNvPr id="359" name="直線コネクタ 358"/>
        <xdr:cNvCxnSpPr/>
      </xdr:nvCxnSpPr>
      <xdr:spPr>
        <a:xfrm flipV="1">
          <a:off x="7861300" y="9804761"/>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60" name="フローチャート: 判断 359"/>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61" name="テキスト ボックス 360"/>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14052</xdr:rowOff>
    </xdr:from>
    <xdr:to>
      <xdr:col>41</xdr:col>
      <xdr:colOff>50800</xdr:colOff>
      <xdr:row>58</xdr:row>
      <xdr:rowOff>28633</xdr:rowOff>
    </xdr:to>
    <xdr:cxnSp macro="">
      <xdr:nvCxnSpPr>
        <xdr:cNvPr id="362" name="直線コネクタ 361"/>
        <xdr:cNvCxnSpPr/>
      </xdr:nvCxnSpPr>
      <xdr:spPr>
        <a:xfrm flipV="1">
          <a:off x="6972300" y="9958152"/>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3" name="フローチャート: 判断 362"/>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4" name="テキスト ボックス 363"/>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5" name="フローチャート: 判断 364"/>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6" name="テキスト ボックス 365"/>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16108</xdr:rowOff>
    </xdr:from>
    <xdr:to>
      <xdr:col>55</xdr:col>
      <xdr:colOff>50800</xdr:colOff>
      <xdr:row>59</xdr:row>
      <xdr:rowOff>117708</xdr:rowOff>
    </xdr:to>
    <xdr:sp macro="" textlink="">
      <xdr:nvSpPr>
        <xdr:cNvPr id="372" name="楕円 371"/>
        <xdr:cNvSpPr/>
      </xdr:nvSpPr>
      <xdr:spPr>
        <a:xfrm>
          <a:off x="10426700" y="101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102485</xdr:rowOff>
    </xdr:from>
    <xdr:ext cx="534377" cy="259045"/>
    <xdr:sp macro="" textlink="">
      <xdr:nvSpPr>
        <xdr:cNvPr id="373" name="普通建設事業費該当値テキスト"/>
        <xdr:cNvSpPr txBox="1"/>
      </xdr:nvSpPr>
      <xdr:spPr>
        <a:xfrm>
          <a:off x="10528300" y="100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144368</xdr:rowOff>
    </xdr:from>
    <xdr:to>
      <xdr:col>50</xdr:col>
      <xdr:colOff>165100</xdr:colOff>
      <xdr:row>58</xdr:row>
      <xdr:rowOff>74518</xdr:rowOff>
    </xdr:to>
    <xdr:sp macro="" textlink="">
      <xdr:nvSpPr>
        <xdr:cNvPr id="374" name="楕円 373"/>
        <xdr:cNvSpPr/>
      </xdr:nvSpPr>
      <xdr:spPr>
        <a:xfrm>
          <a:off x="95885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65645</xdr:rowOff>
    </xdr:from>
    <xdr:ext cx="534377" cy="259045"/>
    <xdr:sp macro="" textlink="">
      <xdr:nvSpPr>
        <xdr:cNvPr id="375" name="テキスト ボックス 374"/>
        <xdr:cNvSpPr txBox="1"/>
      </xdr:nvSpPr>
      <xdr:spPr>
        <a:xfrm>
          <a:off x="9372111" y="10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152761</xdr:rowOff>
    </xdr:from>
    <xdr:to>
      <xdr:col>46</xdr:col>
      <xdr:colOff>38100</xdr:colOff>
      <xdr:row>57</xdr:row>
      <xdr:rowOff>82911</xdr:rowOff>
    </xdr:to>
    <xdr:sp macro="" textlink="">
      <xdr:nvSpPr>
        <xdr:cNvPr id="376" name="楕円 375"/>
        <xdr:cNvSpPr/>
      </xdr:nvSpPr>
      <xdr:spPr>
        <a:xfrm>
          <a:off x="8699500" y="97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74038</xdr:rowOff>
    </xdr:from>
    <xdr:ext cx="534377" cy="259045"/>
    <xdr:sp macro="" textlink="">
      <xdr:nvSpPr>
        <xdr:cNvPr id="377" name="テキスト ボックス 376"/>
        <xdr:cNvSpPr txBox="1"/>
      </xdr:nvSpPr>
      <xdr:spPr>
        <a:xfrm>
          <a:off x="8483111" y="98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134702</xdr:rowOff>
    </xdr:from>
    <xdr:to>
      <xdr:col>41</xdr:col>
      <xdr:colOff>101600</xdr:colOff>
      <xdr:row>58</xdr:row>
      <xdr:rowOff>64852</xdr:rowOff>
    </xdr:to>
    <xdr:sp macro="" textlink="">
      <xdr:nvSpPr>
        <xdr:cNvPr id="378" name="楕円 377"/>
        <xdr:cNvSpPr/>
      </xdr:nvSpPr>
      <xdr:spPr>
        <a:xfrm>
          <a:off x="7810500" y="99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55979</xdr:rowOff>
    </xdr:from>
    <xdr:ext cx="534377" cy="259045"/>
    <xdr:sp macro="" textlink="">
      <xdr:nvSpPr>
        <xdr:cNvPr id="379" name="テキスト ボックス 378"/>
        <xdr:cNvSpPr txBox="1"/>
      </xdr:nvSpPr>
      <xdr:spPr>
        <a:xfrm>
          <a:off x="7594111" y="100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149283</xdr:rowOff>
    </xdr:from>
    <xdr:to>
      <xdr:col>36</xdr:col>
      <xdr:colOff>165100</xdr:colOff>
      <xdr:row>58</xdr:row>
      <xdr:rowOff>79433</xdr:rowOff>
    </xdr:to>
    <xdr:sp macro="" textlink="">
      <xdr:nvSpPr>
        <xdr:cNvPr id="380" name="楕円 379"/>
        <xdr:cNvSpPr/>
      </xdr:nvSpPr>
      <xdr:spPr>
        <a:xfrm>
          <a:off x="6921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70560</xdr:rowOff>
    </xdr:from>
    <xdr:ext cx="534377" cy="259045"/>
    <xdr:sp macro="" textlink="">
      <xdr:nvSpPr>
        <xdr:cNvPr id="381" name="テキスト ボックス 380"/>
        <xdr:cNvSpPr txBox="1"/>
      </xdr:nvSpPr>
      <xdr:spPr>
        <a:xfrm>
          <a:off x="6705111" y="100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124521</xdr:rowOff>
    </xdr:from>
    <xdr:to>
      <xdr:col>55</xdr:col>
      <xdr:colOff>0</xdr:colOff>
      <xdr:row>78</xdr:row>
      <xdr:rowOff>138192</xdr:rowOff>
    </xdr:to>
    <xdr:cxnSp macro="">
      <xdr:nvCxnSpPr>
        <xdr:cNvPr id="408" name="直線コネクタ 407"/>
        <xdr:cNvCxnSpPr/>
      </xdr:nvCxnSpPr>
      <xdr:spPr>
        <a:xfrm flipV="1">
          <a:off x="9639300" y="13497621"/>
          <a:ext cx="8382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9"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137002</xdr:rowOff>
    </xdr:from>
    <xdr:to>
      <xdr:col>50</xdr:col>
      <xdr:colOff>114300</xdr:colOff>
      <xdr:row>78</xdr:row>
      <xdr:rowOff>138192</xdr:rowOff>
    </xdr:to>
    <xdr:cxnSp macro="">
      <xdr:nvCxnSpPr>
        <xdr:cNvPr id="411" name="直線コネクタ 410"/>
        <xdr:cNvCxnSpPr/>
      </xdr:nvCxnSpPr>
      <xdr:spPr>
        <a:xfrm>
          <a:off x="8750300" y="13510102"/>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59851</xdr:rowOff>
    </xdr:from>
    <xdr:to>
      <xdr:col>45</xdr:col>
      <xdr:colOff>177800</xdr:colOff>
      <xdr:row>78</xdr:row>
      <xdr:rowOff>137002</xdr:rowOff>
    </xdr:to>
    <xdr:cxnSp macro="">
      <xdr:nvCxnSpPr>
        <xdr:cNvPr id="414" name="直線コネクタ 413"/>
        <xdr:cNvCxnSpPr/>
      </xdr:nvCxnSpPr>
      <xdr:spPr>
        <a:xfrm>
          <a:off x="7861300" y="13432951"/>
          <a:ext cx="889000" cy="7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5" name="フローチャート: 判断 414"/>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6" name="テキスト ボックス 415"/>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116839</xdr:rowOff>
    </xdr:from>
    <xdr:to>
      <xdr:col>41</xdr:col>
      <xdr:colOff>50800</xdr:colOff>
      <xdr:row>78</xdr:row>
      <xdr:rowOff>59851</xdr:rowOff>
    </xdr:to>
    <xdr:cxnSp macro="">
      <xdr:nvCxnSpPr>
        <xdr:cNvPr id="417" name="直線コネクタ 416"/>
        <xdr:cNvCxnSpPr/>
      </xdr:nvCxnSpPr>
      <xdr:spPr>
        <a:xfrm>
          <a:off x="6972300" y="13318489"/>
          <a:ext cx="889000" cy="1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8" name="フローチャート: 判断 417"/>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9" name="テキスト ボックス 418"/>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20" name="フローチャート: 判断 419"/>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21" name="テキスト ボックス 420"/>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73721</xdr:rowOff>
    </xdr:from>
    <xdr:to>
      <xdr:col>55</xdr:col>
      <xdr:colOff>50800</xdr:colOff>
      <xdr:row>79</xdr:row>
      <xdr:rowOff>3871</xdr:rowOff>
    </xdr:to>
    <xdr:sp macro="" textlink="">
      <xdr:nvSpPr>
        <xdr:cNvPr id="427" name="楕円 426"/>
        <xdr:cNvSpPr/>
      </xdr:nvSpPr>
      <xdr:spPr>
        <a:xfrm>
          <a:off x="104267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160098</xdr:rowOff>
    </xdr:from>
    <xdr:ext cx="378565" cy="259045"/>
    <xdr:sp macro="" textlink="">
      <xdr:nvSpPr>
        <xdr:cNvPr id="428" name="普通建設事業費 （ うち新規整備　）該当値テキスト"/>
        <xdr:cNvSpPr txBox="1"/>
      </xdr:nvSpPr>
      <xdr:spPr>
        <a:xfrm>
          <a:off x="10528300" y="13361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87392</xdr:rowOff>
    </xdr:from>
    <xdr:to>
      <xdr:col>50</xdr:col>
      <xdr:colOff>165100</xdr:colOff>
      <xdr:row>79</xdr:row>
      <xdr:rowOff>17542</xdr:rowOff>
    </xdr:to>
    <xdr:sp macro="" textlink="">
      <xdr:nvSpPr>
        <xdr:cNvPr id="429" name="楕円 428"/>
        <xdr:cNvSpPr/>
      </xdr:nvSpPr>
      <xdr:spPr>
        <a:xfrm>
          <a:off x="9588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8669</xdr:rowOff>
    </xdr:from>
    <xdr:ext cx="313932" cy="259045"/>
    <xdr:sp macro="" textlink="">
      <xdr:nvSpPr>
        <xdr:cNvPr id="430" name="テキスト ボックス 429"/>
        <xdr:cNvSpPr txBox="1"/>
      </xdr:nvSpPr>
      <xdr:spPr>
        <a:xfrm>
          <a:off x="9482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86202</xdr:rowOff>
    </xdr:from>
    <xdr:to>
      <xdr:col>46</xdr:col>
      <xdr:colOff>38100</xdr:colOff>
      <xdr:row>79</xdr:row>
      <xdr:rowOff>16352</xdr:rowOff>
    </xdr:to>
    <xdr:sp macro="" textlink="">
      <xdr:nvSpPr>
        <xdr:cNvPr id="431" name="楕円 430"/>
        <xdr:cNvSpPr/>
      </xdr:nvSpPr>
      <xdr:spPr>
        <a:xfrm>
          <a:off x="8699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7479</xdr:rowOff>
    </xdr:from>
    <xdr:ext cx="378565" cy="259045"/>
    <xdr:sp macro="" textlink="">
      <xdr:nvSpPr>
        <xdr:cNvPr id="432" name="テキスト ボックス 431"/>
        <xdr:cNvSpPr txBox="1"/>
      </xdr:nvSpPr>
      <xdr:spPr>
        <a:xfrm>
          <a:off x="8561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9051</xdr:rowOff>
    </xdr:from>
    <xdr:to>
      <xdr:col>41</xdr:col>
      <xdr:colOff>101600</xdr:colOff>
      <xdr:row>78</xdr:row>
      <xdr:rowOff>110651</xdr:rowOff>
    </xdr:to>
    <xdr:sp macro="" textlink="">
      <xdr:nvSpPr>
        <xdr:cNvPr id="433" name="楕円 432"/>
        <xdr:cNvSpPr/>
      </xdr:nvSpPr>
      <xdr:spPr>
        <a:xfrm>
          <a:off x="7810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101778</xdr:rowOff>
    </xdr:from>
    <xdr:ext cx="469744" cy="259045"/>
    <xdr:sp macro="" textlink="">
      <xdr:nvSpPr>
        <xdr:cNvPr id="434" name="テキスト ボックス 433"/>
        <xdr:cNvSpPr txBox="1"/>
      </xdr:nvSpPr>
      <xdr:spPr>
        <a:xfrm>
          <a:off x="7626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66039</xdr:rowOff>
    </xdr:from>
    <xdr:to>
      <xdr:col>36</xdr:col>
      <xdr:colOff>165100</xdr:colOff>
      <xdr:row>77</xdr:row>
      <xdr:rowOff>167639</xdr:rowOff>
    </xdr:to>
    <xdr:sp macro="" textlink="">
      <xdr:nvSpPr>
        <xdr:cNvPr id="435" name="楕円 434"/>
        <xdr:cNvSpPr/>
      </xdr:nvSpPr>
      <xdr:spPr>
        <a:xfrm>
          <a:off x="6921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158766</xdr:rowOff>
    </xdr:from>
    <xdr:ext cx="469744" cy="259045"/>
    <xdr:sp macro="" textlink="">
      <xdr:nvSpPr>
        <xdr:cNvPr id="436" name="テキスト ボックス 435"/>
        <xdr:cNvSpPr txBox="1"/>
      </xdr:nvSpPr>
      <xdr:spPr>
        <a:xfrm>
          <a:off x="6737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145611</xdr:rowOff>
    </xdr:from>
    <xdr:to>
      <xdr:col>55</xdr:col>
      <xdr:colOff>0</xdr:colOff>
      <xdr:row>97</xdr:row>
      <xdr:rowOff>152453</xdr:rowOff>
    </xdr:to>
    <xdr:cxnSp macro="">
      <xdr:nvCxnSpPr>
        <xdr:cNvPr id="467" name="直線コネクタ 466"/>
        <xdr:cNvCxnSpPr/>
      </xdr:nvCxnSpPr>
      <xdr:spPr>
        <a:xfrm>
          <a:off x="9639300" y="16604811"/>
          <a:ext cx="838200" cy="17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155555</xdr:rowOff>
    </xdr:from>
    <xdr:to>
      <xdr:col>50</xdr:col>
      <xdr:colOff>114300</xdr:colOff>
      <xdr:row>96</xdr:row>
      <xdr:rowOff>145611</xdr:rowOff>
    </xdr:to>
    <xdr:cxnSp macro="">
      <xdr:nvCxnSpPr>
        <xdr:cNvPr id="470" name="直線コネクタ 469"/>
        <xdr:cNvCxnSpPr/>
      </xdr:nvCxnSpPr>
      <xdr:spPr>
        <a:xfrm>
          <a:off x="8750300" y="16443305"/>
          <a:ext cx="8890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2" name="テキスト ボックス 471"/>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155555</xdr:rowOff>
    </xdr:from>
    <xdr:to>
      <xdr:col>45</xdr:col>
      <xdr:colOff>177800</xdr:colOff>
      <xdr:row>97</xdr:row>
      <xdr:rowOff>7031</xdr:rowOff>
    </xdr:to>
    <xdr:cxnSp macro="">
      <xdr:nvCxnSpPr>
        <xdr:cNvPr id="473" name="直線コネクタ 472"/>
        <xdr:cNvCxnSpPr/>
      </xdr:nvCxnSpPr>
      <xdr:spPr>
        <a:xfrm flipV="1">
          <a:off x="7861300" y="16443305"/>
          <a:ext cx="889000" cy="1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4" name="フローチャート: 判断 473"/>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5" name="テキスト ボックス 474"/>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7031</xdr:rowOff>
    </xdr:from>
    <xdr:to>
      <xdr:col>41</xdr:col>
      <xdr:colOff>50800</xdr:colOff>
      <xdr:row>97</xdr:row>
      <xdr:rowOff>85212</xdr:rowOff>
    </xdr:to>
    <xdr:cxnSp macro="">
      <xdr:nvCxnSpPr>
        <xdr:cNvPr id="476" name="直線コネクタ 475"/>
        <xdr:cNvCxnSpPr/>
      </xdr:nvCxnSpPr>
      <xdr:spPr>
        <a:xfrm flipV="1">
          <a:off x="6972300" y="1663768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7" name="フローチャート: 判断 476"/>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8" name="テキスト ボックス 477"/>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9" name="フローチャート: 判断 478"/>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80" name="テキスト ボックス 479"/>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101653</xdr:rowOff>
    </xdr:from>
    <xdr:to>
      <xdr:col>55</xdr:col>
      <xdr:colOff>50800</xdr:colOff>
      <xdr:row>98</xdr:row>
      <xdr:rowOff>31803</xdr:rowOff>
    </xdr:to>
    <xdr:sp macro="" textlink="">
      <xdr:nvSpPr>
        <xdr:cNvPr id="486" name="楕円 485"/>
        <xdr:cNvSpPr/>
      </xdr:nvSpPr>
      <xdr:spPr>
        <a:xfrm>
          <a:off x="10426700" y="167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80080</xdr:rowOff>
    </xdr:from>
    <xdr:ext cx="534377" cy="259045"/>
    <xdr:sp macro="" textlink="">
      <xdr:nvSpPr>
        <xdr:cNvPr id="487" name="普通建設事業費 （ うち更新整備　）該当値テキスト"/>
        <xdr:cNvSpPr txBox="1"/>
      </xdr:nvSpPr>
      <xdr:spPr>
        <a:xfrm>
          <a:off x="10528300" y="167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94811</xdr:rowOff>
    </xdr:from>
    <xdr:to>
      <xdr:col>50</xdr:col>
      <xdr:colOff>165100</xdr:colOff>
      <xdr:row>97</xdr:row>
      <xdr:rowOff>24961</xdr:rowOff>
    </xdr:to>
    <xdr:sp macro="" textlink="">
      <xdr:nvSpPr>
        <xdr:cNvPr id="488" name="楕円 487"/>
        <xdr:cNvSpPr/>
      </xdr:nvSpPr>
      <xdr:spPr>
        <a:xfrm>
          <a:off x="9588500" y="165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41488</xdr:rowOff>
    </xdr:from>
    <xdr:ext cx="534377" cy="259045"/>
    <xdr:sp macro="" textlink="">
      <xdr:nvSpPr>
        <xdr:cNvPr id="489" name="テキスト ボックス 488"/>
        <xdr:cNvSpPr txBox="1"/>
      </xdr:nvSpPr>
      <xdr:spPr>
        <a:xfrm>
          <a:off x="9372111" y="163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104755</xdr:rowOff>
    </xdr:from>
    <xdr:to>
      <xdr:col>46</xdr:col>
      <xdr:colOff>38100</xdr:colOff>
      <xdr:row>96</xdr:row>
      <xdr:rowOff>34905</xdr:rowOff>
    </xdr:to>
    <xdr:sp macro="" textlink="">
      <xdr:nvSpPr>
        <xdr:cNvPr id="490" name="楕円 489"/>
        <xdr:cNvSpPr/>
      </xdr:nvSpPr>
      <xdr:spPr>
        <a:xfrm>
          <a:off x="8699500" y="16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51432</xdr:rowOff>
    </xdr:from>
    <xdr:ext cx="534377" cy="259045"/>
    <xdr:sp macro="" textlink="">
      <xdr:nvSpPr>
        <xdr:cNvPr id="491" name="テキスト ボックス 490"/>
        <xdr:cNvSpPr txBox="1"/>
      </xdr:nvSpPr>
      <xdr:spPr>
        <a:xfrm>
          <a:off x="8483111" y="161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127681</xdr:rowOff>
    </xdr:from>
    <xdr:to>
      <xdr:col>41</xdr:col>
      <xdr:colOff>101600</xdr:colOff>
      <xdr:row>97</xdr:row>
      <xdr:rowOff>57831</xdr:rowOff>
    </xdr:to>
    <xdr:sp macro="" textlink="">
      <xdr:nvSpPr>
        <xdr:cNvPr id="492" name="楕円 491"/>
        <xdr:cNvSpPr/>
      </xdr:nvSpPr>
      <xdr:spPr>
        <a:xfrm>
          <a:off x="7810500" y="16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74358</xdr:rowOff>
    </xdr:from>
    <xdr:ext cx="534377" cy="259045"/>
    <xdr:sp macro="" textlink="">
      <xdr:nvSpPr>
        <xdr:cNvPr id="493" name="テキスト ボックス 492"/>
        <xdr:cNvSpPr txBox="1"/>
      </xdr:nvSpPr>
      <xdr:spPr>
        <a:xfrm>
          <a:off x="7594111" y="16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34412</xdr:rowOff>
    </xdr:from>
    <xdr:to>
      <xdr:col>36</xdr:col>
      <xdr:colOff>165100</xdr:colOff>
      <xdr:row>97</xdr:row>
      <xdr:rowOff>136012</xdr:rowOff>
    </xdr:to>
    <xdr:sp macro="" textlink="">
      <xdr:nvSpPr>
        <xdr:cNvPr id="494" name="楕円 493"/>
        <xdr:cNvSpPr/>
      </xdr:nvSpPr>
      <xdr:spPr>
        <a:xfrm>
          <a:off x="6921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127139</xdr:rowOff>
    </xdr:from>
    <xdr:ext cx="534377" cy="259045"/>
    <xdr:sp macro="" textlink="">
      <xdr:nvSpPr>
        <xdr:cNvPr id="495" name="テキスト ボックス 494"/>
        <xdr:cNvSpPr txBox="1"/>
      </xdr:nvSpPr>
      <xdr:spPr>
        <a:xfrm>
          <a:off x="6705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41821</xdr:rowOff>
    </xdr:from>
    <xdr:to>
      <xdr:col>85</xdr:col>
      <xdr:colOff>127000</xdr:colOff>
      <xdr:row>39</xdr:row>
      <xdr:rowOff>43517</xdr:rowOff>
    </xdr:to>
    <xdr:cxnSp macro="">
      <xdr:nvCxnSpPr>
        <xdr:cNvPr id="524" name="直線コネクタ 523"/>
        <xdr:cNvCxnSpPr/>
      </xdr:nvCxnSpPr>
      <xdr:spPr>
        <a:xfrm flipV="1">
          <a:off x="15481300" y="6728371"/>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35858</xdr:rowOff>
    </xdr:from>
    <xdr:to>
      <xdr:col>81</xdr:col>
      <xdr:colOff>50800</xdr:colOff>
      <xdr:row>39</xdr:row>
      <xdr:rowOff>43517</xdr:rowOff>
    </xdr:to>
    <xdr:cxnSp macro="">
      <xdr:nvCxnSpPr>
        <xdr:cNvPr id="527" name="直線コネクタ 526"/>
        <xdr:cNvCxnSpPr/>
      </xdr:nvCxnSpPr>
      <xdr:spPr>
        <a:xfrm>
          <a:off x="14592300" y="672240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35858</xdr:rowOff>
    </xdr:from>
    <xdr:to>
      <xdr:col>76</xdr:col>
      <xdr:colOff>114300</xdr:colOff>
      <xdr:row>39</xdr:row>
      <xdr:rowOff>44450</xdr:rowOff>
    </xdr:to>
    <xdr:cxnSp macro="">
      <xdr:nvCxnSpPr>
        <xdr:cNvPr id="530" name="直線コネクタ 529"/>
        <xdr:cNvCxnSpPr/>
      </xdr:nvCxnSpPr>
      <xdr:spPr>
        <a:xfrm flipV="1">
          <a:off x="13703300" y="6722408"/>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1" name="フローチャート: 判断 530"/>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2" name="テキスト ボックス 531"/>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4" name="フローチャート: 判断 533"/>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5" name="テキスト ボックス 534"/>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6" name="フローチャート: 判断 535"/>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7" name="テキスト ボックス 536"/>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162471</xdr:rowOff>
    </xdr:from>
    <xdr:to>
      <xdr:col>85</xdr:col>
      <xdr:colOff>177800</xdr:colOff>
      <xdr:row>39</xdr:row>
      <xdr:rowOff>92621</xdr:rowOff>
    </xdr:to>
    <xdr:sp macro="" textlink="">
      <xdr:nvSpPr>
        <xdr:cNvPr id="543" name="楕円 542"/>
        <xdr:cNvSpPr/>
      </xdr:nvSpPr>
      <xdr:spPr>
        <a:xfrm>
          <a:off x="162687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4"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164167</xdr:rowOff>
    </xdr:from>
    <xdr:to>
      <xdr:col>81</xdr:col>
      <xdr:colOff>101600</xdr:colOff>
      <xdr:row>39</xdr:row>
      <xdr:rowOff>94317</xdr:rowOff>
    </xdr:to>
    <xdr:sp macro="" textlink="">
      <xdr:nvSpPr>
        <xdr:cNvPr id="545" name="楕円 544"/>
        <xdr:cNvSpPr/>
      </xdr:nvSpPr>
      <xdr:spPr>
        <a:xfrm>
          <a:off x="15430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85444</xdr:rowOff>
    </xdr:from>
    <xdr:ext cx="313932" cy="259045"/>
    <xdr:sp macro="" textlink="">
      <xdr:nvSpPr>
        <xdr:cNvPr id="546" name="テキスト ボックス 545"/>
        <xdr:cNvSpPr txBox="1"/>
      </xdr:nvSpPr>
      <xdr:spPr>
        <a:xfrm>
          <a:off x="15324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156508</xdr:rowOff>
    </xdr:from>
    <xdr:to>
      <xdr:col>76</xdr:col>
      <xdr:colOff>165100</xdr:colOff>
      <xdr:row>39</xdr:row>
      <xdr:rowOff>86658</xdr:rowOff>
    </xdr:to>
    <xdr:sp macro="" textlink="">
      <xdr:nvSpPr>
        <xdr:cNvPr id="547" name="楕円 546"/>
        <xdr:cNvSpPr/>
      </xdr:nvSpPr>
      <xdr:spPr>
        <a:xfrm>
          <a:off x="14541500" y="66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77785</xdr:rowOff>
    </xdr:from>
    <xdr:ext cx="378565" cy="259045"/>
    <xdr:sp macro="" textlink="">
      <xdr:nvSpPr>
        <xdr:cNvPr id="548" name="テキスト ボックス 547"/>
        <xdr:cNvSpPr txBox="1"/>
      </xdr:nvSpPr>
      <xdr:spPr>
        <a:xfrm>
          <a:off x="14403017" y="676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38613</xdr:rowOff>
    </xdr:from>
    <xdr:to>
      <xdr:col>85</xdr:col>
      <xdr:colOff>127000</xdr:colOff>
      <xdr:row>74</xdr:row>
      <xdr:rowOff>9375</xdr:rowOff>
    </xdr:to>
    <xdr:cxnSp macro="">
      <xdr:nvCxnSpPr>
        <xdr:cNvPr id="628" name="直線コネクタ 627"/>
        <xdr:cNvCxnSpPr/>
      </xdr:nvCxnSpPr>
      <xdr:spPr>
        <a:xfrm flipV="1">
          <a:off x="15481300" y="12554463"/>
          <a:ext cx="8382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9"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130990</xdr:rowOff>
    </xdr:from>
    <xdr:to>
      <xdr:col>81</xdr:col>
      <xdr:colOff>50800</xdr:colOff>
      <xdr:row>74</xdr:row>
      <xdr:rowOff>9375</xdr:rowOff>
    </xdr:to>
    <xdr:cxnSp macro="">
      <xdr:nvCxnSpPr>
        <xdr:cNvPr id="631" name="直線コネクタ 630"/>
        <xdr:cNvCxnSpPr/>
      </xdr:nvCxnSpPr>
      <xdr:spPr>
        <a:xfrm>
          <a:off x="14592300" y="12646840"/>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130990</xdr:rowOff>
    </xdr:from>
    <xdr:to>
      <xdr:col>76</xdr:col>
      <xdr:colOff>114300</xdr:colOff>
      <xdr:row>74</xdr:row>
      <xdr:rowOff>68537</xdr:rowOff>
    </xdr:to>
    <xdr:cxnSp macro="">
      <xdr:nvCxnSpPr>
        <xdr:cNvPr id="634" name="直線コネクタ 633"/>
        <xdr:cNvCxnSpPr/>
      </xdr:nvCxnSpPr>
      <xdr:spPr>
        <a:xfrm flipV="1">
          <a:off x="13703300" y="12646840"/>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5" name="フローチャート: 判断 634"/>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6" name="テキスト ボックス 635"/>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68537</xdr:rowOff>
    </xdr:from>
    <xdr:to>
      <xdr:col>71</xdr:col>
      <xdr:colOff>177800</xdr:colOff>
      <xdr:row>74</xdr:row>
      <xdr:rowOff>74137</xdr:rowOff>
    </xdr:to>
    <xdr:cxnSp macro="">
      <xdr:nvCxnSpPr>
        <xdr:cNvPr id="637" name="直線コネクタ 636"/>
        <xdr:cNvCxnSpPr/>
      </xdr:nvCxnSpPr>
      <xdr:spPr>
        <a:xfrm flipV="1">
          <a:off x="12814300" y="12755837"/>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8" name="フローチャート: 判断 637"/>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9" name="テキスト ボックス 638"/>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40" name="フローチャート: 判断 639"/>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41" name="テキスト ボックス 640"/>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159263</xdr:rowOff>
    </xdr:from>
    <xdr:to>
      <xdr:col>85</xdr:col>
      <xdr:colOff>177800</xdr:colOff>
      <xdr:row>73</xdr:row>
      <xdr:rowOff>89413</xdr:rowOff>
    </xdr:to>
    <xdr:sp macro="" textlink="">
      <xdr:nvSpPr>
        <xdr:cNvPr id="647" name="楕円 646"/>
        <xdr:cNvSpPr/>
      </xdr:nvSpPr>
      <xdr:spPr>
        <a:xfrm>
          <a:off x="16268700" y="12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10690</xdr:rowOff>
    </xdr:from>
    <xdr:ext cx="534377" cy="259045"/>
    <xdr:sp macro="" textlink="">
      <xdr:nvSpPr>
        <xdr:cNvPr id="648" name="公債費該当値テキスト"/>
        <xdr:cNvSpPr txBox="1"/>
      </xdr:nvSpPr>
      <xdr:spPr>
        <a:xfrm>
          <a:off x="16370300" y="123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130025</xdr:rowOff>
    </xdr:from>
    <xdr:to>
      <xdr:col>81</xdr:col>
      <xdr:colOff>101600</xdr:colOff>
      <xdr:row>74</xdr:row>
      <xdr:rowOff>60175</xdr:rowOff>
    </xdr:to>
    <xdr:sp macro="" textlink="">
      <xdr:nvSpPr>
        <xdr:cNvPr id="649" name="楕円 648"/>
        <xdr:cNvSpPr/>
      </xdr:nvSpPr>
      <xdr:spPr>
        <a:xfrm>
          <a:off x="15430500" y="126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51302</xdr:rowOff>
    </xdr:from>
    <xdr:ext cx="534377" cy="259045"/>
    <xdr:sp macro="" textlink="">
      <xdr:nvSpPr>
        <xdr:cNvPr id="650" name="テキスト ボックス 649"/>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80190</xdr:rowOff>
    </xdr:from>
    <xdr:to>
      <xdr:col>76</xdr:col>
      <xdr:colOff>165100</xdr:colOff>
      <xdr:row>74</xdr:row>
      <xdr:rowOff>10340</xdr:rowOff>
    </xdr:to>
    <xdr:sp macro="" textlink="">
      <xdr:nvSpPr>
        <xdr:cNvPr id="651" name="楕円 650"/>
        <xdr:cNvSpPr/>
      </xdr:nvSpPr>
      <xdr:spPr>
        <a:xfrm>
          <a:off x="14541500" y="125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1467</xdr:rowOff>
    </xdr:from>
    <xdr:ext cx="534377" cy="259045"/>
    <xdr:sp macro="" textlink="">
      <xdr:nvSpPr>
        <xdr:cNvPr id="652" name="テキスト ボックス 651"/>
        <xdr:cNvSpPr txBox="1"/>
      </xdr:nvSpPr>
      <xdr:spPr>
        <a:xfrm>
          <a:off x="14325111" y="126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17737</xdr:rowOff>
    </xdr:from>
    <xdr:to>
      <xdr:col>72</xdr:col>
      <xdr:colOff>38100</xdr:colOff>
      <xdr:row>74</xdr:row>
      <xdr:rowOff>119337</xdr:rowOff>
    </xdr:to>
    <xdr:sp macro="" textlink="">
      <xdr:nvSpPr>
        <xdr:cNvPr id="653" name="楕円 652"/>
        <xdr:cNvSpPr/>
      </xdr:nvSpPr>
      <xdr:spPr>
        <a:xfrm>
          <a:off x="13652500" y="127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110464</xdr:rowOff>
    </xdr:from>
    <xdr:ext cx="534377" cy="259045"/>
    <xdr:sp macro="" textlink="">
      <xdr:nvSpPr>
        <xdr:cNvPr id="654" name="テキスト ボックス 653"/>
        <xdr:cNvSpPr txBox="1"/>
      </xdr:nvSpPr>
      <xdr:spPr>
        <a:xfrm>
          <a:off x="13436111" y="127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23337</xdr:rowOff>
    </xdr:from>
    <xdr:to>
      <xdr:col>67</xdr:col>
      <xdr:colOff>101600</xdr:colOff>
      <xdr:row>74</xdr:row>
      <xdr:rowOff>124937</xdr:rowOff>
    </xdr:to>
    <xdr:sp macro="" textlink="">
      <xdr:nvSpPr>
        <xdr:cNvPr id="655" name="楕円 654"/>
        <xdr:cNvSpPr/>
      </xdr:nvSpPr>
      <xdr:spPr>
        <a:xfrm>
          <a:off x="12763500" y="127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116064</xdr:rowOff>
    </xdr:from>
    <xdr:ext cx="534377" cy="259045"/>
    <xdr:sp macro="" textlink="">
      <xdr:nvSpPr>
        <xdr:cNvPr id="656" name="テキスト ボックス 655"/>
        <xdr:cNvSpPr txBox="1"/>
      </xdr:nvSpPr>
      <xdr:spPr>
        <a:xfrm>
          <a:off x="12547111" y="128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62128</xdr:rowOff>
    </xdr:from>
    <xdr:to>
      <xdr:col>85</xdr:col>
      <xdr:colOff>127000</xdr:colOff>
      <xdr:row>97</xdr:row>
      <xdr:rowOff>64224</xdr:rowOff>
    </xdr:to>
    <xdr:cxnSp macro="">
      <xdr:nvCxnSpPr>
        <xdr:cNvPr id="685" name="直線コネクタ 684"/>
        <xdr:cNvCxnSpPr/>
      </xdr:nvCxnSpPr>
      <xdr:spPr>
        <a:xfrm>
          <a:off x="15481300" y="16521328"/>
          <a:ext cx="838200" cy="1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62128</xdr:rowOff>
    </xdr:from>
    <xdr:to>
      <xdr:col>81</xdr:col>
      <xdr:colOff>50800</xdr:colOff>
      <xdr:row>97</xdr:row>
      <xdr:rowOff>164922</xdr:rowOff>
    </xdr:to>
    <xdr:cxnSp macro="">
      <xdr:nvCxnSpPr>
        <xdr:cNvPr id="688" name="直線コネクタ 687"/>
        <xdr:cNvCxnSpPr/>
      </xdr:nvCxnSpPr>
      <xdr:spPr>
        <a:xfrm flipV="1">
          <a:off x="14592300" y="16521328"/>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87885</xdr:rowOff>
    </xdr:from>
    <xdr:to>
      <xdr:col>76</xdr:col>
      <xdr:colOff>114300</xdr:colOff>
      <xdr:row>97</xdr:row>
      <xdr:rowOff>164922</xdr:rowOff>
    </xdr:to>
    <xdr:cxnSp macro="">
      <xdr:nvCxnSpPr>
        <xdr:cNvPr id="691" name="直線コネクタ 690"/>
        <xdr:cNvCxnSpPr/>
      </xdr:nvCxnSpPr>
      <xdr:spPr>
        <a:xfrm>
          <a:off x="13703300" y="16718535"/>
          <a:ext cx="8890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3" name="テキスト ボックス 692"/>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87885</xdr:rowOff>
    </xdr:from>
    <xdr:to>
      <xdr:col>71</xdr:col>
      <xdr:colOff>177800</xdr:colOff>
      <xdr:row>98</xdr:row>
      <xdr:rowOff>13818</xdr:rowOff>
    </xdr:to>
    <xdr:cxnSp macro="">
      <xdr:nvCxnSpPr>
        <xdr:cNvPr id="694" name="直線コネクタ 693"/>
        <xdr:cNvCxnSpPr/>
      </xdr:nvCxnSpPr>
      <xdr:spPr>
        <a:xfrm flipV="1">
          <a:off x="12814300" y="16718535"/>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5" name="フローチャート: 判断 694"/>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6" name="テキスト ボックス 695"/>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7" name="フローチャート: 判断 696"/>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8" name="テキスト ボックス 697"/>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13424</xdr:rowOff>
    </xdr:from>
    <xdr:to>
      <xdr:col>85</xdr:col>
      <xdr:colOff>177800</xdr:colOff>
      <xdr:row>97</xdr:row>
      <xdr:rowOff>115024</xdr:rowOff>
    </xdr:to>
    <xdr:sp macro="" textlink="">
      <xdr:nvSpPr>
        <xdr:cNvPr id="704" name="楕円 703"/>
        <xdr:cNvSpPr/>
      </xdr:nvSpPr>
      <xdr:spPr>
        <a:xfrm>
          <a:off x="16268700" y="166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36301</xdr:rowOff>
    </xdr:from>
    <xdr:ext cx="469744" cy="259045"/>
    <xdr:sp macro="" textlink="">
      <xdr:nvSpPr>
        <xdr:cNvPr id="705" name="積立金該当値テキスト"/>
        <xdr:cNvSpPr txBox="1"/>
      </xdr:nvSpPr>
      <xdr:spPr>
        <a:xfrm>
          <a:off x="16370300" y="16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11328</xdr:rowOff>
    </xdr:from>
    <xdr:to>
      <xdr:col>81</xdr:col>
      <xdr:colOff>101600</xdr:colOff>
      <xdr:row>96</xdr:row>
      <xdr:rowOff>112928</xdr:rowOff>
    </xdr:to>
    <xdr:sp macro="" textlink="">
      <xdr:nvSpPr>
        <xdr:cNvPr id="706" name="楕円 705"/>
        <xdr:cNvSpPr/>
      </xdr:nvSpPr>
      <xdr:spPr>
        <a:xfrm>
          <a:off x="154305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129455</xdr:rowOff>
    </xdr:from>
    <xdr:ext cx="534377" cy="259045"/>
    <xdr:sp macro="" textlink="">
      <xdr:nvSpPr>
        <xdr:cNvPr id="707" name="テキスト ボックス 706"/>
        <xdr:cNvSpPr txBox="1"/>
      </xdr:nvSpPr>
      <xdr:spPr>
        <a:xfrm>
          <a:off x="15214111" y="162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114122</xdr:rowOff>
    </xdr:from>
    <xdr:to>
      <xdr:col>76</xdr:col>
      <xdr:colOff>165100</xdr:colOff>
      <xdr:row>98</xdr:row>
      <xdr:rowOff>44272</xdr:rowOff>
    </xdr:to>
    <xdr:sp macro="" textlink="">
      <xdr:nvSpPr>
        <xdr:cNvPr id="708" name="楕円 707"/>
        <xdr:cNvSpPr/>
      </xdr:nvSpPr>
      <xdr:spPr>
        <a:xfrm>
          <a:off x="14541500" y="167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35399</xdr:rowOff>
    </xdr:from>
    <xdr:ext cx="469744" cy="259045"/>
    <xdr:sp macro="" textlink="">
      <xdr:nvSpPr>
        <xdr:cNvPr id="709" name="テキスト ボックス 708"/>
        <xdr:cNvSpPr txBox="1"/>
      </xdr:nvSpPr>
      <xdr:spPr>
        <a:xfrm>
          <a:off x="14357428" y="168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37085</xdr:rowOff>
    </xdr:from>
    <xdr:to>
      <xdr:col>72</xdr:col>
      <xdr:colOff>38100</xdr:colOff>
      <xdr:row>97</xdr:row>
      <xdr:rowOff>138685</xdr:rowOff>
    </xdr:to>
    <xdr:sp macro="" textlink="">
      <xdr:nvSpPr>
        <xdr:cNvPr id="710" name="楕円 709"/>
        <xdr:cNvSpPr/>
      </xdr:nvSpPr>
      <xdr:spPr>
        <a:xfrm>
          <a:off x="13652500" y="1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155212</xdr:rowOff>
    </xdr:from>
    <xdr:ext cx="469744" cy="259045"/>
    <xdr:sp macro="" textlink="">
      <xdr:nvSpPr>
        <xdr:cNvPr id="711" name="テキスト ボックス 710"/>
        <xdr:cNvSpPr txBox="1"/>
      </xdr:nvSpPr>
      <xdr:spPr>
        <a:xfrm>
          <a:off x="13468428" y="1644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134468</xdr:rowOff>
    </xdr:from>
    <xdr:to>
      <xdr:col>67</xdr:col>
      <xdr:colOff>101600</xdr:colOff>
      <xdr:row>98</xdr:row>
      <xdr:rowOff>64618</xdr:rowOff>
    </xdr:to>
    <xdr:sp macro="" textlink="">
      <xdr:nvSpPr>
        <xdr:cNvPr id="712" name="楕円 711"/>
        <xdr:cNvSpPr/>
      </xdr:nvSpPr>
      <xdr:spPr>
        <a:xfrm>
          <a:off x="12763500" y="16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55745</xdr:rowOff>
    </xdr:from>
    <xdr:ext cx="469744" cy="259045"/>
    <xdr:sp macro="" textlink="">
      <xdr:nvSpPr>
        <xdr:cNvPr id="713" name="テキスト ボックス 712"/>
        <xdr:cNvSpPr txBox="1"/>
      </xdr:nvSpPr>
      <xdr:spPr>
        <a:xfrm>
          <a:off x="12579428" y="168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105900</xdr:rowOff>
    </xdr:from>
    <xdr:to>
      <xdr:col>116</xdr:col>
      <xdr:colOff>63500</xdr:colOff>
      <xdr:row>36</xdr:row>
      <xdr:rowOff>120432</xdr:rowOff>
    </xdr:to>
    <xdr:cxnSp macro="">
      <xdr:nvCxnSpPr>
        <xdr:cNvPr id="744" name="直線コネクタ 743"/>
        <xdr:cNvCxnSpPr/>
      </xdr:nvCxnSpPr>
      <xdr:spPr>
        <a:xfrm>
          <a:off x="21323300" y="6278100"/>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74059</xdr:rowOff>
    </xdr:from>
    <xdr:to>
      <xdr:col>111</xdr:col>
      <xdr:colOff>177800</xdr:colOff>
      <xdr:row>36</xdr:row>
      <xdr:rowOff>105900</xdr:rowOff>
    </xdr:to>
    <xdr:cxnSp macro="">
      <xdr:nvCxnSpPr>
        <xdr:cNvPr id="747" name="直線コネクタ 746"/>
        <xdr:cNvCxnSpPr/>
      </xdr:nvCxnSpPr>
      <xdr:spPr>
        <a:xfrm>
          <a:off x="20434300" y="62462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9" name="テキスト ボックス 748"/>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61649</xdr:rowOff>
    </xdr:from>
    <xdr:to>
      <xdr:col>107</xdr:col>
      <xdr:colOff>50800</xdr:colOff>
      <xdr:row>36</xdr:row>
      <xdr:rowOff>74059</xdr:rowOff>
    </xdr:to>
    <xdr:cxnSp macro="">
      <xdr:nvCxnSpPr>
        <xdr:cNvPr id="750" name="直線コネクタ 749"/>
        <xdr:cNvCxnSpPr/>
      </xdr:nvCxnSpPr>
      <xdr:spPr>
        <a:xfrm>
          <a:off x="19545300" y="623384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2" name="テキスト ボックス 751"/>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113901</xdr:rowOff>
    </xdr:from>
    <xdr:to>
      <xdr:col>102</xdr:col>
      <xdr:colOff>114300</xdr:colOff>
      <xdr:row>36</xdr:row>
      <xdr:rowOff>61649</xdr:rowOff>
    </xdr:to>
    <xdr:cxnSp macro="">
      <xdr:nvCxnSpPr>
        <xdr:cNvPr id="753" name="直線コネクタ 752"/>
        <xdr:cNvCxnSpPr/>
      </xdr:nvCxnSpPr>
      <xdr:spPr>
        <a:xfrm>
          <a:off x="18656300" y="6114651"/>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4" name="フローチャート: 判断 753"/>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5" name="テキスト ボックス 754"/>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6" name="フローチャート: 判断 755"/>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7" name="テキスト ボックス 756"/>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69632</xdr:rowOff>
    </xdr:from>
    <xdr:to>
      <xdr:col>116</xdr:col>
      <xdr:colOff>114300</xdr:colOff>
      <xdr:row>36</xdr:row>
      <xdr:rowOff>171232</xdr:rowOff>
    </xdr:to>
    <xdr:sp macro="" textlink="">
      <xdr:nvSpPr>
        <xdr:cNvPr id="763" name="楕円 762"/>
        <xdr:cNvSpPr/>
      </xdr:nvSpPr>
      <xdr:spPr>
        <a:xfrm>
          <a:off x="22110700" y="62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92509</xdr:rowOff>
    </xdr:from>
    <xdr:ext cx="469744" cy="259045"/>
    <xdr:sp macro="" textlink="">
      <xdr:nvSpPr>
        <xdr:cNvPr id="764" name="投資及び出資金該当値テキスト"/>
        <xdr:cNvSpPr txBox="1"/>
      </xdr:nvSpPr>
      <xdr:spPr>
        <a:xfrm>
          <a:off x="22212300" y="60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55100</xdr:rowOff>
    </xdr:from>
    <xdr:to>
      <xdr:col>112</xdr:col>
      <xdr:colOff>38100</xdr:colOff>
      <xdr:row>36</xdr:row>
      <xdr:rowOff>156700</xdr:rowOff>
    </xdr:to>
    <xdr:sp macro="" textlink="">
      <xdr:nvSpPr>
        <xdr:cNvPr id="765" name="楕円 764"/>
        <xdr:cNvSpPr/>
      </xdr:nvSpPr>
      <xdr:spPr>
        <a:xfrm>
          <a:off x="21272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1777</xdr:rowOff>
    </xdr:from>
    <xdr:ext cx="469744" cy="259045"/>
    <xdr:sp macro="" textlink="">
      <xdr:nvSpPr>
        <xdr:cNvPr id="766" name="テキスト ボックス 765"/>
        <xdr:cNvSpPr txBox="1"/>
      </xdr:nvSpPr>
      <xdr:spPr>
        <a:xfrm>
          <a:off x="21088428" y="600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23259</xdr:rowOff>
    </xdr:from>
    <xdr:to>
      <xdr:col>107</xdr:col>
      <xdr:colOff>101600</xdr:colOff>
      <xdr:row>36</xdr:row>
      <xdr:rowOff>124859</xdr:rowOff>
    </xdr:to>
    <xdr:sp macro="" textlink="">
      <xdr:nvSpPr>
        <xdr:cNvPr id="767" name="楕円 766"/>
        <xdr:cNvSpPr/>
      </xdr:nvSpPr>
      <xdr:spPr>
        <a:xfrm>
          <a:off x="203835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141386</xdr:rowOff>
    </xdr:from>
    <xdr:ext cx="469744" cy="259045"/>
    <xdr:sp macro="" textlink="">
      <xdr:nvSpPr>
        <xdr:cNvPr id="768" name="テキスト ボックス 767"/>
        <xdr:cNvSpPr txBox="1"/>
      </xdr:nvSpPr>
      <xdr:spPr>
        <a:xfrm>
          <a:off x="20199428" y="59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10849</xdr:rowOff>
    </xdr:from>
    <xdr:to>
      <xdr:col>102</xdr:col>
      <xdr:colOff>165100</xdr:colOff>
      <xdr:row>36</xdr:row>
      <xdr:rowOff>112449</xdr:rowOff>
    </xdr:to>
    <xdr:sp macro="" textlink="">
      <xdr:nvSpPr>
        <xdr:cNvPr id="769" name="楕円 768"/>
        <xdr:cNvSpPr/>
      </xdr:nvSpPr>
      <xdr:spPr>
        <a:xfrm>
          <a:off x="19494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128976</xdr:rowOff>
    </xdr:from>
    <xdr:ext cx="469744" cy="259045"/>
    <xdr:sp macro="" textlink="">
      <xdr:nvSpPr>
        <xdr:cNvPr id="770" name="テキスト ボックス 769"/>
        <xdr:cNvSpPr txBox="1"/>
      </xdr:nvSpPr>
      <xdr:spPr>
        <a:xfrm>
          <a:off x="19310428" y="595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63101</xdr:rowOff>
    </xdr:from>
    <xdr:to>
      <xdr:col>98</xdr:col>
      <xdr:colOff>38100</xdr:colOff>
      <xdr:row>35</xdr:row>
      <xdr:rowOff>164701</xdr:rowOff>
    </xdr:to>
    <xdr:sp macro="" textlink="">
      <xdr:nvSpPr>
        <xdr:cNvPr id="771" name="楕円 770"/>
        <xdr:cNvSpPr/>
      </xdr:nvSpPr>
      <xdr:spPr>
        <a:xfrm>
          <a:off x="18605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9778</xdr:rowOff>
    </xdr:from>
    <xdr:ext cx="469744" cy="259045"/>
    <xdr:sp macro="" textlink="">
      <xdr:nvSpPr>
        <xdr:cNvPr id="772" name="テキスト ボックス 771"/>
        <xdr:cNvSpPr txBox="1"/>
      </xdr:nvSpPr>
      <xdr:spPr>
        <a:xfrm>
          <a:off x="18421428"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41304</xdr:rowOff>
    </xdr:from>
    <xdr:to>
      <xdr:col>116</xdr:col>
      <xdr:colOff>63500</xdr:colOff>
      <xdr:row>59</xdr:row>
      <xdr:rowOff>43884</xdr:rowOff>
    </xdr:to>
    <xdr:cxnSp macro="">
      <xdr:nvCxnSpPr>
        <xdr:cNvPr id="803" name="直線コネクタ 802"/>
        <xdr:cNvCxnSpPr/>
      </xdr:nvCxnSpPr>
      <xdr:spPr>
        <a:xfrm>
          <a:off x="21323300" y="10156854"/>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20779</xdr:rowOff>
    </xdr:from>
    <xdr:to>
      <xdr:col>111</xdr:col>
      <xdr:colOff>177800</xdr:colOff>
      <xdr:row>59</xdr:row>
      <xdr:rowOff>41304</xdr:rowOff>
    </xdr:to>
    <xdr:cxnSp macro="">
      <xdr:nvCxnSpPr>
        <xdr:cNvPr id="806" name="直線コネクタ 805"/>
        <xdr:cNvCxnSpPr/>
      </xdr:nvCxnSpPr>
      <xdr:spPr>
        <a:xfrm>
          <a:off x="20434300" y="10136329"/>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10116</xdr:rowOff>
    </xdr:from>
    <xdr:to>
      <xdr:col>107</xdr:col>
      <xdr:colOff>50800</xdr:colOff>
      <xdr:row>59</xdr:row>
      <xdr:rowOff>20779</xdr:rowOff>
    </xdr:to>
    <xdr:cxnSp macro="">
      <xdr:nvCxnSpPr>
        <xdr:cNvPr id="809" name="直線コネクタ 808"/>
        <xdr:cNvCxnSpPr/>
      </xdr:nvCxnSpPr>
      <xdr:spPr>
        <a:xfrm>
          <a:off x="19545300" y="10125666"/>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1" name="テキスト ボックス 810"/>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142818</xdr:rowOff>
    </xdr:from>
    <xdr:to>
      <xdr:col>102</xdr:col>
      <xdr:colOff>114300</xdr:colOff>
      <xdr:row>59</xdr:row>
      <xdr:rowOff>10116</xdr:rowOff>
    </xdr:to>
    <xdr:cxnSp macro="">
      <xdr:nvCxnSpPr>
        <xdr:cNvPr id="812" name="直線コネクタ 811"/>
        <xdr:cNvCxnSpPr/>
      </xdr:nvCxnSpPr>
      <xdr:spPr>
        <a:xfrm>
          <a:off x="18656300" y="1008691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3" name="フローチャート: 判断 812"/>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4" name="テキスト ボックス 813"/>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5" name="フローチャート: 判断 814"/>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6" name="テキスト ボックス 815"/>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164534</xdr:rowOff>
    </xdr:from>
    <xdr:to>
      <xdr:col>116</xdr:col>
      <xdr:colOff>114300</xdr:colOff>
      <xdr:row>59</xdr:row>
      <xdr:rowOff>94684</xdr:rowOff>
    </xdr:to>
    <xdr:sp macro="" textlink="">
      <xdr:nvSpPr>
        <xdr:cNvPr id="822" name="楕円 821"/>
        <xdr:cNvSpPr/>
      </xdr:nvSpPr>
      <xdr:spPr>
        <a:xfrm>
          <a:off x="22110700" y="101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79461</xdr:rowOff>
    </xdr:from>
    <xdr:ext cx="469744" cy="259045"/>
    <xdr:sp macro="" textlink="">
      <xdr:nvSpPr>
        <xdr:cNvPr id="823" name="貸付金該当値テキスト"/>
        <xdr:cNvSpPr txBox="1"/>
      </xdr:nvSpPr>
      <xdr:spPr>
        <a:xfrm>
          <a:off x="22212300" y="100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161954</xdr:rowOff>
    </xdr:from>
    <xdr:to>
      <xdr:col>112</xdr:col>
      <xdr:colOff>38100</xdr:colOff>
      <xdr:row>59</xdr:row>
      <xdr:rowOff>92104</xdr:rowOff>
    </xdr:to>
    <xdr:sp macro="" textlink="">
      <xdr:nvSpPr>
        <xdr:cNvPr id="824" name="楕円 823"/>
        <xdr:cNvSpPr/>
      </xdr:nvSpPr>
      <xdr:spPr>
        <a:xfrm>
          <a:off x="21272500" y="101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83231</xdr:rowOff>
    </xdr:from>
    <xdr:ext cx="469744" cy="259045"/>
    <xdr:sp macro="" textlink="">
      <xdr:nvSpPr>
        <xdr:cNvPr id="825" name="テキスト ボックス 824"/>
        <xdr:cNvSpPr txBox="1"/>
      </xdr:nvSpPr>
      <xdr:spPr>
        <a:xfrm>
          <a:off x="21088428" y="10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141429</xdr:rowOff>
    </xdr:from>
    <xdr:to>
      <xdr:col>107</xdr:col>
      <xdr:colOff>101600</xdr:colOff>
      <xdr:row>59</xdr:row>
      <xdr:rowOff>71579</xdr:rowOff>
    </xdr:to>
    <xdr:sp macro="" textlink="">
      <xdr:nvSpPr>
        <xdr:cNvPr id="826" name="楕円 825"/>
        <xdr:cNvSpPr/>
      </xdr:nvSpPr>
      <xdr:spPr>
        <a:xfrm>
          <a:off x="20383500" y="100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62706</xdr:rowOff>
    </xdr:from>
    <xdr:ext cx="469744" cy="259045"/>
    <xdr:sp macro="" textlink="">
      <xdr:nvSpPr>
        <xdr:cNvPr id="827" name="テキスト ボックス 826"/>
        <xdr:cNvSpPr txBox="1"/>
      </xdr:nvSpPr>
      <xdr:spPr>
        <a:xfrm>
          <a:off x="20199428" y="1017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130766</xdr:rowOff>
    </xdr:from>
    <xdr:to>
      <xdr:col>102</xdr:col>
      <xdr:colOff>165100</xdr:colOff>
      <xdr:row>59</xdr:row>
      <xdr:rowOff>60916</xdr:rowOff>
    </xdr:to>
    <xdr:sp macro="" textlink="">
      <xdr:nvSpPr>
        <xdr:cNvPr id="828" name="楕円 827"/>
        <xdr:cNvSpPr/>
      </xdr:nvSpPr>
      <xdr:spPr>
        <a:xfrm>
          <a:off x="19494500" y="100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52043</xdr:rowOff>
    </xdr:from>
    <xdr:ext cx="469744" cy="259045"/>
    <xdr:sp macro="" textlink="">
      <xdr:nvSpPr>
        <xdr:cNvPr id="829" name="テキスト ボックス 828"/>
        <xdr:cNvSpPr txBox="1"/>
      </xdr:nvSpPr>
      <xdr:spPr>
        <a:xfrm>
          <a:off x="19310428" y="10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92018</xdr:rowOff>
    </xdr:from>
    <xdr:to>
      <xdr:col>98</xdr:col>
      <xdr:colOff>38100</xdr:colOff>
      <xdr:row>59</xdr:row>
      <xdr:rowOff>22168</xdr:rowOff>
    </xdr:to>
    <xdr:sp macro="" textlink="">
      <xdr:nvSpPr>
        <xdr:cNvPr id="830" name="楕円 829"/>
        <xdr:cNvSpPr/>
      </xdr:nvSpPr>
      <xdr:spPr>
        <a:xfrm>
          <a:off x="18605500" y="100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13295</xdr:rowOff>
    </xdr:from>
    <xdr:ext cx="469744" cy="259045"/>
    <xdr:sp macro="" textlink="">
      <xdr:nvSpPr>
        <xdr:cNvPr id="831" name="テキスト ボックス 830"/>
        <xdr:cNvSpPr txBox="1"/>
      </xdr:nvSpPr>
      <xdr:spPr>
        <a:xfrm>
          <a:off x="18421428" y="101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26276</xdr:rowOff>
    </xdr:from>
    <xdr:to>
      <xdr:col>116</xdr:col>
      <xdr:colOff>63500</xdr:colOff>
      <xdr:row>74</xdr:row>
      <xdr:rowOff>121945</xdr:rowOff>
    </xdr:to>
    <xdr:cxnSp macro="">
      <xdr:nvCxnSpPr>
        <xdr:cNvPr id="861" name="直線コネクタ 860"/>
        <xdr:cNvCxnSpPr/>
      </xdr:nvCxnSpPr>
      <xdr:spPr>
        <a:xfrm flipV="1">
          <a:off x="21323300" y="12713576"/>
          <a:ext cx="8382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2"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121945</xdr:rowOff>
    </xdr:from>
    <xdr:to>
      <xdr:col>111</xdr:col>
      <xdr:colOff>177800</xdr:colOff>
      <xdr:row>75</xdr:row>
      <xdr:rowOff>46393</xdr:rowOff>
    </xdr:to>
    <xdr:cxnSp macro="">
      <xdr:nvCxnSpPr>
        <xdr:cNvPr id="864" name="直線コネクタ 863"/>
        <xdr:cNvCxnSpPr/>
      </xdr:nvCxnSpPr>
      <xdr:spPr>
        <a:xfrm flipV="1">
          <a:off x="20434300" y="12809245"/>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6" name="テキスト ボックス 865"/>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46393</xdr:rowOff>
    </xdr:from>
    <xdr:to>
      <xdr:col>107</xdr:col>
      <xdr:colOff>50800</xdr:colOff>
      <xdr:row>75</xdr:row>
      <xdr:rowOff>48489</xdr:rowOff>
    </xdr:to>
    <xdr:cxnSp macro="">
      <xdr:nvCxnSpPr>
        <xdr:cNvPr id="867" name="直線コネクタ 866"/>
        <xdr:cNvCxnSpPr/>
      </xdr:nvCxnSpPr>
      <xdr:spPr>
        <a:xfrm flipV="1">
          <a:off x="19545300" y="1290514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9" name="テキスト ボックス 868"/>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48489</xdr:rowOff>
    </xdr:from>
    <xdr:to>
      <xdr:col>102</xdr:col>
      <xdr:colOff>114300</xdr:colOff>
      <xdr:row>75</xdr:row>
      <xdr:rowOff>82664</xdr:rowOff>
    </xdr:to>
    <xdr:cxnSp macro="">
      <xdr:nvCxnSpPr>
        <xdr:cNvPr id="870" name="直線コネクタ 869"/>
        <xdr:cNvCxnSpPr/>
      </xdr:nvCxnSpPr>
      <xdr:spPr>
        <a:xfrm flipV="1">
          <a:off x="18656300" y="1290723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71" name="フローチャート: 判断 870"/>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2" name="テキスト ボックス 871"/>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3" name="フローチャート: 判断 872"/>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4" name="テキスト ボックス 873"/>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146926</xdr:rowOff>
    </xdr:from>
    <xdr:to>
      <xdr:col>116</xdr:col>
      <xdr:colOff>114300</xdr:colOff>
      <xdr:row>74</xdr:row>
      <xdr:rowOff>77076</xdr:rowOff>
    </xdr:to>
    <xdr:sp macro="" textlink="">
      <xdr:nvSpPr>
        <xdr:cNvPr id="880" name="楕円 879"/>
        <xdr:cNvSpPr/>
      </xdr:nvSpPr>
      <xdr:spPr>
        <a:xfrm>
          <a:off x="22110700" y="126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169803</xdr:rowOff>
    </xdr:from>
    <xdr:ext cx="534377" cy="259045"/>
    <xdr:sp macro="" textlink="">
      <xdr:nvSpPr>
        <xdr:cNvPr id="881" name="繰出金該当値テキスト"/>
        <xdr:cNvSpPr txBox="1"/>
      </xdr:nvSpPr>
      <xdr:spPr>
        <a:xfrm>
          <a:off x="22212300" y="125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71145</xdr:rowOff>
    </xdr:from>
    <xdr:to>
      <xdr:col>112</xdr:col>
      <xdr:colOff>38100</xdr:colOff>
      <xdr:row>75</xdr:row>
      <xdr:rowOff>1295</xdr:rowOff>
    </xdr:to>
    <xdr:sp macro="" textlink="">
      <xdr:nvSpPr>
        <xdr:cNvPr id="882" name="楕円 881"/>
        <xdr:cNvSpPr/>
      </xdr:nvSpPr>
      <xdr:spPr>
        <a:xfrm>
          <a:off x="21272500" y="12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17822</xdr:rowOff>
    </xdr:from>
    <xdr:ext cx="534377" cy="259045"/>
    <xdr:sp macro="" textlink="">
      <xdr:nvSpPr>
        <xdr:cNvPr id="883" name="テキスト ボックス 882"/>
        <xdr:cNvSpPr txBox="1"/>
      </xdr:nvSpPr>
      <xdr:spPr>
        <a:xfrm>
          <a:off x="21056111" y="125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167043</xdr:rowOff>
    </xdr:from>
    <xdr:to>
      <xdr:col>107</xdr:col>
      <xdr:colOff>101600</xdr:colOff>
      <xdr:row>75</xdr:row>
      <xdr:rowOff>97193</xdr:rowOff>
    </xdr:to>
    <xdr:sp macro="" textlink="">
      <xdr:nvSpPr>
        <xdr:cNvPr id="884" name="楕円 883"/>
        <xdr:cNvSpPr/>
      </xdr:nvSpPr>
      <xdr:spPr>
        <a:xfrm>
          <a:off x="20383500" y="12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113720</xdr:rowOff>
    </xdr:from>
    <xdr:ext cx="534377" cy="259045"/>
    <xdr:sp macro="" textlink="">
      <xdr:nvSpPr>
        <xdr:cNvPr id="885" name="テキスト ボックス 884"/>
        <xdr:cNvSpPr txBox="1"/>
      </xdr:nvSpPr>
      <xdr:spPr>
        <a:xfrm>
          <a:off x="20167111" y="12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169139</xdr:rowOff>
    </xdr:from>
    <xdr:to>
      <xdr:col>102</xdr:col>
      <xdr:colOff>165100</xdr:colOff>
      <xdr:row>75</xdr:row>
      <xdr:rowOff>99289</xdr:rowOff>
    </xdr:to>
    <xdr:sp macro="" textlink="">
      <xdr:nvSpPr>
        <xdr:cNvPr id="886" name="楕円 885"/>
        <xdr:cNvSpPr/>
      </xdr:nvSpPr>
      <xdr:spPr>
        <a:xfrm>
          <a:off x="19494500" y="128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115816</xdr:rowOff>
    </xdr:from>
    <xdr:ext cx="534377" cy="259045"/>
    <xdr:sp macro="" textlink="">
      <xdr:nvSpPr>
        <xdr:cNvPr id="887" name="テキスト ボックス 886"/>
        <xdr:cNvSpPr txBox="1"/>
      </xdr:nvSpPr>
      <xdr:spPr>
        <a:xfrm>
          <a:off x="19278111" y="12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31864</xdr:rowOff>
    </xdr:from>
    <xdr:to>
      <xdr:col>98</xdr:col>
      <xdr:colOff>38100</xdr:colOff>
      <xdr:row>75</xdr:row>
      <xdr:rowOff>133464</xdr:rowOff>
    </xdr:to>
    <xdr:sp macro="" textlink="">
      <xdr:nvSpPr>
        <xdr:cNvPr id="888" name="楕円 887"/>
        <xdr:cNvSpPr/>
      </xdr:nvSpPr>
      <xdr:spPr>
        <a:xfrm>
          <a:off x="186055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149991</xdr:rowOff>
    </xdr:from>
    <xdr:ext cx="534377" cy="259045"/>
    <xdr:sp macro="" textlink="">
      <xdr:nvSpPr>
        <xdr:cNvPr id="889" name="テキスト ボックス 888"/>
        <xdr:cNvSpPr txBox="1"/>
      </xdr:nvSpPr>
      <xdr:spPr>
        <a:xfrm>
          <a:off x="18389111" y="126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会計年度任用職員制度の導入により昨年度より増加して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行財政改革による総コストの縮減を図っていく方針である。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37,155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155,177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市においては生活保護費受給者の割合（保護率）は減少しているものの、類似団体と比較して高いことに加え、近年は認定子ども園の運営にかかる経費や障害者福祉施策に係る経費が増大している事が扶助費を押し上げている原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においては花園ラグビー場や文化創造館等の大型建設事業が完了したため減少し、類似団体内平均値を下回った。今後は公共施設の長寿命化などの更新整備が見込まれることから、事業の取捨選択を徹底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特別定額給付金などの新型コロナウイルス感染症対策のため著しく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類似団体内平均値と比較しても依然として高い数値であることから、市独自の補助金や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上乗せ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補助金などの見直しを検討し、経費の削減に努める必要がある。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積立金については、土地売却収入など増収分の財政調整基金への積立てや今後の義務教育施設の長寿命化等、新たに生じた財政需要に備え公共施設整備基金への積立てををおこなった結果、類似団体内平均値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より高い値となっている。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大阪府東大阪市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485,928
467,206
61.78
259,651,004
256,074,412
3,193,388
111,085,282
182,821,162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129032</xdr:rowOff>
    </xdr:from>
    <xdr:to>
      <xdr:col>24</xdr:col>
      <xdr:colOff>63500</xdr:colOff>
      <xdr:row>36</xdr:row>
      <xdr:rowOff>154178</xdr:rowOff>
    </xdr:to>
    <xdr:cxnSp macro="">
      <xdr:nvCxnSpPr>
        <xdr:cNvPr id="61" name="直線コネクタ 60"/>
        <xdr:cNvCxnSpPr/>
      </xdr:nvCxnSpPr>
      <xdr:spPr>
        <a:xfrm>
          <a:off x="3797300" y="63012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129032</xdr:rowOff>
    </xdr:to>
    <xdr:cxnSp macro="">
      <xdr:nvCxnSpPr>
        <xdr:cNvPr id="64" name="直線コネクタ 63"/>
        <xdr:cNvCxnSpPr/>
      </xdr:nvCxnSpPr>
      <xdr:spPr>
        <a:xfrm>
          <a:off x="2908300" y="62867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108458</xdr:rowOff>
    </xdr:from>
    <xdr:to>
      <xdr:col>15</xdr:col>
      <xdr:colOff>50800</xdr:colOff>
      <xdr:row>36</xdr:row>
      <xdr:rowOff>114554</xdr:rowOff>
    </xdr:to>
    <xdr:cxnSp macro="">
      <xdr:nvCxnSpPr>
        <xdr:cNvPr id="67" name="直線コネクタ 66"/>
        <xdr:cNvCxnSpPr/>
      </xdr:nvCxnSpPr>
      <xdr:spPr>
        <a:xfrm>
          <a:off x="2019300" y="62806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68072</xdr:rowOff>
    </xdr:from>
    <xdr:to>
      <xdr:col>10</xdr:col>
      <xdr:colOff>114300</xdr:colOff>
      <xdr:row>36</xdr:row>
      <xdr:rowOff>108458</xdr:rowOff>
    </xdr:to>
    <xdr:cxnSp macro="">
      <xdr:nvCxnSpPr>
        <xdr:cNvPr id="70" name="直線コネクタ 69"/>
        <xdr:cNvCxnSpPr/>
      </xdr:nvCxnSpPr>
      <xdr:spPr>
        <a:xfrm>
          <a:off x="1130300" y="624027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103378</xdr:rowOff>
    </xdr:from>
    <xdr:to>
      <xdr:col>24</xdr:col>
      <xdr:colOff>114300</xdr:colOff>
      <xdr:row>37</xdr:row>
      <xdr:rowOff>33528</xdr:rowOff>
    </xdr:to>
    <xdr:sp macro="" textlink="">
      <xdr:nvSpPr>
        <xdr:cNvPr id="80" name="楕円 79"/>
        <xdr:cNvSpPr/>
      </xdr:nvSpPr>
      <xdr:spPr>
        <a:xfrm>
          <a:off x="45847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81805</xdr:rowOff>
    </xdr:from>
    <xdr:ext cx="469744" cy="259045"/>
    <xdr:sp macro="" textlink="">
      <xdr:nvSpPr>
        <xdr:cNvPr id="81" name="議会費該当値テキスト"/>
        <xdr:cNvSpPr txBox="1"/>
      </xdr:nvSpPr>
      <xdr:spPr>
        <a:xfrm>
          <a:off x="4686300"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78232</xdr:rowOff>
    </xdr:from>
    <xdr:to>
      <xdr:col>20</xdr:col>
      <xdr:colOff>38100</xdr:colOff>
      <xdr:row>37</xdr:row>
      <xdr:rowOff>8382</xdr:rowOff>
    </xdr:to>
    <xdr:sp macro="" textlink="">
      <xdr:nvSpPr>
        <xdr:cNvPr id="82" name="楕円 81"/>
        <xdr:cNvSpPr/>
      </xdr:nvSpPr>
      <xdr:spPr>
        <a:xfrm>
          <a:off x="3746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170959</xdr:rowOff>
    </xdr:from>
    <xdr:ext cx="469744" cy="259045"/>
    <xdr:sp macro="" textlink="">
      <xdr:nvSpPr>
        <xdr:cNvPr id="83" name="テキスト ボックス 82"/>
        <xdr:cNvSpPr txBox="1"/>
      </xdr:nvSpPr>
      <xdr:spPr>
        <a:xfrm>
          <a:off x="3562428"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4" name="楕円 83"/>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5" name="テキスト ボックス 84"/>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57658</xdr:rowOff>
    </xdr:from>
    <xdr:to>
      <xdr:col>10</xdr:col>
      <xdr:colOff>165100</xdr:colOff>
      <xdr:row>36</xdr:row>
      <xdr:rowOff>159258</xdr:rowOff>
    </xdr:to>
    <xdr:sp macro="" textlink="">
      <xdr:nvSpPr>
        <xdr:cNvPr id="86" name="楕円 85"/>
        <xdr:cNvSpPr/>
      </xdr:nvSpPr>
      <xdr:spPr>
        <a:xfrm>
          <a:off x="1968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150385</xdr:rowOff>
    </xdr:from>
    <xdr:ext cx="469744" cy="259045"/>
    <xdr:sp macro="" textlink="">
      <xdr:nvSpPr>
        <xdr:cNvPr id="87" name="テキスト ボックス 86"/>
        <xdr:cNvSpPr txBox="1"/>
      </xdr:nvSpPr>
      <xdr:spPr>
        <a:xfrm>
          <a:off x="1784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17272</xdr:rowOff>
    </xdr:from>
    <xdr:to>
      <xdr:col>6</xdr:col>
      <xdr:colOff>38100</xdr:colOff>
      <xdr:row>36</xdr:row>
      <xdr:rowOff>118872</xdr:rowOff>
    </xdr:to>
    <xdr:sp macro="" textlink="">
      <xdr:nvSpPr>
        <xdr:cNvPr id="88" name="楕円 87"/>
        <xdr:cNvSpPr/>
      </xdr:nvSpPr>
      <xdr:spPr>
        <a:xfrm>
          <a:off x="1079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109999</xdr:rowOff>
    </xdr:from>
    <xdr:ext cx="469744" cy="259045"/>
    <xdr:sp macro="" textlink="">
      <xdr:nvSpPr>
        <xdr:cNvPr id="89" name="テキスト ボックス 88"/>
        <xdr:cNvSpPr txBox="1"/>
      </xdr:nvSpPr>
      <xdr:spPr>
        <a:xfrm>
          <a:off x="895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xdr:rowOff>
    </xdr:from>
    <xdr:to>
      <xdr:col>24</xdr:col>
      <xdr:colOff>63500</xdr:colOff>
      <xdr:row>58</xdr:row>
      <xdr:rowOff>134007</xdr:rowOff>
    </xdr:to>
    <xdr:cxnSp macro="">
      <xdr:nvCxnSpPr>
        <xdr:cNvPr id="121" name="直線コネクタ 120"/>
        <xdr:cNvCxnSpPr/>
      </xdr:nvCxnSpPr>
      <xdr:spPr>
        <a:xfrm flipV="1">
          <a:off x="3797300" y="9086886"/>
          <a:ext cx="838200" cy="99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113487</xdr:rowOff>
    </xdr:from>
    <xdr:to>
      <xdr:col>19</xdr:col>
      <xdr:colOff>177800</xdr:colOff>
      <xdr:row>58</xdr:row>
      <xdr:rowOff>134007</xdr:rowOff>
    </xdr:to>
    <xdr:cxnSp macro="">
      <xdr:nvCxnSpPr>
        <xdr:cNvPr id="124" name="直線コネクタ 123"/>
        <xdr:cNvCxnSpPr/>
      </xdr:nvCxnSpPr>
      <xdr:spPr>
        <a:xfrm>
          <a:off x="2908300" y="10057587"/>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113487</xdr:rowOff>
    </xdr:from>
    <xdr:to>
      <xdr:col>15</xdr:col>
      <xdr:colOff>50800</xdr:colOff>
      <xdr:row>59</xdr:row>
      <xdr:rowOff>19076</xdr:rowOff>
    </xdr:to>
    <xdr:cxnSp macro="">
      <xdr:nvCxnSpPr>
        <xdr:cNvPr id="127" name="直線コネクタ 126"/>
        <xdr:cNvCxnSpPr/>
      </xdr:nvCxnSpPr>
      <xdr:spPr>
        <a:xfrm flipV="1">
          <a:off x="2019300" y="10057587"/>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19076</xdr:rowOff>
    </xdr:from>
    <xdr:to>
      <xdr:col>10</xdr:col>
      <xdr:colOff>114300</xdr:colOff>
      <xdr:row>59</xdr:row>
      <xdr:rowOff>126082</xdr:rowOff>
    </xdr:to>
    <xdr:cxnSp macro="">
      <xdr:nvCxnSpPr>
        <xdr:cNvPr id="130" name="直線コネクタ 129"/>
        <xdr:cNvCxnSpPr/>
      </xdr:nvCxnSpPr>
      <xdr:spPr>
        <a:xfrm flipV="1">
          <a:off x="1130300" y="10134626"/>
          <a:ext cx="889000" cy="1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120686</xdr:rowOff>
    </xdr:from>
    <xdr:to>
      <xdr:col>24</xdr:col>
      <xdr:colOff>114300</xdr:colOff>
      <xdr:row>53</xdr:row>
      <xdr:rowOff>50836</xdr:rowOff>
    </xdr:to>
    <xdr:sp macro="" textlink="">
      <xdr:nvSpPr>
        <xdr:cNvPr id="140" name="楕円 139"/>
        <xdr:cNvSpPr/>
      </xdr:nvSpPr>
      <xdr:spPr>
        <a:xfrm>
          <a:off x="4584700" y="9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35613</xdr:rowOff>
    </xdr:from>
    <xdr:ext cx="599010" cy="259045"/>
    <xdr:sp macro="" textlink="">
      <xdr:nvSpPr>
        <xdr:cNvPr id="141" name="総務費該当値テキスト"/>
        <xdr:cNvSpPr txBox="1"/>
      </xdr:nvSpPr>
      <xdr:spPr>
        <a:xfrm>
          <a:off x="4686300" y="895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83207</xdr:rowOff>
    </xdr:from>
    <xdr:to>
      <xdr:col>20</xdr:col>
      <xdr:colOff>38100</xdr:colOff>
      <xdr:row>59</xdr:row>
      <xdr:rowOff>13357</xdr:rowOff>
    </xdr:to>
    <xdr:sp macro="" textlink="">
      <xdr:nvSpPr>
        <xdr:cNvPr id="142" name="楕円 141"/>
        <xdr:cNvSpPr/>
      </xdr:nvSpPr>
      <xdr:spPr>
        <a:xfrm>
          <a:off x="3746500" y="1002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29884</xdr:rowOff>
    </xdr:from>
    <xdr:ext cx="534377" cy="259045"/>
    <xdr:sp macro="" textlink="">
      <xdr:nvSpPr>
        <xdr:cNvPr id="143" name="テキスト ボックス 142"/>
        <xdr:cNvSpPr txBox="1"/>
      </xdr:nvSpPr>
      <xdr:spPr>
        <a:xfrm>
          <a:off x="3530111" y="98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62687</xdr:rowOff>
    </xdr:from>
    <xdr:to>
      <xdr:col>15</xdr:col>
      <xdr:colOff>101600</xdr:colOff>
      <xdr:row>58</xdr:row>
      <xdr:rowOff>164287</xdr:rowOff>
    </xdr:to>
    <xdr:sp macro="" textlink="">
      <xdr:nvSpPr>
        <xdr:cNvPr id="144" name="楕円 143"/>
        <xdr:cNvSpPr/>
      </xdr:nvSpPr>
      <xdr:spPr>
        <a:xfrm>
          <a:off x="2857500" y="100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9364</xdr:rowOff>
    </xdr:from>
    <xdr:ext cx="534377" cy="259045"/>
    <xdr:sp macro="" textlink="">
      <xdr:nvSpPr>
        <xdr:cNvPr id="145" name="テキスト ボックス 144"/>
        <xdr:cNvSpPr txBox="1"/>
      </xdr:nvSpPr>
      <xdr:spPr>
        <a:xfrm>
          <a:off x="2641111" y="97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139726</xdr:rowOff>
    </xdr:from>
    <xdr:to>
      <xdr:col>10</xdr:col>
      <xdr:colOff>165100</xdr:colOff>
      <xdr:row>59</xdr:row>
      <xdr:rowOff>69876</xdr:rowOff>
    </xdr:to>
    <xdr:sp macro="" textlink="">
      <xdr:nvSpPr>
        <xdr:cNvPr id="146" name="楕円 145"/>
        <xdr:cNvSpPr/>
      </xdr:nvSpPr>
      <xdr:spPr>
        <a:xfrm>
          <a:off x="1968500" y="100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86403</xdr:rowOff>
    </xdr:from>
    <xdr:ext cx="534377" cy="259045"/>
    <xdr:sp macro="" textlink="">
      <xdr:nvSpPr>
        <xdr:cNvPr id="147" name="テキスト ボックス 146"/>
        <xdr:cNvSpPr txBox="1"/>
      </xdr:nvSpPr>
      <xdr:spPr>
        <a:xfrm>
          <a:off x="1752111" y="9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75282</xdr:rowOff>
    </xdr:from>
    <xdr:to>
      <xdr:col>6</xdr:col>
      <xdr:colOff>38100</xdr:colOff>
      <xdr:row>60</xdr:row>
      <xdr:rowOff>5432</xdr:rowOff>
    </xdr:to>
    <xdr:sp macro="" textlink="">
      <xdr:nvSpPr>
        <xdr:cNvPr id="148" name="楕円 147"/>
        <xdr:cNvSpPr/>
      </xdr:nvSpPr>
      <xdr:spPr>
        <a:xfrm>
          <a:off x="1079500" y="101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168009</xdr:rowOff>
    </xdr:from>
    <xdr:ext cx="534377" cy="259045"/>
    <xdr:sp macro="" textlink="">
      <xdr:nvSpPr>
        <xdr:cNvPr id="149" name="テキスト ボックス 148"/>
        <xdr:cNvSpPr txBox="1"/>
      </xdr:nvSpPr>
      <xdr:spPr>
        <a:xfrm>
          <a:off x="863111" y="102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68497</xdr:rowOff>
    </xdr:from>
    <xdr:to>
      <xdr:col>24</xdr:col>
      <xdr:colOff>63500</xdr:colOff>
      <xdr:row>73</xdr:row>
      <xdr:rowOff>93294</xdr:rowOff>
    </xdr:to>
    <xdr:cxnSp macro="">
      <xdr:nvCxnSpPr>
        <xdr:cNvPr id="181" name="直線コネクタ 180"/>
        <xdr:cNvCxnSpPr/>
      </xdr:nvCxnSpPr>
      <xdr:spPr>
        <a:xfrm flipV="1">
          <a:off x="3797300" y="12584347"/>
          <a:ext cx="8382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93294</xdr:rowOff>
    </xdr:from>
    <xdr:to>
      <xdr:col>19</xdr:col>
      <xdr:colOff>177800</xdr:colOff>
      <xdr:row>73</xdr:row>
      <xdr:rowOff>169723</xdr:rowOff>
    </xdr:to>
    <xdr:cxnSp macro="">
      <xdr:nvCxnSpPr>
        <xdr:cNvPr id="184" name="直線コネクタ 183"/>
        <xdr:cNvCxnSpPr/>
      </xdr:nvCxnSpPr>
      <xdr:spPr>
        <a:xfrm flipV="1">
          <a:off x="2908300" y="12609144"/>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121162</xdr:rowOff>
    </xdr:from>
    <xdr:to>
      <xdr:col>15</xdr:col>
      <xdr:colOff>50800</xdr:colOff>
      <xdr:row>73</xdr:row>
      <xdr:rowOff>169723</xdr:rowOff>
    </xdr:to>
    <xdr:cxnSp macro="">
      <xdr:nvCxnSpPr>
        <xdr:cNvPr id="187" name="直線コネクタ 186"/>
        <xdr:cNvCxnSpPr/>
      </xdr:nvCxnSpPr>
      <xdr:spPr>
        <a:xfrm>
          <a:off x="2019300" y="12637012"/>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59570</xdr:rowOff>
    </xdr:from>
    <xdr:to>
      <xdr:col>10</xdr:col>
      <xdr:colOff>114300</xdr:colOff>
      <xdr:row>73</xdr:row>
      <xdr:rowOff>121162</xdr:rowOff>
    </xdr:to>
    <xdr:cxnSp macro="">
      <xdr:nvCxnSpPr>
        <xdr:cNvPr id="190" name="直線コネクタ 189"/>
        <xdr:cNvCxnSpPr/>
      </xdr:nvCxnSpPr>
      <xdr:spPr>
        <a:xfrm>
          <a:off x="1130300" y="12575420"/>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17697</xdr:rowOff>
    </xdr:from>
    <xdr:to>
      <xdr:col>24</xdr:col>
      <xdr:colOff>114300</xdr:colOff>
      <xdr:row>73</xdr:row>
      <xdr:rowOff>119297</xdr:rowOff>
    </xdr:to>
    <xdr:sp macro="" textlink="">
      <xdr:nvSpPr>
        <xdr:cNvPr id="200" name="楕円 199"/>
        <xdr:cNvSpPr/>
      </xdr:nvSpPr>
      <xdr:spPr>
        <a:xfrm>
          <a:off x="4584700" y="125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40574</xdr:rowOff>
    </xdr:from>
    <xdr:ext cx="599010" cy="259045"/>
    <xdr:sp macro="" textlink="">
      <xdr:nvSpPr>
        <xdr:cNvPr id="201" name="民生費該当値テキスト"/>
        <xdr:cNvSpPr txBox="1"/>
      </xdr:nvSpPr>
      <xdr:spPr>
        <a:xfrm>
          <a:off x="4686300" y="123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42494</xdr:rowOff>
    </xdr:from>
    <xdr:to>
      <xdr:col>20</xdr:col>
      <xdr:colOff>38100</xdr:colOff>
      <xdr:row>73</xdr:row>
      <xdr:rowOff>144094</xdr:rowOff>
    </xdr:to>
    <xdr:sp macro="" textlink="">
      <xdr:nvSpPr>
        <xdr:cNvPr id="202" name="楕円 201"/>
        <xdr:cNvSpPr/>
      </xdr:nvSpPr>
      <xdr:spPr>
        <a:xfrm>
          <a:off x="3746500" y="12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160621</xdr:rowOff>
    </xdr:from>
    <xdr:ext cx="599010" cy="259045"/>
    <xdr:sp macro="" textlink="">
      <xdr:nvSpPr>
        <xdr:cNvPr id="203" name="テキスト ボックス 202"/>
        <xdr:cNvSpPr txBox="1"/>
      </xdr:nvSpPr>
      <xdr:spPr>
        <a:xfrm>
          <a:off x="3497795" y="1233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118923</xdr:rowOff>
    </xdr:from>
    <xdr:to>
      <xdr:col>15</xdr:col>
      <xdr:colOff>101600</xdr:colOff>
      <xdr:row>74</xdr:row>
      <xdr:rowOff>49073</xdr:rowOff>
    </xdr:to>
    <xdr:sp macro="" textlink="">
      <xdr:nvSpPr>
        <xdr:cNvPr id="204" name="楕円 203"/>
        <xdr:cNvSpPr/>
      </xdr:nvSpPr>
      <xdr:spPr>
        <a:xfrm>
          <a:off x="2857500" y="126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65600</xdr:rowOff>
    </xdr:from>
    <xdr:ext cx="599010" cy="259045"/>
    <xdr:sp macro="" textlink="">
      <xdr:nvSpPr>
        <xdr:cNvPr id="205" name="テキスト ボックス 204"/>
        <xdr:cNvSpPr txBox="1"/>
      </xdr:nvSpPr>
      <xdr:spPr>
        <a:xfrm>
          <a:off x="2608795" y="1241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70362</xdr:rowOff>
    </xdr:from>
    <xdr:to>
      <xdr:col>10</xdr:col>
      <xdr:colOff>165100</xdr:colOff>
      <xdr:row>74</xdr:row>
      <xdr:rowOff>512</xdr:rowOff>
    </xdr:to>
    <xdr:sp macro="" textlink="">
      <xdr:nvSpPr>
        <xdr:cNvPr id="206" name="楕円 205"/>
        <xdr:cNvSpPr/>
      </xdr:nvSpPr>
      <xdr:spPr>
        <a:xfrm>
          <a:off x="1968500" y="12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17039</xdr:rowOff>
    </xdr:from>
    <xdr:ext cx="599010" cy="259045"/>
    <xdr:sp macro="" textlink="">
      <xdr:nvSpPr>
        <xdr:cNvPr id="207" name="テキスト ボックス 206"/>
        <xdr:cNvSpPr txBox="1"/>
      </xdr:nvSpPr>
      <xdr:spPr>
        <a:xfrm>
          <a:off x="1719795" y="1236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8770</xdr:rowOff>
    </xdr:from>
    <xdr:to>
      <xdr:col>6</xdr:col>
      <xdr:colOff>38100</xdr:colOff>
      <xdr:row>73</xdr:row>
      <xdr:rowOff>110370</xdr:rowOff>
    </xdr:to>
    <xdr:sp macro="" textlink="">
      <xdr:nvSpPr>
        <xdr:cNvPr id="208" name="楕円 207"/>
        <xdr:cNvSpPr/>
      </xdr:nvSpPr>
      <xdr:spPr>
        <a:xfrm>
          <a:off x="1079500" y="125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126897</xdr:rowOff>
    </xdr:from>
    <xdr:ext cx="599010" cy="259045"/>
    <xdr:sp macro="" textlink="">
      <xdr:nvSpPr>
        <xdr:cNvPr id="209" name="テキスト ボックス 208"/>
        <xdr:cNvSpPr txBox="1"/>
      </xdr:nvSpPr>
      <xdr:spPr>
        <a:xfrm>
          <a:off x="830795" y="122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121510</xdr:rowOff>
    </xdr:from>
    <xdr:to>
      <xdr:col>24</xdr:col>
      <xdr:colOff>63500</xdr:colOff>
      <xdr:row>98</xdr:row>
      <xdr:rowOff>22233</xdr:rowOff>
    </xdr:to>
    <xdr:cxnSp macro="">
      <xdr:nvCxnSpPr>
        <xdr:cNvPr id="241" name="直線コネクタ 240"/>
        <xdr:cNvCxnSpPr/>
      </xdr:nvCxnSpPr>
      <xdr:spPr>
        <a:xfrm flipV="1">
          <a:off x="3797300" y="16752160"/>
          <a:ext cx="8382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22233</xdr:rowOff>
    </xdr:from>
    <xdr:to>
      <xdr:col>19</xdr:col>
      <xdr:colOff>177800</xdr:colOff>
      <xdr:row>98</xdr:row>
      <xdr:rowOff>37450</xdr:rowOff>
    </xdr:to>
    <xdr:cxnSp macro="">
      <xdr:nvCxnSpPr>
        <xdr:cNvPr id="244" name="直線コネクタ 243"/>
        <xdr:cNvCxnSpPr/>
      </xdr:nvCxnSpPr>
      <xdr:spPr>
        <a:xfrm flipV="1">
          <a:off x="2908300" y="16824333"/>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37450</xdr:rowOff>
    </xdr:from>
    <xdr:to>
      <xdr:col>15</xdr:col>
      <xdr:colOff>50800</xdr:colOff>
      <xdr:row>98</xdr:row>
      <xdr:rowOff>53877</xdr:rowOff>
    </xdr:to>
    <xdr:cxnSp macro="">
      <xdr:nvCxnSpPr>
        <xdr:cNvPr id="247" name="直線コネクタ 246"/>
        <xdr:cNvCxnSpPr/>
      </xdr:nvCxnSpPr>
      <xdr:spPr>
        <a:xfrm flipV="1">
          <a:off x="2019300" y="16839550"/>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107793</xdr:rowOff>
    </xdr:from>
    <xdr:to>
      <xdr:col>10</xdr:col>
      <xdr:colOff>114300</xdr:colOff>
      <xdr:row>98</xdr:row>
      <xdr:rowOff>53877</xdr:rowOff>
    </xdr:to>
    <xdr:cxnSp macro="">
      <xdr:nvCxnSpPr>
        <xdr:cNvPr id="250" name="直線コネクタ 249"/>
        <xdr:cNvCxnSpPr/>
      </xdr:nvCxnSpPr>
      <xdr:spPr>
        <a:xfrm>
          <a:off x="1130300" y="16738443"/>
          <a:ext cx="889000" cy="1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70710</xdr:rowOff>
    </xdr:from>
    <xdr:to>
      <xdr:col>24</xdr:col>
      <xdr:colOff>114300</xdr:colOff>
      <xdr:row>98</xdr:row>
      <xdr:rowOff>860</xdr:rowOff>
    </xdr:to>
    <xdr:sp macro="" textlink="">
      <xdr:nvSpPr>
        <xdr:cNvPr id="260" name="楕円 259"/>
        <xdr:cNvSpPr/>
      </xdr:nvSpPr>
      <xdr:spPr>
        <a:xfrm>
          <a:off x="4584700" y="167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49137</xdr:rowOff>
    </xdr:from>
    <xdr:ext cx="534377" cy="259045"/>
    <xdr:sp macro="" textlink="">
      <xdr:nvSpPr>
        <xdr:cNvPr id="261" name="衛生費該当値テキスト"/>
        <xdr:cNvSpPr txBox="1"/>
      </xdr:nvSpPr>
      <xdr:spPr>
        <a:xfrm>
          <a:off x="4686300"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142883</xdr:rowOff>
    </xdr:from>
    <xdr:to>
      <xdr:col>20</xdr:col>
      <xdr:colOff>38100</xdr:colOff>
      <xdr:row>98</xdr:row>
      <xdr:rowOff>73033</xdr:rowOff>
    </xdr:to>
    <xdr:sp macro="" textlink="">
      <xdr:nvSpPr>
        <xdr:cNvPr id="262" name="楕円 261"/>
        <xdr:cNvSpPr/>
      </xdr:nvSpPr>
      <xdr:spPr>
        <a:xfrm>
          <a:off x="3746500" y="167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64160</xdr:rowOff>
    </xdr:from>
    <xdr:ext cx="534377" cy="259045"/>
    <xdr:sp macro="" textlink="">
      <xdr:nvSpPr>
        <xdr:cNvPr id="263" name="テキスト ボックス 262"/>
        <xdr:cNvSpPr txBox="1"/>
      </xdr:nvSpPr>
      <xdr:spPr>
        <a:xfrm>
          <a:off x="3530111" y="16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158100</xdr:rowOff>
    </xdr:from>
    <xdr:to>
      <xdr:col>15</xdr:col>
      <xdr:colOff>101600</xdr:colOff>
      <xdr:row>98</xdr:row>
      <xdr:rowOff>88250</xdr:rowOff>
    </xdr:to>
    <xdr:sp macro="" textlink="">
      <xdr:nvSpPr>
        <xdr:cNvPr id="264" name="楕円 263"/>
        <xdr:cNvSpPr/>
      </xdr:nvSpPr>
      <xdr:spPr>
        <a:xfrm>
          <a:off x="2857500" y="167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79377</xdr:rowOff>
    </xdr:from>
    <xdr:ext cx="534377" cy="259045"/>
    <xdr:sp macro="" textlink="">
      <xdr:nvSpPr>
        <xdr:cNvPr id="265" name="テキスト ボックス 264"/>
        <xdr:cNvSpPr txBox="1"/>
      </xdr:nvSpPr>
      <xdr:spPr>
        <a:xfrm>
          <a:off x="2641111" y="168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3077</xdr:rowOff>
    </xdr:from>
    <xdr:to>
      <xdr:col>10</xdr:col>
      <xdr:colOff>165100</xdr:colOff>
      <xdr:row>98</xdr:row>
      <xdr:rowOff>104677</xdr:rowOff>
    </xdr:to>
    <xdr:sp macro="" textlink="">
      <xdr:nvSpPr>
        <xdr:cNvPr id="266" name="楕円 265"/>
        <xdr:cNvSpPr/>
      </xdr:nvSpPr>
      <xdr:spPr>
        <a:xfrm>
          <a:off x="1968500" y="168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95804</xdr:rowOff>
    </xdr:from>
    <xdr:ext cx="534377" cy="259045"/>
    <xdr:sp macro="" textlink="">
      <xdr:nvSpPr>
        <xdr:cNvPr id="267" name="テキスト ボックス 266"/>
        <xdr:cNvSpPr txBox="1"/>
      </xdr:nvSpPr>
      <xdr:spPr>
        <a:xfrm>
          <a:off x="1752111"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56993</xdr:rowOff>
    </xdr:from>
    <xdr:to>
      <xdr:col>6</xdr:col>
      <xdr:colOff>38100</xdr:colOff>
      <xdr:row>97</xdr:row>
      <xdr:rowOff>158593</xdr:rowOff>
    </xdr:to>
    <xdr:sp macro="" textlink="">
      <xdr:nvSpPr>
        <xdr:cNvPr id="268" name="楕円 267"/>
        <xdr:cNvSpPr/>
      </xdr:nvSpPr>
      <xdr:spPr>
        <a:xfrm>
          <a:off x="1079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149720</xdr:rowOff>
    </xdr:from>
    <xdr:ext cx="534377" cy="259045"/>
    <xdr:sp macro="" textlink="">
      <xdr:nvSpPr>
        <xdr:cNvPr id="269" name="テキスト ボックス 268"/>
        <xdr:cNvSpPr txBox="1"/>
      </xdr:nvSpPr>
      <xdr:spPr>
        <a:xfrm>
          <a:off x="863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20828</xdr:rowOff>
    </xdr:from>
    <xdr:to>
      <xdr:col>55</xdr:col>
      <xdr:colOff>0</xdr:colOff>
      <xdr:row>37</xdr:row>
      <xdr:rowOff>83007</xdr:rowOff>
    </xdr:to>
    <xdr:cxnSp macro="">
      <xdr:nvCxnSpPr>
        <xdr:cNvPr id="296" name="直線コネクタ 295"/>
        <xdr:cNvCxnSpPr/>
      </xdr:nvCxnSpPr>
      <xdr:spPr>
        <a:xfrm>
          <a:off x="9639300" y="636447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20828</xdr:rowOff>
    </xdr:from>
    <xdr:to>
      <xdr:col>50</xdr:col>
      <xdr:colOff>114300</xdr:colOff>
      <xdr:row>37</xdr:row>
      <xdr:rowOff>82093</xdr:rowOff>
    </xdr:to>
    <xdr:cxnSp macro="">
      <xdr:nvCxnSpPr>
        <xdr:cNvPr id="299" name="直線コネクタ 298"/>
        <xdr:cNvCxnSpPr/>
      </xdr:nvCxnSpPr>
      <xdr:spPr>
        <a:xfrm flipV="1">
          <a:off x="8750300" y="636447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82093</xdr:rowOff>
    </xdr:from>
    <xdr:to>
      <xdr:col>45</xdr:col>
      <xdr:colOff>177800</xdr:colOff>
      <xdr:row>37</xdr:row>
      <xdr:rowOff>96723</xdr:rowOff>
    </xdr:to>
    <xdr:cxnSp macro="">
      <xdr:nvCxnSpPr>
        <xdr:cNvPr id="302" name="直線コネクタ 301"/>
        <xdr:cNvCxnSpPr/>
      </xdr:nvCxnSpPr>
      <xdr:spPr>
        <a:xfrm flipV="1">
          <a:off x="7861300" y="64257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24028</xdr:rowOff>
    </xdr:from>
    <xdr:to>
      <xdr:col>41</xdr:col>
      <xdr:colOff>50800</xdr:colOff>
      <xdr:row>37</xdr:row>
      <xdr:rowOff>96723</xdr:rowOff>
    </xdr:to>
    <xdr:cxnSp macro="">
      <xdr:nvCxnSpPr>
        <xdr:cNvPr id="305" name="直線コネクタ 304"/>
        <xdr:cNvCxnSpPr/>
      </xdr:nvCxnSpPr>
      <xdr:spPr>
        <a:xfrm>
          <a:off x="6972300" y="6024778"/>
          <a:ext cx="889000" cy="4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32207</xdr:rowOff>
    </xdr:from>
    <xdr:to>
      <xdr:col>55</xdr:col>
      <xdr:colOff>50800</xdr:colOff>
      <xdr:row>37</xdr:row>
      <xdr:rowOff>133807</xdr:rowOff>
    </xdr:to>
    <xdr:sp macro="" textlink="">
      <xdr:nvSpPr>
        <xdr:cNvPr id="315" name="楕円 314"/>
        <xdr:cNvSpPr/>
      </xdr:nvSpPr>
      <xdr:spPr>
        <a:xfrm>
          <a:off x="104267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10634</xdr:rowOff>
    </xdr:from>
    <xdr:ext cx="378565" cy="259045"/>
    <xdr:sp macro="" textlink="">
      <xdr:nvSpPr>
        <xdr:cNvPr id="316" name="労働費該当値テキスト"/>
        <xdr:cNvSpPr txBox="1"/>
      </xdr:nvSpPr>
      <xdr:spPr>
        <a:xfrm>
          <a:off x="10528300" y="635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141478</xdr:rowOff>
    </xdr:from>
    <xdr:to>
      <xdr:col>50</xdr:col>
      <xdr:colOff>165100</xdr:colOff>
      <xdr:row>37</xdr:row>
      <xdr:rowOff>71628</xdr:rowOff>
    </xdr:to>
    <xdr:sp macro="" textlink="">
      <xdr:nvSpPr>
        <xdr:cNvPr id="317" name="楕円 316"/>
        <xdr:cNvSpPr/>
      </xdr:nvSpPr>
      <xdr:spPr>
        <a:xfrm>
          <a:off x="9588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62755</xdr:rowOff>
    </xdr:from>
    <xdr:ext cx="378565" cy="259045"/>
    <xdr:sp macro="" textlink="">
      <xdr:nvSpPr>
        <xdr:cNvPr id="318" name="テキスト ボックス 317"/>
        <xdr:cNvSpPr txBox="1"/>
      </xdr:nvSpPr>
      <xdr:spPr>
        <a:xfrm>
          <a:off x="9450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31293</xdr:rowOff>
    </xdr:from>
    <xdr:to>
      <xdr:col>46</xdr:col>
      <xdr:colOff>38100</xdr:colOff>
      <xdr:row>37</xdr:row>
      <xdr:rowOff>132893</xdr:rowOff>
    </xdr:to>
    <xdr:sp macro="" textlink="">
      <xdr:nvSpPr>
        <xdr:cNvPr id="319" name="楕円 318"/>
        <xdr:cNvSpPr/>
      </xdr:nvSpPr>
      <xdr:spPr>
        <a:xfrm>
          <a:off x="8699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124020</xdr:rowOff>
    </xdr:from>
    <xdr:ext cx="378565" cy="259045"/>
    <xdr:sp macro="" textlink="">
      <xdr:nvSpPr>
        <xdr:cNvPr id="320" name="テキスト ボックス 319"/>
        <xdr:cNvSpPr txBox="1"/>
      </xdr:nvSpPr>
      <xdr:spPr>
        <a:xfrm>
          <a:off x="8561017" y="64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45923</xdr:rowOff>
    </xdr:from>
    <xdr:to>
      <xdr:col>41</xdr:col>
      <xdr:colOff>101600</xdr:colOff>
      <xdr:row>37</xdr:row>
      <xdr:rowOff>147523</xdr:rowOff>
    </xdr:to>
    <xdr:sp macro="" textlink="">
      <xdr:nvSpPr>
        <xdr:cNvPr id="321" name="楕円 320"/>
        <xdr:cNvSpPr/>
      </xdr:nvSpPr>
      <xdr:spPr>
        <a:xfrm>
          <a:off x="7810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138651</xdr:rowOff>
    </xdr:from>
    <xdr:ext cx="378565" cy="259045"/>
    <xdr:sp macro="" textlink="">
      <xdr:nvSpPr>
        <xdr:cNvPr id="322" name="テキスト ボックス 321"/>
        <xdr:cNvSpPr txBox="1"/>
      </xdr:nvSpPr>
      <xdr:spPr>
        <a:xfrm>
          <a:off x="7672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144678</xdr:rowOff>
    </xdr:from>
    <xdr:to>
      <xdr:col>36</xdr:col>
      <xdr:colOff>165100</xdr:colOff>
      <xdr:row>35</xdr:row>
      <xdr:rowOff>74828</xdr:rowOff>
    </xdr:to>
    <xdr:sp macro="" textlink="">
      <xdr:nvSpPr>
        <xdr:cNvPr id="323" name="楕円 322"/>
        <xdr:cNvSpPr/>
      </xdr:nvSpPr>
      <xdr:spPr>
        <a:xfrm>
          <a:off x="6921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91355</xdr:rowOff>
    </xdr:from>
    <xdr:ext cx="469744" cy="259045"/>
    <xdr:sp macro="" textlink="">
      <xdr:nvSpPr>
        <xdr:cNvPr id="324" name="テキスト ボックス 323"/>
        <xdr:cNvSpPr txBox="1"/>
      </xdr:nvSpPr>
      <xdr:spPr>
        <a:xfrm>
          <a:off x="6737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4255</xdr:rowOff>
    </xdr:from>
    <xdr:to>
      <xdr:col>55</xdr:col>
      <xdr:colOff>0</xdr:colOff>
      <xdr:row>58</xdr:row>
      <xdr:rowOff>8769</xdr:rowOff>
    </xdr:to>
    <xdr:cxnSp macro="">
      <xdr:nvCxnSpPr>
        <xdr:cNvPr id="349" name="直線コネクタ 348"/>
        <xdr:cNvCxnSpPr/>
      </xdr:nvCxnSpPr>
      <xdr:spPr>
        <a:xfrm>
          <a:off x="9639300" y="9948355"/>
          <a:ext cx="8382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4255</xdr:rowOff>
    </xdr:from>
    <xdr:to>
      <xdr:col>50</xdr:col>
      <xdr:colOff>114300</xdr:colOff>
      <xdr:row>58</xdr:row>
      <xdr:rowOff>7798</xdr:rowOff>
    </xdr:to>
    <xdr:cxnSp macro="">
      <xdr:nvCxnSpPr>
        <xdr:cNvPr id="352" name="直線コネクタ 351"/>
        <xdr:cNvCxnSpPr/>
      </xdr:nvCxnSpPr>
      <xdr:spPr>
        <a:xfrm flipV="1">
          <a:off x="8750300" y="994835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7798</xdr:rowOff>
    </xdr:from>
    <xdr:to>
      <xdr:col>45</xdr:col>
      <xdr:colOff>177800</xdr:colOff>
      <xdr:row>58</xdr:row>
      <xdr:rowOff>9513</xdr:rowOff>
    </xdr:to>
    <xdr:cxnSp macro="">
      <xdr:nvCxnSpPr>
        <xdr:cNvPr id="355" name="直線コネクタ 354"/>
        <xdr:cNvCxnSpPr/>
      </xdr:nvCxnSpPr>
      <xdr:spPr>
        <a:xfrm flipV="1">
          <a:off x="7861300" y="995189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8941</xdr:rowOff>
    </xdr:from>
    <xdr:to>
      <xdr:col>41</xdr:col>
      <xdr:colOff>50800</xdr:colOff>
      <xdr:row>58</xdr:row>
      <xdr:rowOff>9513</xdr:rowOff>
    </xdr:to>
    <xdr:cxnSp macro="">
      <xdr:nvCxnSpPr>
        <xdr:cNvPr id="358" name="直線コネクタ 357"/>
        <xdr:cNvCxnSpPr/>
      </xdr:nvCxnSpPr>
      <xdr:spPr>
        <a:xfrm>
          <a:off x="6972300" y="995304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129419</xdr:rowOff>
    </xdr:from>
    <xdr:to>
      <xdr:col>55</xdr:col>
      <xdr:colOff>50800</xdr:colOff>
      <xdr:row>58</xdr:row>
      <xdr:rowOff>59569</xdr:rowOff>
    </xdr:to>
    <xdr:sp macro="" textlink="">
      <xdr:nvSpPr>
        <xdr:cNvPr id="368" name="楕円 367"/>
        <xdr:cNvSpPr/>
      </xdr:nvSpPr>
      <xdr:spPr>
        <a:xfrm>
          <a:off x="10426700" y="9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44346</xdr:rowOff>
    </xdr:from>
    <xdr:ext cx="378565" cy="259045"/>
    <xdr:sp macro="" textlink="">
      <xdr:nvSpPr>
        <xdr:cNvPr id="369" name="農林水産業費該当値テキスト"/>
        <xdr:cNvSpPr txBox="1"/>
      </xdr:nvSpPr>
      <xdr:spPr>
        <a:xfrm>
          <a:off x="10528300" y="9816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124905</xdr:rowOff>
    </xdr:from>
    <xdr:to>
      <xdr:col>50</xdr:col>
      <xdr:colOff>165100</xdr:colOff>
      <xdr:row>58</xdr:row>
      <xdr:rowOff>55055</xdr:rowOff>
    </xdr:to>
    <xdr:sp macro="" textlink="">
      <xdr:nvSpPr>
        <xdr:cNvPr id="370" name="楕円 369"/>
        <xdr:cNvSpPr/>
      </xdr:nvSpPr>
      <xdr:spPr>
        <a:xfrm>
          <a:off x="95885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46182</xdr:rowOff>
    </xdr:from>
    <xdr:ext cx="378565" cy="259045"/>
    <xdr:sp macro="" textlink="">
      <xdr:nvSpPr>
        <xdr:cNvPr id="371" name="テキスト ボックス 370"/>
        <xdr:cNvSpPr txBox="1"/>
      </xdr:nvSpPr>
      <xdr:spPr>
        <a:xfrm>
          <a:off x="9450017" y="9990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128448</xdr:rowOff>
    </xdr:from>
    <xdr:to>
      <xdr:col>46</xdr:col>
      <xdr:colOff>38100</xdr:colOff>
      <xdr:row>58</xdr:row>
      <xdr:rowOff>58598</xdr:rowOff>
    </xdr:to>
    <xdr:sp macro="" textlink="">
      <xdr:nvSpPr>
        <xdr:cNvPr id="372" name="楕円 371"/>
        <xdr:cNvSpPr/>
      </xdr:nvSpPr>
      <xdr:spPr>
        <a:xfrm>
          <a:off x="8699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49725</xdr:rowOff>
    </xdr:from>
    <xdr:ext cx="378565" cy="259045"/>
    <xdr:sp macro="" textlink="">
      <xdr:nvSpPr>
        <xdr:cNvPr id="373" name="テキスト ボックス 372"/>
        <xdr:cNvSpPr txBox="1"/>
      </xdr:nvSpPr>
      <xdr:spPr>
        <a:xfrm>
          <a:off x="8561017" y="9993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130163</xdr:rowOff>
    </xdr:from>
    <xdr:to>
      <xdr:col>41</xdr:col>
      <xdr:colOff>101600</xdr:colOff>
      <xdr:row>58</xdr:row>
      <xdr:rowOff>60313</xdr:rowOff>
    </xdr:to>
    <xdr:sp macro="" textlink="">
      <xdr:nvSpPr>
        <xdr:cNvPr id="374" name="楕円 373"/>
        <xdr:cNvSpPr/>
      </xdr:nvSpPr>
      <xdr:spPr>
        <a:xfrm>
          <a:off x="781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51440</xdr:rowOff>
    </xdr:from>
    <xdr:ext cx="378565" cy="259045"/>
    <xdr:sp macro="" textlink="">
      <xdr:nvSpPr>
        <xdr:cNvPr id="375" name="テキスト ボックス 374"/>
        <xdr:cNvSpPr txBox="1"/>
      </xdr:nvSpPr>
      <xdr:spPr>
        <a:xfrm>
          <a:off x="7672017" y="999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129591</xdr:rowOff>
    </xdr:from>
    <xdr:to>
      <xdr:col>36</xdr:col>
      <xdr:colOff>165100</xdr:colOff>
      <xdr:row>58</xdr:row>
      <xdr:rowOff>59741</xdr:rowOff>
    </xdr:to>
    <xdr:sp macro="" textlink="">
      <xdr:nvSpPr>
        <xdr:cNvPr id="376" name="楕円 375"/>
        <xdr:cNvSpPr/>
      </xdr:nvSpPr>
      <xdr:spPr>
        <a:xfrm>
          <a:off x="6921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50868</xdr:rowOff>
    </xdr:from>
    <xdr:ext cx="378565" cy="259045"/>
    <xdr:sp macro="" textlink="">
      <xdr:nvSpPr>
        <xdr:cNvPr id="377" name="テキスト ボックス 376"/>
        <xdr:cNvSpPr txBox="1"/>
      </xdr:nvSpPr>
      <xdr:spPr>
        <a:xfrm>
          <a:off x="6783017" y="999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52236</xdr:rowOff>
    </xdr:from>
    <xdr:to>
      <xdr:col>55</xdr:col>
      <xdr:colOff>0</xdr:colOff>
      <xdr:row>78</xdr:row>
      <xdr:rowOff>138912</xdr:rowOff>
    </xdr:to>
    <xdr:cxnSp macro="">
      <xdr:nvCxnSpPr>
        <xdr:cNvPr id="406" name="直線コネクタ 405"/>
        <xdr:cNvCxnSpPr/>
      </xdr:nvCxnSpPr>
      <xdr:spPr>
        <a:xfrm flipV="1">
          <a:off x="9639300" y="13425336"/>
          <a:ext cx="8382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138912</xdr:rowOff>
    </xdr:from>
    <xdr:to>
      <xdr:col>50</xdr:col>
      <xdr:colOff>114300</xdr:colOff>
      <xdr:row>78</xdr:row>
      <xdr:rowOff>153036</xdr:rowOff>
    </xdr:to>
    <xdr:cxnSp macro="">
      <xdr:nvCxnSpPr>
        <xdr:cNvPr id="409" name="直線コネクタ 408"/>
        <xdr:cNvCxnSpPr/>
      </xdr:nvCxnSpPr>
      <xdr:spPr>
        <a:xfrm flipV="1">
          <a:off x="8750300" y="13512012"/>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153036</xdr:rowOff>
    </xdr:from>
    <xdr:to>
      <xdr:col>45</xdr:col>
      <xdr:colOff>177800</xdr:colOff>
      <xdr:row>78</xdr:row>
      <xdr:rowOff>155384</xdr:rowOff>
    </xdr:to>
    <xdr:cxnSp macro="">
      <xdr:nvCxnSpPr>
        <xdr:cNvPr id="412" name="直線コネクタ 411"/>
        <xdr:cNvCxnSpPr/>
      </xdr:nvCxnSpPr>
      <xdr:spPr>
        <a:xfrm flipV="1">
          <a:off x="7861300" y="13526136"/>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155384</xdr:rowOff>
    </xdr:from>
    <xdr:to>
      <xdr:col>41</xdr:col>
      <xdr:colOff>50800</xdr:colOff>
      <xdr:row>78</xdr:row>
      <xdr:rowOff>157632</xdr:rowOff>
    </xdr:to>
    <xdr:cxnSp macro="">
      <xdr:nvCxnSpPr>
        <xdr:cNvPr id="415" name="直線コネクタ 414"/>
        <xdr:cNvCxnSpPr/>
      </xdr:nvCxnSpPr>
      <xdr:spPr>
        <a:xfrm flipV="1">
          <a:off x="6972300" y="1352848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xdr:rowOff>
    </xdr:from>
    <xdr:to>
      <xdr:col>55</xdr:col>
      <xdr:colOff>50800</xdr:colOff>
      <xdr:row>78</xdr:row>
      <xdr:rowOff>103036</xdr:rowOff>
    </xdr:to>
    <xdr:sp macro="" textlink="">
      <xdr:nvSpPr>
        <xdr:cNvPr id="425" name="楕円 424"/>
        <xdr:cNvSpPr/>
      </xdr:nvSpPr>
      <xdr:spPr>
        <a:xfrm>
          <a:off x="10426700" y="133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151313</xdr:rowOff>
    </xdr:from>
    <xdr:ext cx="534377" cy="259045"/>
    <xdr:sp macro="" textlink="">
      <xdr:nvSpPr>
        <xdr:cNvPr id="426" name="商工費該当値テキスト"/>
        <xdr:cNvSpPr txBox="1"/>
      </xdr:nvSpPr>
      <xdr:spPr>
        <a:xfrm>
          <a:off x="10528300" y="133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88112</xdr:rowOff>
    </xdr:from>
    <xdr:to>
      <xdr:col>50</xdr:col>
      <xdr:colOff>165100</xdr:colOff>
      <xdr:row>79</xdr:row>
      <xdr:rowOff>18262</xdr:rowOff>
    </xdr:to>
    <xdr:sp macro="" textlink="">
      <xdr:nvSpPr>
        <xdr:cNvPr id="427" name="楕円 426"/>
        <xdr:cNvSpPr/>
      </xdr:nvSpPr>
      <xdr:spPr>
        <a:xfrm>
          <a:off x="9588500" y="134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9389</xdr:rowOff>
    </xdr:from>
    <xdr:ext cx="469744" cy="259045"/>
    <xdr:sp macro="" textlink="">
      <xdr:nvSpPr>
        <xdr:cNvPr id="428" name="テキスト ボックス 427"/>
        <xdr:cNvSpPr txBox="1"/>
      </xdr:nvSpPr>
      <xdr:spPr>
        <a:xfrm>
          <a:off x="9404428" y="135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102236</xdr:rowOff>
    </xdr:from>
    <xdr:to>
      <xdr:col>46</xdr:col>
      <xdr:colOff>38100</xdr:colOff>
      <xdr:row>79</xdr:row>
      <xdr:rowOff>32386</xdr:rowOff>
    </xdr:to>
    <xdr:sp macro="" textlink="">
      <xdr:nvSpPr>
        <xdr:cNvPr id="429" name="楕円 428"/>
        <xdr:cNvSpPr/>
      </xdr:nvSpPr>
      <xdr:spPr>
        <a:xfrm>
          <a:off x="8699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23513</xdr:rowOff>
    </xdr:from>
    <xdr:ext cx="469744" cy="259045"/>
    <xdr:sp macro="" textlink="">
      <xdr:nvSpPr>
        <xdr:cNvPr id="430" name="テキスト ボックス 429"/>
        <xdr:cNvSpPr txBox="1"/>
      </xdr:nvSpPr>
      <xdr:spPr>
        <a:xfrm>
          <a:off x="8515428"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104584</xdr:rowOff>
    </xdr:from>
    <xdr:to>
      <xdr:col>41</xdr:col>
      <xdr:colOff>101600</xdr:colOff>
      <xdr:row>79</xdr:row>
      <xdr:rowOff>34734</xdr:rowOff>
    </xdr:to>
    <xdr:sp macro="" textlink="">
      <xdr:nvSpPr>
        <xdr:cNvPr id="431" name="楕円 430"/>
        <xdr:cNvSpPr/>
      </xdr:nvSpPr>
      <xdr:spPr>
        <a:xfrm>
          <a:off x="7810500" y="13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25861</xdr:rowOff>
    </xdr:from>
    <xdr:ext cx="469744" cy="259045"/>
    <xdr:sp macro="" textlink="">
      <xdr:nvSpPr>
        <xdr:cNvPr id="432" name="テキスト ボックス 431"/>
        <xdr:cNvSpPr txBox="1"/>
      </xdr:nvSpPr>
      <xdr:spPr>
        <a:xfrm>
          <a:off x="7626428" y="1357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106832</xdr:rowOff>
    </xdr:from>
    <xdr:to>
      <xdr:col>36</xdr:col>
      <xdr:colOff>165100</xdr:colOff>
      <xdr:row>79</xdr:row>
      <xdr:rowOff>36982</xdr:rowOff>
    </xdr:to>
    <xdr:sp macro="" textlink="">
      <xdr:nvSpPr>
        <xdr:cNvPr id="433" name="楕円 432"/>
        <xdr:cNvSpPr/>
      </xdr:nvSpPr>
      <xdr:spPr>
        <a:xfrm>
          <a:off x="6921500" y="134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28109</xdr:rowOff>
    </xdr:from>
    <xdr:ext cx="469744" cy="259045"/>
    <xdr:sp macro="" textlink="">
      <xdr:nvSpPr>
        <xdr:cNvPr id="434" name="テキスト ボックス 433"/>
        <xdr:cNvSpPr txBox="1"/>
      </xdr:nvSpPr>
      <xdr:spPr>
        <a:xfrm>
          <a:off x="6737428" y="135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101639</xdr:rowOff>
    </xdr:from>
    <xdr:to>
      <xdr:col>55</xdr:col>
      <xdr:colOff>0</xdr:colOff>
      <xdr:row>97</xdr:row>
      <xdr:rowOff>94856</xdr:rowOff>
    </xdr:to>
    <xdr:cxnSp macro="">
      <xdr:nvCxnSpPr>
        <xdr:cNvPr id="464" name="直線コネクタ 463"/>
        <xdr:cNvCxnSpPr/>
      </xdr:nvCxnSpPr>
      <xdr:spPr>
        <a:xfrm>
          <a:off x="9639300" y="16560839"/>
          <a:ext cx="838200" cy="1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48222</xdr:rowOff>
    </xdr:from>
    <xdr:to>
      <xdr:col>50</xdr:col>
      <xdr:colOff>114300</xdr:colOff>
      <xdr:row>96</xdr:row>
      <xdr:rowOff>101639</xdr:rowOff>
    </xdr:to>
    <xdr:cxnSp macro="">
      <xdr:nvCxnSpPr>
        <xdr:cNvPr id="467" name="直線コネクタ 466"/>
        <xdr:cNvCxnSpPr/>
      </xdr:nvCxnSpPr>
      <xdr:spPr>
        <a:xfrm>
          <a:off x="8750300" y="16507422"/>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48222</xdr:rowOff>
    </xdr:from>
    <xdr:to>
      <xdr:col>45</xdr:col>
      <xdr:colOff>177800</xdr:colOff>
      <xdr:row>96</xdr:row>
      <xdr:rowOff>148444</xdr:rowOff>
    </xdr:to>
    <xdr:cxnSp macro="">
      <xdr:nvCxnSpPr>
        <xdr:cNvPr id="470" name="直線コネクタ 469"/>
        <xdr:cNvCxnSpPr/>
      </xdr:nvCxnSpPr>
      <xdr:spPr>
        <a:xfrm flipV="1">
          <a:off x="7861300" y="16507422"/>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148444</xdr:rowOff>
    </xdr:from>
    <xdr:to>
      <xdr:col>41</xdr:col>
      <xdr:colOff>50800</xdr:colOff>
      <xdr:row>97</xdr:row>
      <xdr:rowOff>6483</xdr:rowOff>
    </xdr:to>
    <xdr:cxnSp macro="">
      <xdr:nvCxnSpPr>
        <xdr:cNvPr id="473" name="直線コネクタ 472"/>
        <xdr:cNvCxnSpPr/>
      </xdr:nvCxnSpPr>
      <xdr:spPr>
        <a:xfrm flipV="1">
          <a:off x="6972300" y="16607644"/>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44056</xdr:rowOff>
    </xdr:from>
    <xdr:to>
      <xdr:col>55</xdr:col>
      <xdr:colOff>50800</xdr:colOff>
      <xdr:row>97</xdr:row>
      <xdr:rowOff>145656</xdr:rowOff>
    </xdr:to>
    <xdr:sp macro="" textlink="">
      <xdr:nvSpPr>
        <xdr:cNvPr id="483" name="楕円 482"/>
        <xdr:cNvSpPr/>
      </xdr:nvSpPr>
      <xdr:spPr>
        <a:xfrm>
          <a:off x="104267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22483</xdr:rowOff>
    </xdr:from>
    <xdr:ext cx="534377" cy="259045"/>
    <xdr:sp macro="" textlink="">
      <xdr:nvSpPr>
        <xdr:cNvPr id="484" name="土木費該当値テキスト"/>
        <xdr:cNvSpPr txBox="1"/>
      </xdr:nvSpPr>
      <xdr:spPr>
        <a:xfrm>
          <a:off x="10528300" y="166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50839</xdr:rowOff>
    </xdr:from>
    <xdr:to>
      <xdr:col>50</xdr:col>
      <xdr:colOff>165100</xdr:colOff>
      <xdr:row>96</xdr:row>
      <xdr:rowOff>152439</xdr:rowOff>
    </xdr:to>
    <xdr:sp macro="" textlink="">
      <xdr:nvSpPr>
        <xdr:cNvPr id="485" name="楕円 484"/>
        <xdr:cNvSpPr/>
      </xdr:nvSpPr>
      <xdr:spPr>
        <a:xfrm>
          <a:off x="9588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168966</xdr:rowOff>
    </xdr:from>
    <xdr:ext cx="534377" cy="259045"/>
    <xdr:sp macro="" textlink="">
      <xdr:nvSpPr>
        <xdr:cNvPr id="486" name="テキスト ボックス 485"/>
        <xdr:cNvSpPr txBox="1"/>
      </xdr:nvSpPr>
      <xdr:spPr>
        <a:xfrm>
          <a:off x="9372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168872</xdr:rowOff>
    </xdr:from>
    <xdr:to>
      <xdr:col>46</xdr:col>
      <xdr:colOff>38100</xdr:colOff>
      <xdr:row>96</xdr:row>
      <xdr:rowOff>99022</xdr:rowOff>
    </xdr:to>
    <xdr:sp macro="" textlink="">
      <xdr:nvSpPr>
        <xdr:cNvPr id="487" name="楕円 486"/>
        <xdr:cNvSpPr/>
      </xdr:nvSpPr>
      <xdr:spPr>
        <a:xfrm>
          <a:off x="8699500" y="164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115549</xdr:rowOff>
    </xdr:from>
    <xdr:ext cx="534377" cy="259045"/>
    <xdr:sp macro="" textlink="">
      <xdr:nvSpPr>
        <xdr:cNvPr id="488" name="テキスト ボックス 487"/>
        <xdr:cNvSpPr txBox="1"/>
      </xdr:nvSpPr>
      <xdr:spPr>
        <a:xfrm>
          <a:off x="8483111" y="162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97644</xdr:rowOff>
    </xdr:from>
    <xdr:to>
      <xdr:col>41</xdr:col>
      <xdr:colOff>101600</xdr:colOff>
      <xdr:row>97</xdr:row>
      <xdr:rowOff>27794</xdr:rowOff>
    </xdr:to>
    <xdr:sp macro="" textlink="">
      <xdr:nvSpPr>
        <xdr:cNvPr id="489" name="楕円 488"/>
        <xdr:cNvSpPr/>
      </xdr:nvSpPr>
      <xdr:spPr>
        <a:xfrm>
          <a:off x="7810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18921</xdr:rowOff>
    </xdr:from>
    <xdr:ext cx="534377" cy="259045"/>
    <xdr:sp macro="" textlink="">
      <xdr:nvSpPr>
        <xdr:cNvPr id="490" name="テキスト ボックス 489"/>
        <xdr:cNvSpPr txBox="1"/>
      </xdr:nvSpPr>
      <xdr:spPr>
        <a:xfrm>
          <a:off x="7594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127133</xdr:rowOff>
    </xdr:from>
    <xdr:to>
      <xdr:col>36</xdr:col>
      <xdr:colOff>165100</xdr:colOff>
      <xdr:row>97</xdr:row>
      <xdr:rowOff>57283</xdr:rowOff>
    </xdr:to>
    <xdr:sp macro="" textlink="">
      <xdr:nvSpPr>
        <xdr:cNvPr id="491" name="楕円 490"/>
        <xdr:cNvSpPr/>
      </xdr:nvSpPr>
      <xdr:spPr>
        <a:xfrm>
          <a:off x="69215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48410</xdr:rowOff>
    </xdr:from>
    <xdr:ext cx="534377" cy="259045"/>
    <xdr:sp macro="" textlink="">
      <xdr:nvSpPr>
        <xdr:cNvPr id="492" name="テキスト ボックス 491"/>
        <xdr:cNvSpPr txBox="1"/>
      </xdr:nvSpPr>
      <xdr:spPr>
        <a:xfrm>
          <a:off x="6705111" y="166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87231</xdr:rowOff>
    </xdr:from>
    <xdr:to>
      <xdr:col>85</xdr:col>
      <xdr:colOff>127000</xdr:colOff>
      <xdr:row>38</xdr:row>
      <xdr:rowOff>115534</xdr:rowOff>
    </xdr:to>
    <xdr:cxnSp macro="">
      <xdr:nvCxnSpPr>
        <xdr:cNvPr id="524" name="直線コネクタ 523"/>
        <xdr:cNvCxnSpPr/>
      </xdr:nvCxnSpPr>
      <xdr:spPr>
        <a:xfrm flipV="1">
          <a:off x="15481300" y="6602331"/>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115534</xdr:rowOff>
    </xdr:from>
    <xdr:to>
      <xdr:col>81</xdr:col>
      <xdr:colOff>50800</xdr:colOff>
      <xdr:row>38</xdr:row>
      <xdr:rowOff>122500</xdr:rowOff>
    </xdr:to>
    <xdr:cxnSp macro="">
      <xdr:nvCxnSpPr>
        <xdr:cNvPr id="527" name="直線コネクタ 526"/>
        <xdr:cNvCxnSpPr/>
      </xdr:nvCxnSpPr>
      <xdr:spPr>
        <a:xfrm flipV="1">
          <a:off x="14592300" y="6630634"/>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74277</xdr:rowOff>
    </xdr:from>
    <xdr:to>
      <xdr:col>76</xdr:col>
      <xdr:colOff>114300</xdr:colOff>
      <xdr:row>38</xdr:row>
      <xdr:rowOff>122500</xdr:rowOff>
    </xdr:to>
    <xdr:cxnSp macro="">
      <xdr:nvCxnSpPr>
        <xdr:cNvPr id="530" name="直線コネクタ 529"/>
        <xdr:cNvCxnSpPr/>
      </xdr:nvCxnSpPr>
      <xdr:spPr>
        <a:xfrm>
          <a:off x="13703300" y="6246477"/>
          <a:ext cx="889000" cy="3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74277</xdr:rowOff>
    </xdr:from>
    <xdr:to>
      <xdr:col>71</xdr:col>
      <xdr:colOff>177800</xdr:colOff>
      <xdr:row>38</xdr:row>
      <xdr:rowOff>33891</xdr:rowOff>
    </xdr:to>
    <xdr:cxnSp macro="">
      <xdr:nvCxnSpPr>
        <xdr:cNvPr id="533" name="直線コネクタ 532"/>
        <xdr:cNvCxnSpPr/>
      </xdr:nvCxnSpPr>
      <xdr:spPr>
        <a:xfrm flipV="1">
          <a:off x="12814300" y="6246477"/>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36431</xdr:rowOff>
    </xdr:from>
    <xdr:to>
      <xdr:col>85</xdr:col>
      <xdr:colOff>177800</xdr:colOff>
      <xdr:row>38</xdr:row>
      <xdr:rowOff>138031</xdr:rowOff>
    </xdr:to>
    <xdr:sp macro="" textlink="">
      <xdr:nvSpPr>
        <xdr:cNvPr id="543" name="楕円 542"/>
        <xdr:cNvSpPr/>
      </xdr:nvSpPr>
      <xdr:spPr>
        <a:xfrm>
          <a:off x="16268700" y="65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14858</xdr:rowOff>
    </xdr:from>
    <xdr:ext cx="534377" cy="259045"/>
    <xdr:sp macro="" textlink="">
      <xdr:nvSpPr>
        <xdr:cNvPr id="544" name="消防費該当値テキスト"/>
        <xdr:cNvSpPr txBox="1"/>
      </xdr:nvSpPr>
      <xdr:spPr>
        <a:xfrm>
          <a:off x="16370300" y="65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64734</xdr:rowOff>
    </xdr:from>
    <xdr:to>
      <xdr:col>81</xdr:col>
      <xdr:colOff>101600</xdr:colOff>
      <xdr:row>38</xdr:row>
      <xdr:rowOff>166334</xdr:rowOff>
    </xdr:to>
    <xdr:sp macro="" textlink="">
      <xdr:nvSpPr>
        <xdr:cNvPr id="545" name="楕円 544"/>
        <xdr:cNvSpPr/>
      </xdr:nvSpPr>
      <xdr:spPr>
        <a:xfrm>
          <a:off x="154305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157461</xdr:rowOff>
    </xdr:from>
    <xdr:ext cx="534377" cy="259045"/>
    <xdr:sp macro="" textlink="">
      <xdr:nvSpPr>
        <xdr:cNvPr id="546" name="テキスト ボックス 545"/>
        <xdr:cNvSpPr txBox="1"/>
      </xdr:nvSpPr>
      <xdr:spPr>
        <a:xfrm>
          <a:off x="15214111" y="66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71700</xdr:rowOff>
    </xdr:from>
    <xdr:to>
      <xdr:col>76</xdr:col>
      <xdr:colOff>165100</xdr:colOff>
      <xdr:row>39</xdr:row>
      <xdr:rowOff>1850</xdr:rowOff>
    </xdr:to>
    <xdr:sp macro="" textlink="">
      <xdr:nvSpPr>
        <xdr:cNvPr id="547" name="楕円 546"/>
        <xdr:cNvSpPr/>
      </xdr:nvSpPr>
      <xdr:spPr>
        <a:xfrm>
          <a:off x="145415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164427</xdr:rowOff>
    </xdr:from>
    <xdr:ext cx="534377" cy="259045"/>
    <xdr:sp macro="" textlink="">
      <xdr:nvSpPr>
        <xdr:cNvPr id="548" name="テキスト ボックス 547"/>
        <xdr:cNvSpPr txBox="1"/>
      </xdr:nvSpPr>
      <xdr:spPr>
        <a:xfrm>
          <a:off x="14325111" y="66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23477</xdr:rowOff>
    </xdr:from>
    <xdr:to>
      <xdr:col>72</xdr:col>
      <xdr:colOff>38100</xdr:colOff>
      <xdr:row>36</xdr:row>
      <xdr:rowOff>125077</xdr:rowOff>
    </xdr:to>
    <xdr:sp macro="" textlink="">
      <xdr:nvSpPr>
        <xdr:cNvPr id="549" name="楕円 548"/>
        <xdr:cNvSpPr/>
      </xdr:nvSpPr>
      <xdr:spPr>
        <a:xfrm>
          <a:off x="13652500" y="61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141604</xdr:rowOff>
    </xdr:from>
    <xdr:ext cx="534377" cy="259045"/>
    <xdr:sp macro="" textlink="">
      <xdr:nvSpPr>
        <xdr:cNvPr id="550" name="テキスト ボックス 549"/>
        <xdr:cNvSpPr txBox="1"/>
      </xdr:nvSpPr>
      <xdr:spPr>
        <a:xfrm>
          <a:off x="13436111" y="59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51" name="楕円 550"/>
        <xdr:cNvSpPr/>
      </xdr:nvSpPr>
      <xdr:spPr>
        <a:xfrm>
          <a:off x="12763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75818</xdr:rowOff>
    </xdr:from>
    <xdr:ext cx="534377" cy="259045"/>
    <xdr:sp macro="" textlink="">
      <xdr:nvSpPr>
        <xdr:cNvPr id="552" name="テキスト ボックス 551"/>
        <xdr:cNvSpPr txBox="1"/>
      </xdr:nvSpPr>
      <xdr:spPr>
        <a:xfrm>
          <a:off x="12547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63614</xdr:rowOff>
    </xdr:from>
    <xdr:to>
      <xdr:col>85</xdr:col>
      <xdr:colOff>127000</xdr:colOff>
      <xdr:row>58</xdr:row>
      <xdr:rowOff>64109</xdr:rowOff>
    </xdr:to>
    <xdr:cxnSp macro="">
      <xdr:nvCxnSpPr>
        <xdr:cNvPr id="582" name="直線コネクタ 581"/>
        <xdr:cNvCxnSpPr/>
      </xdr:nvCxnSpPr>
      <xdr:spPr>
        <a:xfrm flipV="1">
          <a:off x="15481300" y="9664814"/>
          <a:ext cx="838200" cy="3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64109</xdr:rowOff>
    </xdr:from>
    <xdr:to>
      <xdr:col>81</xdr:col>
      <xdr:colOff>50800</xdr:colOff>
      <xdr:row>59</xdr:row>
      <xdr:rowOff>17818</xdr:rowOff>
    </xdr:to>
    <xdr:cxnSp macro="">
      <xdr:nvCxnSpPr>
        <xdr:cNvPr id="585" name="直線コネクタ 584"/>
        <xdr:cNvCxnSpPr/>
      </xdr:nvCxnSpPr>
      <xdr:spPr>
        <a:xfrm flipV="1">
          <a:off x="14592300" y="10008209"/>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112802</xdr:rowOff>
    </xdr:from>
    <xdr:to>
      <xdr:col>76</xdr:col>
      <xdr:colOff>114300</xdr:colOff>
      <xdr:row>59</xdr:row>
      <xdr:rowOff>17818</xdr:rowOff>
    </xdr:to>
    <xdr:cxnSp macro="">
      <xdr:nvCxnSpPr>
        <xdr:cNvPr id="588" name="直線コネクタ 587"/>
        <xdr:cNvCxnSpPr/>
      </xdr:nvCxnSpPr>
      <xdr:spPr>
        <a:xfrm>
          <a:off x="13703300" y="10056902"/>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113030</xdr:rowOff>
    </xdr:from>
    <xdr:to>
      <xdr:col>71</xdr:col>
      <xdr:colOff>177800</xdr:colOff>
      <xdr:row>58</xdr:row>
      <xdr:rowOff>112802</xdr:rowOff>
    </xdr:to>
    <xdr:cxnSp macro="">
      <xdr:nvCxnSpPr>
        <xdr:cNvPr id="591" name="直線コネクタ 590"/>
        <xdr:cNvCxnSpPr/>
      </xdr:nvCxnSpPr>
      <xdr:spPr>
        <a:xfrm>
          <a:off x="12814300" y="9885680"/>
          <a:ext cx="8890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12814</xdr:rowOff>
    </xdr:from>
    <xdr:to>
      <xdr:col>85</xdr:col>
      <xdr:colOff>177800</xdr:colOff>
      <xdr:row>56</xdr:row>
      <xdr:rowOff>114414</xdr:rowOff>
    </xdr:to>
    <xdr:sp macro="" textlink="">
      <xdr:nvSpPr>
        <xdr:cNvPr id="601" name="楕円 600"/>
        <xdr:cNvSpPr/>
      </xdr:nvSpPr>
      <xdr:spPr>
        <a:xfrm>
          <a:off x="16268700" y="96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162691</xdr:rowOff>
    </xdr:from>
    <xdr:ext cx="534377" cy="259045"/>
    <xdr:sp macro="" textlink="">
      <xdr:nvSpPr>
        <xdr:cNvPr id="602" name="教育費該当値テキスト"/>
        <xdr:cNvSpPr txBox="1"/>
      </xdr:nvSpPr>
      <xdr:spPr>
        <a:xfrm>
          <a:off x="16370300" y="95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13309</xdr:rowOff>
    </xdr:from>
    <xdr:to>
      <xdr:col>81</xdr:col>
      <xdr:colOff>101600</xdr:colOff>
      <xdr:row>58</xdr:row>
      <xdr:rowOff>114909</xdr:rowOff>
    </xdr:to>
    <xdr:sp macro="" textlink="">
      <xdr:nvSpPr>
        <xdr:cNvPr id="603" name="楕円 602"/>
        <xdr:cNvSpPr/>
      </xdr:nvSpPr>
      <xdr:spPr>
        <a:xfrm>
          <a:off x="15430500" y="99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106036</xdr:rowOff>
    </xdr:from>
    <xdr:ext cx="534377" cy="259045"/>
    <xdr:sp macro="" textlink="">
      <xdr:nvSpPr>
        <xdr:cNvPr id="604" name="テキスト ボックス 603"/>
        <xdr:cNvSpPr txBox="1"/>
      </xdr:nvSpPr>
      <xdr:spPr>
        <a:xfrm>
          <a:off x="15214111" y="1005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138468</xdr:rowOff>
    </xdr:from>
    <xdr:to>
      <xdr:col>76</xdr:col>
      <xdr:colOff>165100</xdr:colOff>
      <xdr:row>59</xdr:row>
      <xdr:rowOff>68618</xdr:rowOff>
    </xdr:to>
    <xdr:sp macro="" textlink="">
      <xdr:nvSpPr>
        <xdr:cNvPr id="605" name="楕円 604"/>
        <xdr:cNvSpPr/>
      </xdr:nvSpPr>
      <xdr:spPr>
        <a:xfrm>
          <a:off x="14541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59745</xdr:rowOff>
    </xdr:from>
    <xdr:ext cx="534377" cy="259045"/>
    <xdr:sp macro="" textlink="">
      <xdr:nvSpPr>
        <xdr:cNvPr id="606" name="テキスト ボックス 605"/>
        <xdr:cNvSpPr txBox="1"/>
      </xdr:nvSpPr>
      <xdr:spPr>
        <a:xfrm>
          <a:off x="14325111" y="101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62002</xdr:rowOff>
    </xdr:from>
    <xdr:to>
      <xdr:col>72</xdr:col>
      <xdr:colOff>38100</xdr:colOff>
      <xdr:row>58</xdr:row>
      <xdr:rowOff>163602</xdr:rowOff>
    </xdr:to>
    <xdr:sp macro="" textlink="">
      <xdr:nvSpPr>
        <xdr:cNvPr id="607" name="楕円 606"/>
        <xdr:cNvSpPr/>
      </xdr:nvSpPr>
      <xdr:spPr>
        <a:xfrm>
          <a:off x="13652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154729</xdr:rowOff>
    </xdr:from>
    <xdr:ext cx="534377" cy="259045"/>
    <xdr:sp macro="" textlink="">
      <xdr:nvSpPr>
        <xdr:cNvPr id="608" name="テキスト ボックス 607"/>
        <xdr:cNvSpPr txBox="1"/>
      </xdr:nvSpPr>
      <xdr:spPr>
        <a:xfrm>
          <a:off x="13436111" y="100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62230</xdr:rowOff>
    </xdr:from>
    <xdr:to>
      <xdr:col>67</xdr:col>
      <xdr:colOff>101600</xdr:colOff>
      <xdr:row>57</xdr:row>
      <xdr:rowOff>163830</xdr:rowOff>
    </xdr:to>
    <xdr:sp macro="" textlink="">
      <xdr:nvSpPr>
        <xdr:cNvPr id="609" name="楕円 608"/>
        <xdr:cNvSpPr/>
      </xdr:nvSpPr>
      <xdr:spPr>
        <a:xfrm>
          <a:off x="12763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154957</xdr:rowOff>
    </xdr:from>
    <xdr:ext cx="534377" cy="259045"/>
    <xdr:sp macro="" textlink="">
      <xdr:nvSpPr>
        <xdr:cNvPr id="610" name="テキスト ボックス 609"/>
        <xdr:cNvSpPr txBox="1"/>
      </xdr:nvSpPr>
      <xdr:spPr>
        <a:xfrm>
          <a:off x="12547111" y="99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41821</xdr:rowOff>
    </xdr:from>
    <xdr:to>
      <xdr:col>85</xdr:col>
      <xdr:colOff>127000</xdr:colOff>
      <xdr:row>79</xdr:row>
      <xdr:rowOff>43517</xdr:rowOff>
    </xdr:to>
    <xdr:cxnSp macro="">
      <xdr:nvCxnSpPr>
        <xdr:cNvPr id="639" name="直線コネクタ 638"/>
        <xdr:cNvCxnSpPr/>
      </xdr:nvCxnSpPr>
      <xdr:spPr>
        <a:xfrm flipV="1">
          <a:off x="15481300" y="13586371"/>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35858</xdr:rowOff>
    </xdr:from>
    <xdr:to>
      <xdr:col>81</xdr:col>
      <xdr:colOff>50800</xdr:colOff>
      <xdr:row>79</xdr:row>
      <xdr:rowOff>43517</xdr:rowOff>
    </xdr:to>
    <xdr:cxnSp macro="">
      <xdr:nvCxnSpPr>
        <xdr:cNvPr id="642" name="直線コネクタ 641"/>
        <xdr:cNvCxnSpPr/>
      </xdr:nvCxnSpPr>
      <xdr:spPr>
        <a:xfrm>
          <a:off x="14592300" y="13580408"/>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35858</xdr:rowOff>
    </xdr:from>
    <xdr:to>
      <xdr:col>76</xdr:col>
      <xdr:colOff>114300</xdr:colOff>
      <xdr:row>79</xdr:row>
      <xdr:rowOff>44450</xdr:rowOff>
    </xdr:to>
    <xdr:cxnSp macro="">
      <xdr:nvCxnSpPr>
        <xdr:cNvPr id="645" name="直線コネクタ 644"/>
        <xdr:cNvCxnSpPr/>
      </xdr:nvCxnSpPr>
      <xdr:spPr>
        <a:xfrm flipV="1">
          <a:off x="13703300" y="13580408"/>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162471</xdr:rowOff>
    </xdr:from>
    <xdr:to>
      <xdr:col>85</xdr:col>
      <xdr:colOff>177800</xdr:colOff>
      <xdr:row>79</xdr:row>
      <xdr:rowOff>92621</xdr:rowOff>
    </xdr:to>
    <xdr:sp macro="" textlink="">
      <xdr:nvSpPr>
        <xdr:cNvPr id="658" name="楕円 657"/>
        <xdr:cNvSpPr/>
      </xdr:nvSpPr>
      <xdr:spPr>
        <a:xfrm>
          <a:off x="162687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164167</xdr:rowOff>
    </xdr:from>
    <xdr:to>
      <xdr:col>81</xdr:col>
      <xdr:colOff>101600</xdr:colOff>
      <xdr:row>79</xdr:row>
      <xdr:rowOff>94317</xdr:rowOff>
    </xdr:to>
    <xdr:sp macro="" textlink="">
      <xdr:nvSpPr>
        <xdr:cNvPr id="660" name="楕円 659"/>
        <xdr:cNvSpPr/>
      </xdr:nvSpPr>
      <xdr:spPr>
        <a:xfrm>
          <a:off x="15430500" y="135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85444</xdr:rowOff>
    </xdr:from>
    <xdr:ext cx="313932" cy="259045"/>
    <xdr:sp macro="" textlink="">
      <xdr:nvSpPr>
        <xdr:cNvPr id="661" name="テキスト ボックス 660"/>
        <xdr:cNvSpPr txBox="1"/>
      </xdr:nvSpPr>
      <xdr:spPr>
        <a:xfrm>
          <a:off x="15324333" y="1362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156508</xdr:rowOff>
    </xdr:from>
    <xdr:to>
      <xdr:col>76</xdr:col>
      <xdr:colOff>165100</xdr:colOff>
      <xdr:row>79</xdr:row>
      <xdr:rowOff>86658</xdr:rowOff>
    </xdr:to>
    <xdr:sp macro="" textlink="">
      <xdr:nvSpPr>
        <xdr:cNvPr id="662" name="楕円 661"/>
        <xdr:cNvSpPr/>
      </xdr:nvSpPr>
      <xdr:spPr>
        <a:xfrm>
          <a:off x="14541500" y="135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77785</xdr:rowOff>
    </xdr:from>
    <xdr:ext cx="378565" cy="259045"/>
    <xdr:sp macro="" textlink="">
      <xdr:nvSpPr>
        <xdr:cNvPr id="663" name="テキスト ボックス 662"/>
        <xdr:cNvSpPr txBox="1"/>
      </xdr:nvSpPr>
      <xdr:spPr>
        <a:xfrm>
          <a:off x="14403017" y="1362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38613</xdr:rowOff>
    </xdr:from>
    <xdr:to>
      <xdr:col>85</xdr:col>
      <xdr:colOff>127000</xdr:colOff>
      <xdr:row>94</xdr:row>
      <xdr:rowOff>9375</xdr:rowOff>
    </xdr:to>
    <xdr:cxnSp macro="">
      <xdr:nvCxnSpPr>
        <xdr:cNvPr id="694" name="直線コネクタ 693"/>
        <xdr:cNvCxnSpPr/>
      </xdr:nvCxnSpPr>
      <xdr:spPr>
        <a:xfrm flipV="1">
          <a:off x="15481300" y="15983463"/>
          <a:ext cx="8382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130990</xdr:rowOff>
    </xdr:from>
    <xdr:to>
      <xdr:col>81</xdr:col>
      <xdr:colOff>50800</xdr:colOff>
      <xdr:row>94</xdr:row>
      <xdr:rowOff>9375</xdr:rowOff>
    </xdr:to>
    <xdr:cxnSp macro="">
      <xdr:nvCxnSpPr>
        <xdr:cNvPr id="697" name="直線コネクタ 696"/>
        <xdr:cNvCxnSpPr/>
      </xdr:nvCxnSpPr>
      <xdr:spPr>
        <a:xfrm>
          <a:off x="14592300" y="16075840"/>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130990</xdr:rowOff>
    </xdr:from>
    <xdr:to>
      <xdr:col>76</xdr:col>
      <xdr:colOff>114300</xdr:colOff>
      <xdr:row>94</xdr:row>
      <xdr:rowOff>68537</xdr:rowOff>
    </xdr:to>
    <xdr:cxnSp macro="">
      <xdr:nvCxnSpPr>
        <xdr:cNvPr id="700" name="直線コネクタ 699"/>
        <xdr:cNvCxnSpPr/>
      </xdr:nvCxnSpPr>
      <xdr:spPr>
        <a:xfrm flipV="1">
          <a:off x="13703300" y="16075840"/>
          <a:ext cx="8890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68537</xdr:rowOff>
    </xdr:from>
    <xdr:to>
      <xdr:col>71</xdr:col>
      <xdr:colOff>177800</xdr:colOff>
      <xdr:row>94</xdr:row>
      <xdr:rowOff>74138</xdr:rowOff>
    </xdr:to>
    <xdr:cxnSp macro="">
      <xdr:nvCxnSpPr>
        <xdr:cNvPr id="703" name="直線コネクタ 702"/>
        <xdr:cNvCxnSpPr/>
      </xdr:nvCxnSpPr>
      <xdr:spPr>
        <a:xfrm flipV="1">
          <a:off x="12814300" y="1618483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159263</xdr:rowOff>
    </xdr:from>
    <xdr:to>
      <xdr:col>85</xdr:col>
      <xdr:colOff>177800</xdr:colOff>
      <xdr:row>93</xdr:row>
      <xdr:rowOff>89413</xdr:rowOff>
    </xdr:to>
    <xdr:sp macro="" textlink="">
      <xdr:nvSpPr>
        <xdr:cNvPr id="713" name="楕円 712"/>
        <xdr:cNvSpPr/>
      </xdr:nvSpPr>
      <xdr:spPr>
        <a:xfrm>
          <a:off x="16268700" y="159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10690</xdr:rowOff>
    </xdr:from>
    <xdr:ext cx="534377" cy="259045"/>
    <xdr:sp macro="" textlink="">
      <xdr:nvSpPr>
        <xdr:cNvPr id="714" name="公債費該当値テキスト"/>
        <xdr:cNvSpPr txBox="1"/>
      </xdr:nvSpPr>
      <xdr:spPr>
        <a:xfrm>
          <a:off x="16370300" y="157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130025</xdr:rowOff>
    </xdr:from>
    <xdr:to>
      <xdr:col>81</xdr:col>
      <xdr:colOff>101600</xdr:colOff>
      <xdr:row>94</xdr:row>
      <xdr:rowOff>60175</xdr:rowOff>
    </xdr:to>
    <xdr:sp macro="" textlink="">
      <xdr:nvSpPr>
        <xdr:cNvPr id="715" name="楕円 714"/>
        <xdr:cNvSpPr/>
      </xdr:nvSpPr>
      <xdr:spPr>
        <a:xfrm>
          <a:off x="15430500" y="160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51302</xdr:rowOff>
    </xdr:from>
    <xdr:ext cx="534377" cy="259045"/>
    <xdr:sp macro="" textlink="">
      <xdr:nvSpPr>
        <xdr:cNvPr id="716" name="テキスト ボックス 715"/>
        <xdr:cNvSpPr txBox="1"/>
      </xdr:nvSpPr>
      <xdr:spPr>
        <a:xfrm>
          <a:off x="15214111" y="1616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80190</xdr:rowOff>
    </xdr:from>
    <xdr:to>
      <xdr:col>76</xdr:col>
      <xdr:colOff>165100</xdr:colOff>
      <xdr:row>94</xdr:row>
      <xdr:rowOff>10340</xdr:rowOff>
    </xdr:to>
    <xdr:sp macro="" textlink="">
      <xdr:nvSpPr>
        <xdr:cNvPr id="717" name="楕円 716"/>
        <xdr:cNvSpPr/>
      </xdr:nvSpPr>
      <xdr:spPr>
        <a:xfrm>
          <a:off x="14541500" y="160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1467</xdr:rowOff>
    </xdr:from>
    <xdr:ext cx="534377" cy="259045"/>
    <xdr:sp macro="" textlink="">
      <xdr:nvSpPr>
        <xdr:cNvPr id="718" name="テキスト ボックス 717"/>
        <xdr:cNvSpPr txBox="1"/>
      </xdr:nvSpPr>
      <xdr:spPr>
        <a:xfrm>
          <a:off x="14325111" y="161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17737</xdr:rowOff>
    </xdr:from>
    <xdr:to>
      <xdr:col>72</xdr:col>
      <xdr:colOff>38100</xdr:colOff>
      <xdr:row>94</xdr:row>
      <xdr:rowOff>119337</xdr:rowOff>
    </xdr:to>
    <xdr:sp macro="" textlink="">
      <xdr:nvSpPr>
        <xdr:cNvPr id="719" name="楕円 718"/>
        <xdr:cNvSpPr/>
      </xdr:nvSpPr>
      <xdr:spPr>
        <a:xfrm>
          <a:off x="13652500" y="161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110464</xdr:rowOff>
    </xdr:from>
    <xdr:ext cx="534377" cy="259045"/>
    <xdr:sp macro="" textlink="">
      <xdr:nvSpPr>
        <xdr:cNvPr id="720" name="テキスト ボックス 719"/>
        <xdr:cNvSpPr txBox="1"/>
      </xdr:nvSpPr>
      <xdr:spPr>
        <a:xfrm>
          <a:off x="13436111" y="16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23338</xdr:rowOff>
    </xdr:from>
    <xdr:to>
      <xdr:col>67</xdr:col>
      <xdr:colOff>101600</xdr:colOff>
      <xdr:row>94</xdr:row>
      <xdr:rowOff>124938</xdr:rowOff>
    </xdr:to>
    <xdr:sp macro="" textlink="">
      <xdr:nvSpPr>
        <xdr:cNvPr id="721" name="楕円 720"/>
        <xdr:cNvSpPr/>
      </xdr:nvSpPr>
      <xdr:spPr>
        <a:xfrm>
          <a:off x="12763500" y="161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116065</xdr:rowOff>
    </xdr:from>
    <xdr:ext cx="534377" cy="259045"/>
    <xdr:sp macro="" textlink="">
      <xdr:nvSpPr>
        <xdr:cNvPr id="722" name="テキスト ボックス 721"/>
        <xdr:cNvSpPr txBox="1"/>
      </xdr:nvSpPr>
      <xdr:spPr>
        <a:xfrm>
          <a:off x="12547111" y="162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議会費は、議員人件費の減少や政務活動交付金の見直しの影響により年々減少しており、令和元年度は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特別定額給付金などの新型コロナウイルス感染症対策の要因により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著しく増加しているが、文化創造館建設事業費の減などにより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生活保護費受給者の割合（保護率）は減少しているものの、近年は認定子ども園等運営にかかる経費や障害者福祉施策に係る経費が増大している事が要因となり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類似団体内平均値と比べると依然として高い水準となっている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年度限りで実施された高齢者のインフルエンザワクチン接種にかかる自己負担金の無償化による予防接種事業費の増加や、一般廃棄物処理工場の建設に伴う起債償還の開始により、昨年度より増加している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スクール構想の推進として一人一台タブレットの導入や教室における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Wifi</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環境の整備などに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年度の標準財政規模に占める財政調整基金の残高は、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ぶりの減少となったが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、長期的視野に立った計画的な財政運営を行うため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の必要額は確保している。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年度における実質収支については、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市税収入は減少したものの地方消費税交付金の増や翌年度返還を求められる過大交付となった国庫支出金の増などにより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は赤字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となった。今後もより一層健全な財政運営に努める。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連結実質赤字比率について対象となる一般会計等及び公営企業会計の実質収支額及び資金余剰額（不足額）は全会計で黒字となっている。平成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年間をみても、連結実質収支額は黒字である。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特に国民健康保険事業特別会計について比率の改善がみられるが、これは滞納処分の徹底等、各種収納率向上策を積極的に行ってきたことによる結果である。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今後も市全体として健全な財政運営に努める。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259651004</v>
      </c>
      <c r="BO4" s="395"/>
      <c r="BP4" s="395"/>
      <c r="BQ4" s="395"/>
      <c r="BR4" s="395"/>
      <c r="BS4" s="395"/>
      <c r="BT4" s="395"/>
      <c r="BU4" s="396"/>
      <c r="BV4" s="394">
        <v>207461906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2.7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256074412</v>
      </c>
      <c r="BO5" s="432"/>
      <c r="BP5" s="432"/>
      <c r="BQ5" s="432"/>
      <c r="BR5" s="432"/>
      <c r="BS5" s="432"/>
      <c r="BT5" s="432"/>
      <c r="BU5" s="433"/>
      <c r="BV5" s="431">
        <v>204202055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96.3</v>
      </c>
      <c r="CU5" s="429"/>
      <c r="CV5" s="429"/>
      <c r="CW5" s="429"/>
      <c r="CX5" s="429"/>
      <c r="CY5" s="429"/>
      <c r="CZ5" s="429"/>
      <c r="DA5" s="430"/>
      <c r="DB5" s="428">
        <v>95.4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3576592</v>
      </c>
      <c r="BO6" s="432"/>
      <c r="BP6" s="432"/>
      <c r="BQ6" s="432"/>
      <c r="BR6" s="432"/>
      <c r="BS6" s="432"/>
      <c r="BT6" s="432"/>
      <c r="BU6" s="433"/>
      <c r="BV6" s="431">
        <v>3259851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v>
      </c>
      <c r="CU6" s="469"/>
      <c r="CV6" s="469"/>
      <c r="CW6" s="469"/>
      <c r="CX6" s="469"/>
      <c r="CY6" s="469"/>
      <c r="CZ6" s="469"/>
      <c r="DA6" s="470"/>
      <c r="DB6" s="468">
        <v>102.4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383204</v>
      </c>
      <c r="BO7" s="432"/>
      <c r="BP7" s="432"/>
      <c r="BQ7" s="432"/>
      <c r="BR7" s="432"/>
      <c r="BS7" s="432"/>
      <c r="BT7" s="432"/>
      <c r="BU7" s="433"/>
      <c r="BV7" s="431">
        <v>345809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111085282</v>
      </c>
      <c r="CU7" s="432"/>
      <c r="CV7" s="432"/>
      <c r="CW7" s="432"/>
      <c r="CX7" s="432"/>
      <c r="CY7" s="432"/>
      <c r="CZ7" s="432"/>
      <c r="DA7" s="433"/>
      <c r="DB7" s="431">
        <v>109402288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3193388</v>
      </c>
      <c r="BO8" s="432"/>
      <c r="BP8" s="432"/>
      <c r="BQ8" s="432"/>
      <c r="BR8" s="432"/>
      <c r="BS8" s="432"/>
      <c r="BT8" s="432"/>
      <c r="BU8" s="433"/>
      <c r="BV8" s="431">
        <v>2914042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0.77</v>
      </c>
      <c r="CU8" s="472"/>
      <c r="CV8" s="472"/>
      <c r="CW8" s="472"/>
      <c r="CX8" s="472"/>
      <c r="CY8" s="472"/>
      <c r="CZ8" s="472"/>
      <c r="DA8" s="473"/>
      <c r="DB8" s="471">
        <v>0.77</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493940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279346</v>
      </c>
      <c r="BO9" s="432"/>
      <c r="BP9" s="432"/>
      <c r="BQ9" s="432"/>
      <c r="BR9" s="432"/>
      <c r="BS9" s="432"/>
      <c r="BT9" s="432"/>
      <c r="BU9" s="433"/>
      <c r="BV9" s="431">
        <v>335387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15.3</v>
      </c>
      <c r="CU9" s="429"/>
      <c r="CV9" s="429"/>
      <c r="CW9" s="429"/>
      <c r="CX9" s="429"/>
      <c r="CY9" s="429"/>
      <c r="CZ9" s="429"/>
      <c r="DA9" s="430"/>
      <c r="DB9" s="428">
        <v>13.7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502784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2047500</v>
      </c>
      <c r="BO10" s="432"/>
      <c r="BP10" s="432"/>
      <c r="BQ10" s="432"/>
      <c r="BR10" s="432"/>
      <c r="BS10" s="432"/>
      <c r="BT10" s="432"/>
      <c r="BU10" s="433"/>
      <c r="BV10" s="431">
        <v>3565600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21194</v>
      </c>
      <c r="BO11" s="432"/>
      <c r="BP11" s="432"/>
      <c r="BQ11" s="432"/>
      <c r="BR11" s="432"/>
      <c r="BS11" s="432"/>
      <c r="BT11" s="432"/>
      <c r="BU11" s="433"/>
      <c r="BV11" s="431">
        <v>38</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485928</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2500000</v>
      </c>
      <c r="BO12" s="432"/>
      <c r="BP12" s="432"/>
      <c r="BQ12" s="432"/>
      <c r="BR12" s="432"/>
      <c r="BS12" s="432"/>
      <c r="BT12" s="432"/>
      <c r="BU12" s="433"/>
      <c r="BV12" s="431">
        <v>2900000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467206</v>
      </c>
      <c r="S13" s="516"/>
      <c r="T13" s="516"/>
      <c r="U13" s="516"/>
      <c r="V13" s="517"/>
      <c r="W13" s="447" t="s">
        <v>140</v>
      </c>
      <c r="X13" s="448"/>
      <c r="Y13" s="448"/>
      <c r="Z13" s="448"/>
      <c r="AA13" s="448"/>
      <c r="AB13" s="438"/>
      <c r="AC13" s="482">
        <v>591</v>
      </c>
      <c r="AD13" s="483"/>
      <c r="AE13" s="483"/>
      <c r="AF13" s="483"/>
      <c r="AG13" s="525"/>
      <c r="AH13" s="482">
        <v>665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-151960</v>
      </c>
      <c r="BO13" s="432"/>
      <c r="BP13" s="432"/>
      <c r="BQ13" s="432"/>
      <c r="BR13" s="432"/>
      <c r="BS13" s="432"/>
      <c r="BT13" s="432"/>
      <c r="BU13" s="433"/>
      <c r="BV13" s="431">
        <v>1001025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6.3</v>
      </c>
      <c r="CU13" s="429"/>
      <c r="CV13" s="429"/>
      <c r="CW13" s="429"/>
      <c r="CX13" s="429"/>
      <c r="CY13" s="429"/>
      <c r="CZ13" s="429"/>
      <c r="DA13" s="430"/>
      <c r="DB13" s="428">
        <v>5.0999999999999996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488618</v>
      </c>
      <c r="S14" s="516"/>
      <c r="T14" s="516"/>
      <c r="U14" s="516"/>
      <c r="V14" s="517"/>
      <c r="W14" s="421"/>
      <c r="X14" s="422"/>
      <c r="Y14" s="422"/>
      <c r="Z14" s="422"/>
      <c r="AA14" s="422"/>
      <c r="AB14" s="411"/>
      <c r="AC14" s="518">
        <v>0.3</v>
      </c>
      <c r="AD14" s="519"/>
      <c r="AE14" s="519"/>
      <c r="AF14" s="519"/>
      <c r="AG14" s="520"/>
      <c r="AH14" s="518">
        <v>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v>5.4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469779</v>
      </c>
      <c r="S15" s="516"/>
      <c r="T15" s="516"/>
      <c r="U15" s="516"/>
      <c r="V15" s="517"/>
      <c r="W15" s="447" t="s">
        <v>147</v>
      </c>
      <c r="X15" s="448"/>
      <c r="Y15" s="448"/>
      <c r="Z15" s="448"/>
      <c r="AA15" s="448"/>
      <c r="AB15" s="438"/>
      <c r="AC15" s="482">
        <v>58967</v>
      </c>
      <c r="AD15" s="483"/>
      <c r="AE15" s="483"/>
      <c r="AF15" s="483"/>
      <c r="AG15" s="525"/>
      <c r="AH15" s="482">
        <v>63144</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65773551</v>
      </c>
      <c r="BO15" s="395"/>
      <c r="BP15" s="395"/>
      <c r="BQ15" s="395"/>
      <c r="BR15" s="395"/>
      <c r="BS15" s="395"/>
      <c r="BT15" s="395"/>
      <c r="BU15" s="396"/>
      <c r="BV15" s="394">
        <v>63805869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30.7</v>
      </c>
      <c r="AD16" s="519"/>
      <c r="AE16" s="519"/>
      <c r="AF16" s="519"/>
      <c r="AG16" s="520"/>
      <c r="AH16" s="518">
        <v>31.5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85350810</v>
      </c>
      <c r="BO16" s="432"/>
      <c r="BP16" s="432"/>
      <c r="BQ16" s="432"/>
      <c r="BR16" s="432"/>
      <c r="BS16" s="432"/>
      <c r="BT16" s="432"/>
      <c r="BU16" s="433"/>
      <c r="BV16" s="431">
        <v>83371748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132312</v>
      </c>
      <c r="AD17" s="483"/>
      <c r="AE17" s="483"/>
      <c r="AF17" s="483"/>
      <c r="AG17" s="525"/>
      <c r="AH17" s="482">
        <v>136962</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84186935</v>
      </c>
      <c r="BO17" s="432"/>
      <c r="BP17" s="432"/>
      <c r="BQ17" s="432"/>
      <c r="BR17" s="432"/>
      <c r="BS17" s="432"/>
      <c r="BT17" s="432"/>
      <c r="BU17" s="433"/>
      <c r="BV17" s="431">
        <v>82275787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61.78</v>
      </c>
      <c r="M18" s="547"/>
      <c r="N18" s="547"/>
      <c r="O18" s="547"/>
      <c r="P18" s="547"/>
      <c r="Q18" s="547"/>
      <c r="R18" s="548"/>
      <c r="S18" s="548"/>
      <c r="T18" s="548"/>
      <c r="U18" s="548"/>
      <c r="V18" s="549"/>
      <c r="W18" s="449"/>
      <c r="X18" s="450"/>
      <c r="Y18" s="450"/>
      <c r="Z18" s="450"/>
      <c r="AA18" s="450"/>
      <c r="AB18" s="441"/>
      <c r="AC18" s="550">
        <v>69</v>
      </c>
      <c r="AD18" s="551"/>
      <c r="AE18" s="551"/>
      <c r="AF18" s="551"/>
      <c r="AG18" s="552"/>
      <c r="AH18" s="550">
        <v>68.2</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108046405</v>
      </c>
      <c r="BO18" s="432"/>
      <c r="BP18" s="432"/>
      <c r="BQ18" s="432"/>
      <c r="BR18" s="432"/>
      <c r="BS18" s="432"/>
      <c r="BT18" s="432"/>
      <c r="BU18" s="433"/>
      <c r="BV18" s="431">
        <v>107241663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7995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133274689</v>
      </c>
      <c r="BO19" s="432"/>
      <c r="BP19" s="432"/>
      <c r="BQ19" s="432"/>
      <c r="BR19" s="432"/>
      <c r="BS19" s="432"/>
      <c r="BT19" s="432"/>
      <c r="BU19" s="433"/>
      <c r="BV19" s="431">
        <v>126986068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232303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182821162</v>
      </c>
      <c r="BO23" s="432"/>
      <c r="BP23" s="432"/>
      <c r="BQ23" s="432"/>
      <c r="BR23" s="432"/>
      <c r="BS23" s="432"/>
      <c r="BT23" s="432"/>
      <c r="BU23" s="433"/>
      <c r="BV23" s="431">
        <v>191206974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10300</v>
      </c>
      <c r="R24" s="483"/>
      <c r="S24" s="483"/>
      <c r="T24" s="483"/>
      <c r="U24" s="483"/>
      <c r="V24" s="525"/>
      <c r="W24" s="584"/>
      <c r="X24" s="572"/>
      <c r="Y24" s="573"/>
      <c r="Z24" s="481" t="s">
        <v>171</v>
      </c>
      <c r="AA24" s="461"/>
      <c r="AB24" s="461"/>
      <c r="AC24" s="461"/>
      <c r="AD24" s="461"/>
      <c r="AE24" s="461"/>
      <c r="AF24" s="461"/>
      <c r="AG24" s="462"/>
      <c r="AH24" s="482">
        <v>2575</v>
      </c>
      <c r="AI24" s="483"/>
      <c r="AJ24" s="483"/>
      <c r="AK24" s="483"/>
      <c r="AL24" s="525"/>
      <c r="AM24" s="482">
        <v>7779075</v>
      </c>
      <c r="AN24" s="483"/>
      <c r="AO24" s="483"/>
      <c r="AP24" s="483"/>
      <c r="AQ24" s="483"/>
      <c r="AR24" s="525"/>
      <c r="AS24" s="482">
        <v>3021</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133395167</v>
      </c>
      <c r="BO24" s="432"/>
      <c r="BP24" s="432"/>
      <c r="BQ24" s="432"/>
      <c r="BR24" s="432"/>
      <c r="BS24" s="432"/>
      <c r="BT24" s="432"/>
      <c r="BU24" s="433"/>
      <c r="BV24" s="431">
        <v>134850942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3</v>
      </c>
      <c r="M25" s="483"/>
      <c r="N25" s="483"/>
      <c r="O25" s="483"/>
      <c r="P25" s="525"/>
      <c r="Q25" s="482">
        <v>8700</v>
      </c>
      <c r="R25" s="483"/>
      <c r="S25" s="483"/>
      <c r="T25" s="483"/>
      <c r="U25" s="483"/>
      <c r="V25" s="525"/>
      <c r="W25" s="584"/>
      <c r="X25" s="572"/>
      <c r="Y25" s="573"/>
      <c r="Z25" s="481" t="s">
        <v>174</v>
      </c>
      <c r="AA25" s="461"/>
      <c r="AB25" s="461"/>
      <c r="AC25" s="461"/>
      <c r="AD25" s="461"/>
      <c r="AE25" s="461"/>
      <c r="AF25" s="461"/>
      <c r="AG25" s="462"/>
      <c r="AH25" s="482">
        <v>514</v>
      </c>
      <c r="AI25" s="483"/>
      <c r="AJ25" s="483"/>
      <c r="AK25" s="483"/>
      <c r="AL25" s="525"/>
      <c r="AM25" s="482">
        <v>1496768</v>
      </c>
      <c r="AN25" s="483"/>
      <c r="AO25" s="483"/>
      <c r="AP25" s="483"/>
      <c r="AQ25" s="483"/>
      <c r="AR25" s="525"/>
      <c r="AS25" s="482">
        <v>2912</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22263800</v>
      </c>
      <c r="BO25" s="395"/>
      <c r="BP25" s="395"/>
      <c r="BQ25" s="395"/>
      <c r="BR25" s="395"/>
      <c r="BS25" s="395"/>
      <c r="BT25" s="395"/>
      <c r="BU25" s="396"/>
      <c r="BV25" s="394">
        <v>20978414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7600</v>
      </c>
      <c r="R26" s="483"/>
      <c r="S26" s="483"/>
      <c r="T26" s="483"/>
      <c r="U26" s="483"/>
      <c r="V26" s="525"/>
      <c r="W26" s="584"/>
      <c r="X26" s="572"/>
      <c r="Y26" s="573"/>
      <c r="Z26" s="481" t="s">
        <v>177</v>
      </c>
      <c r="AA26" s="594"/>
      <c r="AB26" s="594"/>
      <c r="AC26" s="594"/>
      <c r="AD26" s="594"/>
      <c r="AE26" s="594"/>
      <c r="AF26" s="594"/>
      <c r="AG26" s="595"/>
      <c r="AH26" s="482">
        <v>5</v>
      </c>
      <c r="AI26" s="483"/>
      <c r="AJ26" s="483"/>
      <c r="AK26" s="483"/>
      <c r="AL26" s="525"/>
      <c r="AM26" s="482">
        <v>17500</v>
      </c>
      <c r="AN26" s="483"/>
      <c r="AO26" s="483"/>
      <c r="AP26" s="483"/>
      <c r="AQ26" s="483"/>
      <c r="AR26" s="525"/>
      <c r="AS26" s="482">
        <v>3500</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v>259658</v>
      </c>
      <c r="BO26" s="432"/>
      <c r="BP26" s="432"/>
      <c r="BQ26" s="432"/>
      <c r="BR26" s="432"/>
      <c r="BS26" s="432"/>
      <c r="BT26" s="432"/>
      <c r="BU26" s="433"/>
      <c r="BV26" s="431">
        <v>213396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7200</v>
      </c>
      <c r="R27" s="483"/>
      <c r="S27" s="483"/>
      <c r="T27" s="483"/>
      <c r="U27" s="483"/>
      <c r="V27" s="525"/>
      <c r="W27" s="584"/>
      <c r="X27" s="572"/>
      <c r="Y27" s="573"/>
      <c r="Z27" s="481" t="s">
        <v>180</v>
      </c>
      <c r="AA27" s="461"/>
      <c r="AB27" s="461"/>
      <c r="AC27" s="461"/>
      <c r="AD27" s="461"/>
      <c r="AE27" s="461"/>
      <c r="AF27" s="461"/>
      <c r="AG27" s="462"/>
      <c r="AH27" s="482">
        <v>160</v>
      </c>
      <c r="AI27" s="483"/>
      <c r="AJ27" s="483"/>
      <c r="AK27" s="483"/>
      <c r="AL27" s="525"/>
      <c r="AM27" s="482">
        <v>557008</v>
      </c>
      <c r="AN27" s="483"/>
      <c r="AO27" s="483"/>
      <c r="AP27" s="483"/>
      <c r="AQ27" s="483"/>
      <c r="AR27" s="525"/>
      <c r="AS27" s="482">
        <v>3481</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1911000</v>
      </c>
      <c r="BO27" s="608"/>
      <c r="BP27" s="608"/>
      <c r="BQ27" s="608"/>
      <c r="BR27" s="608"/>
      <c r="BS27" s="608"/>
      <c r="BT27" s="608"/>
      <c r="BU27" s="609"/>
      <c r="BV27" s="607">
        <v>1911000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6660</v>
      </c>
      <c r="R28" s="483"/>
      <c r="S28" s="483"/>
      <c r="T28" s="483"/>
      <c r="U28" s="483"/>
      <c r="V28" s="525"/>
      <c r="W28" s="584"/>
      <c r="X28" s="572"/>
      <c r="Y28" s="573"/>
      <c r="Z28" s="481" t="s">
        <v>183</v>
      </c>
      <c r="AA28" s="461"/>
      <c r="AB28" s="461"/>
      <c r="AC28" s="461"/>
      <c r="AD28" s="461"/>
      <c r="AE28" s="461"/>
      <c r="AF28" s="461"/>
      <c r="AG28" s="462"/>
      <c r="AH28" s="482">
        <v>39</v>
      </c>
      <c r="AI28" s="483"/>
      <c r="AJ28" s="483"/>
      <c r="AK28" s="483"/>
      <c r="AL28" s="525"/>
      <c r="AM28" s="482">
        <v>108186</v>
      </c>
      <c r="AN28" s="483"/>
      <c r="AO28" s="483"/>
      <c r="AP28" s="483"/>
      <c r="AQ28" s="483"/>
      <c r="AR28" s="525"/>
      <c r="AS28" s="482">
        <v>2774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16652820</v>
      </c>
      <c r="BO28" s="395"/>
      <c r="BP28" s="395"/>
      <c r="BQ28" s="395"/>
      <c r="BR28" s="395"/>
      <c r="BS28" s="395"/>
      <c r="BT28" s="395"/>
      <c r="BU28" s="396"/>
      <c r="BV28" s="394">
        <v>17105320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36</v>
      </c>
      <c r="M29" s="483"/>
      <c r="N29" s="483"/>
      <c r="O29" s="483"/>
      <c r="P29" s="525"/>
      <c r="Q29" s="482">
        <v>6300</v>
      </c>
      <c r="R29" s="483"/>
      <c r="S29" s="483"/>
      <c r="T29" s="483"/>
      <c r="U29" s="483"/>
      <c r="V29" s="525"/>
      <c r="W29" s="585"/>
      <c r="X29" s="586"/>
      <c r="Y29" s="587"/>
      <c r="Z29" s="481" t="s">
        <v>186</v>
      </c>
      <c r="AA29" s="461"/>
      <c r="AB29" s="461"/>
      <c r="AC29" s="461"/>
      <c r="AD29" s="461"/>
      <c r="AE29" s="461"/>
      <c r="AF29" s="461"/>
      <c r="AG29" s="462"/>
      <c r="AH29" s="482">
        <v>2774</v>
      </c>
      <c r="AI29" s="483"/>
      <c r="AJ29" s="483"/>
      <c r="AK29" s="483"/>
      <c r="AL29" s="525"/>
      <c r="AM29" s="482">
        <v>8444269</v>
      </c>
      <c r="AN29" s="483"/>
      <c r="AO29" s="483"/>
      <c r="AP29" s="483"/>
      <c r="AQ29" s="483"/>
      <c r="AR29" s="525"/>
      <c r="AS29" s="482">
        <v>3044</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4804900</v>
      </c>
      <c r="BO29" s="432"/>
      <c r="BP29" s="432"/>
      <c r="BQ29" s="432"/>
      <c r="BR29" s="432"/>
      <c r="BS29" s="432"/>
      <c r="BT29" s="432"/>
      <c r="BU29" s="433"/>
      <c r="BV29" s="431">
        <v>4371000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6648614</v>
      </c>
      <c r="BO30" s="608"/>
      <c r="BP30" s="608"/>
      <c r="BQ30" s="608"/>
      <c r="BR30" s="608"/>
      <c r="BS30" s="608"/>
      <c r="BT30" s="608"/>
      <c r="BU30" s="609"/>
      <c r="BV30" s="607">
        <v>5258670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7</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東大阪都市清掃施設組合（一般会計）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（公財）東大阪市公園環境協会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奨学事業特別会計</v>
      </c>
      <c r="F35" s="621"/>
      <c r="G35" s="621"/>
      <c r="H35" s="621"/>
      <c r="I35" s="621"/>
      <c r="J35" s="621"/>
      <c r="K35" s="621"/>
      <c r="L35" s="621"/>
      <c r="M35" s="621"/>
      <c r="N35" s="621"/>
      <c r="O35" s="621"/>
      <c r="P35" s="621"/>
      <c r="Q35" s="621"/>
      <c r="R35" s="621"/>
      <c r="S35" s="621"/>
      <c r="T35" s="214"/>
      <c r="U35" s="620">
        <f>IF(W35="","",U34+1)</f>
        <v>8</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恩智川水防事務組合（一般会計）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（公財）東大阪市学校給食会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公共用地先行取得事業特別会計</v>
      </c>
      <c r="F36" s="621"/>
      <c r="G36" s="621"/>
      <c r="H36" s="621"/>
      <c r="I36" s="621"/>
      <c r="J36" s="621"/>
      <c r="K36" s="621"/>
      <c r="L36" s="621"/>
      <c r="M36" s="621"/>
      <c r="N36" s="621"/>
      <c r="O36" s="621"/>
      <c r="P36" s="621"/>
      <c r="Q36" s="621"/>
      <c r="R36" s="621"/>
      <c r="S36" s="621"/>
      <c r="T36" s="214"/>
      <c r="U36" s="620">
        <f t="shared" ref="U36:U43" si="4">IF(W36="","",U35+1)</f>
        <v>9</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淀川左岸水防事務組合（一般会計）</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（公財）東大阪市文化振興協会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火災共済事業特別会計</v>
      </c>
      <c r="F37" s="621"/>
      <c r="G37" s="621"/>
      <c r="H37" s="621"/>
      <c r="I37" s="621"/>
      <c r="J37" s="621"/>
      <c r="K37" s="621"/>
      <c r="L37" s="621"/>
      <c r="M37" s="621"/>
      <c r="N37" s="621"/>
      <c r="O37" s="621"/>
      <c r="P37" s="621"/>
      <c r="Q37" s="621"/>
      <c r="R37" s="621"/>
      <c r="S37" s="621"/>
      <c r="T37" s="214"/>
      <c r="U37" s="620">
        <f t="shared" si="4"/>
        <v>10</v>
      </c>
      <c r="V37" s="620"/>
      <c r="W37" s="621" t="str">
        <f>IF('各会計、関係団体の財政状況及び健全化判断比率'!B31="","",'各会計、関係団体の財政状況及び健全化判断比率'!B31)</f>
        <v>交通災害共済事業特別会計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大和川右岸水防事務組合（一般会計）</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東大阪再開発（株）</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母子父子寡婦福祉資金貸付事業特別会計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大阪府後期高齢者医療広域連合（一般会計）</v>
      </c>
      <c r="BZ38" s="621"/>
      <c r="CA38" s="621"/>
      <c r="CB38" s="621"/>
      <c r="CC38" s="621"/>
      <c r="CD38" s="621"/>
      <c r="CE38" s="621"/>
      <c r="CF38" s="621"/>
      <c r="CG38" s="621"/>
      <c r="CH38" s="621"/>
      <c r="CI38" s="621"/>
      <c r="CJ38" s="621"/>
      <c r="CK38" s="621"/>
      <c r="CL38" s="621"/>
      <c r="CM38" s="621"/>
      <c r="CN38" s="214"/>
      <c r="CO38" s="620">
        <f t="shared" si="3"/>
        <v>26</v>
      </c>
      <c r="CP38" s="620"/>
      <c r="CQ38" s="621" t="str">
        <f>IF('各会計、関係団体の財政状況及び健全化判断比率'!BS11="","",'各会計、関係団体の財政状況及び健全化判断比率'!BS11)</f>
        <v>（公財）東大阪市産業創造勤労者支援機構</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f t="shared" si="5"/>
        <v>6</v>
      </c>
      <c r="D39" s="620"/>
      <c r="E39" s="621" t="str">
        <f>IF('各会計、関係団体の財政状況及び健全化判断比率'!B12="","",'各会計、関係団体の財政状況及び健全化判断比率'!B12)</f>
        <v>病院事業債管理特別会計</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大阪府後期高齢者医療広域連合（後期高齢者医療特別会計）</v>
      </c>
      <c r="BZ39" s="621"/>
      <c r="CA39" s="621"/>
      <c r="CB39" s="621"/>
      <c r="CC39" s="621"/>
      <c r="CD39" s="621"/>
      <c r="CE39" s="621"/>
      <c r="CF39" s="621"/>
      <c r="CG39" s="621"/>
      <c r="CH39" s="621"/>
      <c r="CI39" s="621"/>
      <c r="CJ39" s="621"/>
      <c r="CK39" s="621"/>
      <c r="CL39" s="621"/>
      <c r="CM39" s="621"/>
      <c r="CN39" s="214"/>
      <c r="CO39" s="620">
        <f t="shared" si="3"/>
        <v>27</v>
      </c>
      <c r="CP39" s="620"/>
      <c r="CQ39" s="621" t="str">
        <f>IF('各会計、関係団体の財政状況及び健全化判断比率'!BS12="","",'各会計、関係団体の財政状況及び健全化判断比率'!BS12)</f>
        <v>市立東大阪医療センター</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大阪広域水道企業団（水道事業会計）</v>
      </c>
      <c r="BZ40" s="621"/>
      <c r="CA40" s="621"/>
      <c r="CB40" s="621"/>
      <c r="CC40" s="621"/>
      <c r="CD40" s="621"/>
      <c r="CE40" s="621"/>
      <c r="CF40" s="621"/>
      <c r="CG40" s="621"/>
      <c r="CH40" s="621"/>
      <c r="CI40" s="621"/>
      <c r="CJ40" s="621"/>
      <c r="CK40" s="621"/>
      <c r="CL40" s="621"/>
      <c r="CM40" s="621"/>
      <c r="CN40" s="214"/>
      <c r="CO40" s="620">
        <f t="shared" si="3"/>
        <v>28</v>
      </c>
      <c r="CP40" s="620"/>
      <c r="CQ40" s="621" t="str">
        <f>IF('各会計、関係団体の財政状況及び健全化判断比率'!BS13="","",'各会計、関係団体の財政状況及び健全化判断比率'!BS13)</f>
        <v>大阪外環状線鉄道(株)</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大阪広域水道企業団（工業用水道事業会計）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大阪府都市競艇企業団（モーターボート競走事業会計）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USvtXgq/kKdcaLonvwPmMmEVmtV6at67Si5kyfGl4PCaUxN8ZmUT/JB7nzwwUGTSjPgdE/E1wM59cl1+fP+ig==" saltValue="nYvrcWounDczMPvNAOCv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41" zoomScale="70" zoomScaleNormal="70" zoomScaleSheetLayoutView="100" workbookViewId="0">
      <selection activeCell="D44" sqref="D44:D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562</v>
      </c>
      <c r="D34" s="1212"/>
      <c r="E34" s="1213"/>
      <c r="F34" s="32">
        <v>4.72</v>
      </c>
      <c r="G34" s="33">
        <v>5.35</v>
      </c>
      <c r="H34" s="33">
        <v>6.08</v>
      </c>
      <c r="I34" s="33">
        <v>6.52</v>
      </c>
      <c r="J34" s="34">
        <v>6.85</v>
      </c>
      <c r="K34" s="22"/>
      <c r="L34" s="22"/>
      <c r="M34" s="22"/>
      <c r="N34" s="22"/>
      <c r="O34" s="22"/>
      <c r="P34" s="22"/>
    </row>
    <row r="35" spans="1:16" ht="39" customHeight="1" x14ac:dyDescent="0.15">
      <c r="A35" s="22"/>
      <c r="B35" s="35"/>
      <c r="C35" s="1206" t="s">
        <v>563</v>
      </c>
      <c r="D35" s="1207"/>
      <c r="E35" s="1208"/>
      <c r="F35" s="36">
        <v>5.42</v>
      </c>
      <c r="G35" s="37">
        <v>4.87</v>
      </c>
      <c r="H35" s="37">
        <v>4.6100000000000003</v>
      </c>
      <c r="I35" s="37">
        <v>4.8499999999999996</v>
      </c>
      <c r="J35" s="38">
        <v>4.66</v>
      </c>
      <c r="K35" s="22"/>
      <c r="L35" s="22"/>
      <c r="M35" s="22"/>
      <c r="N35" s="22"/>
      <c r="O35" s="22"/>
      <c r="P35" s="22"/>
    </row>
    <row r="36" spans="1:16" ht="39" customHeight="1" x14ac:dyDescent="0.15">
      <c r="A36" s="22"/>
      <c r="B36" s="35"/>
      <c r="C36" s="1206" t="s">
        <v>564</v>
      </c>
      <c r="D36" s="1207"/>
      <c r="E36" s="1208"/>
      <c r="F36" s="36">
        <v>1.05</v>
      </c>
      <c r="G36" s="37">
        <v>1.38</v>
      </c>
      <c r="H36" s="37">
        <v>1.81</v>
      </c>
      <c r="I36" s="37">
        <v>2.0499999999999998</v>
      </c>
      <c r="J36" s="38">
        <v>2.2400000000000002</v>
      </c>
      <c r="K36" s="22"/>
      <c r="L36" s="22"/>
      <c r="M36" s="22"/>
      <c r="N36" s="22"/>
      <c r="O36" s="22"/>
      <c r="P36" s="22"/>
    </row>
    <row r="37" spans="1:16" ht="39" customHeight="1" x14ac:dyDescent="0.15">
      <c r="A37" s="22"/>
      <c r="B37" s="35"/>
      <c r="C37" s="1206" t="s">
        <v>565</v>
      </c>
      <c r="D37" s="1207"/>
      <c r="E37" s="1208"/>
      <c r="F37" s="36">
        <v>1.54</v>
      </c>
      <c r="G37" s="37">
        <v>1.71</v>
      </c>
      <c r="H37" s="37">
        <v>0.37</v>
      </c>
      <c r="I37" s="37">
        <v>0.36</v>
      </c>
      <c r="J37" s="38">
        <v>1.19</v>
      </c>
      <c r="K37" s="22"/>
      <c r="L37" s="22"/>
      <c r="M37" s="22"/>
      <c r="N37" s="22"/>
      <c r="O37" s="22"/>
      <c r="P37" s="22"/>
    </row>
    <row r="38" spans="1:16" ht="39" customHeight="1" x14ac:dyDescent="0.15">
      <c r="A38" s="22"/>
      <c r="B38" s="35"/>
      <c r="C38" s="1206" t="s">
        <v>566</v>
      </c>
      <c r="D38" s="1207"/>
      <c r="E38" s="1208"/>
      <c r="F38" s="36">
        <v>0.64</v>
      </c>
      <c r="G38" s="37">
        <v>0.49</v>
      </c>
      <c r="H38" s="37">
        <v>0.95</v>
      </c>
      <c r="I38" s="37">
        <v>0.36</v>
      </c>
      <c r="J38" s="38">
        <v>0.63</v>
      </c>
      <c r="K38" s="22"/>
      <c r="L38" s="22"/>
      <c r="M38" s="22"/>
      <c r="N38" s="22"/>
      <c r="O38" s="22"/>
      <c r="P38" s="22"/>
    </row>
    <row r="39" spans="1:16" ht="39" customHeight="1" x14ac:dyDescent="0.15">
      <c r="A39" s="22"/>
      <c r="B39" s="35"/>
      <c r="C39" s="1206" t="s">
        <v>567</v>
      </c>
      <c r="D39" s="1207"/>
      <c r="E39" s="1208"/>
      <c r="F39" s="36">
        <v>0.35</v>
      </c>
      <c r="G39" s="37">
        <v>0.23</v>
      </c>
      <c r="H39" s="37">
        <v>0.3</v>
      </c>
      <c r="I39" s="37">
        <v>0.32</v>
      </c>
      <c r="J39" s="38">
        <v>0.35</v>
      </c>
      <c r="K39" s="22"/>
      <c r="L39" s="22"/>
      <c r="M39" s="22"/>
      <c r="N39" s="22"/>
      <c r="O39" s="22"/>
      <c r="P39" s="22"/>
    </row>
    <row r="40" spans="1:16" ht="39" customHeight="1" x14ac:dyDescent="0.15">
      <c r="A40" s="22"/>
      <c r="B40" s="35"/>
      <c r="C40" s="1206" t="s">
        <v>568</v>
      </c>
      <c r="D40" s="1207"/>
      <c r="E40" s="1208"/>
      <c r="F40" s="36">
        <v>0.28999999999999998</v>
      </c>
      <c r="G40" s="37">
        <v>0.3</v>
      </c>
      <c r="H40" s="37">
        <v>0.3</v>
      </c>
      <c r="I40" s="37">
        <v>0.3</v>
      </c>
      <c r="J40" s="38">
        <v>0.3</v>
      </c>
      <c r="K40" s="22"/>
      <c r="L40" s="22"/>
      <c r="M40" s="22"/>
      <c r="N40" s="22"/>
      <c r="O40" s="22"/>
      <c r="P40" s="22"/>
    </row>
    <row r="41" spans="1:16" ht="39" customHeight="1" x14ac:dyDescent="0.15">
      <c r="A41" s="22"/>
      <c r="B41" s="35"/>
      <c r="C41" s="1206" t="s">
        <v>569</v>
      </c>
      <c r="D41" s="1207"/>
      <c r="E41" s="1208"/>
      <c r="F41" s="36">
        <v>7.0000000000000007E-2</v>
      </c>
      <c r="G41" s="37">
        <v>0.09</v>
      </c>
      <c r="H41" s="37">
        <v>0.13</v>
      </c>
      <c r="I41" s="37">
        <v>0.19</v>
      </c>
      <c r="J41" s="38">
        <v>0.19</v>
      </c>
      <c r="K41" s="22"/>
      <c r="L41" s="22"/>
      <c r="M41" s="22"/>
      <c r="N41" s="22"/>
      <c r="O41" s="22"/>
      <c r="P41" s="22"/>
    </row>
    <row r="42" spans="1:16" ht="39" customHeight="1" x14ac:dyDescent="0.15">
      <c r="A42" s="22"/>
      <c r="B42" s="39"/>
      <c r="C42" s="1206" t="s">
        <v>570</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571</v>
      </c>
      <c r="D43" s="1210"/>
      <c r="E43" s="1211"/>
      <c r="F43" s="41">
        <v>0.26</v>
      </c>
      <c r="G43" s="42">
        <v>0.27</v>
      </c>
      <c r="H43" s="42">
        <v>0.28999999999999998</v>
      </c>
      <c r="I43" s="42">
        <v>0.28999999999999998</v>
      </c>
      <c r="J43" s="43">
        <v>0.31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B9qWv19q8V9slj26OetSg7CmuoBLJk5bW56gd/P9GqRAFsNrqQ+oq0ZdL3dFV7dJP3khzYCEvsvgtnoP/frQw==" saltValue="tFGEI2gCImiArKPVM/kl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1" zoomScale="55" zoomScaleNormal="55"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17993</v>
      </c>
      <c r="L45" s="60">
        <v>17793</v>
      </c>
      <c r="M45" s="60">
        <v>20049</v>
      </c>
      <c r="N45" s="60">
        <v>19201</v>
      </c>
      <c r="O45" s="61">
        <v>22287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513</v>
      </c>
      <c r="L46" s="64" t="s">
        <v>513</v>
      </c>
      <c r="M46" s="64" t="s">
        <v>513</v>
      </c>
      <c r="N46" s="64" t="s">
        <v>513</v>
      </c>
      <c r="O46" s="65" t="s">
        <v>513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513</v>
      </c>
      <c r="L47" s="64" t="s">
        <v>513</v>
      </c>
      <c r="M47" s="64" t="s">
        <v>513</v>
      </c>
      <c r="N47" s="64" t="s">
        <v>513</v>
      </c>
      <c r="O47" s="65" t="s">
        <v>513</v>
      </c>
      <c r="P47" s="48"/>
      <c r="Q47" s="48"/>
      <c r="R47" s="48"/>
      <c r="S47" s="48"/>
      <c r="T47" s="48"/>
      <c r="U47" s="48"/>
    </row>
    <row r="48" spans="1:21" ht="30.75" customHeight="1" x14ac:dyDescent="0.15">
      <c r="A48" s="48"/>
      <c r="B48" s="1216"/>
      <c r="C48" s="1217"/>
      <c r="D48" s="62"/>
      <c r="E48" s="1222" t="s">
        <v>15</v>
      </c>
      <c r="F48" s="1222"/>
      <c r="G48" s="1222"/>
      <c r="H48" s="1222"/>
      <c r="I48" s="1222"/>
      <c r="J48" s="1223"/>
      <c r="K48" s="63">
        <v>6925</v>
      </c>
      <c r="L48" s="64">
        <v>7016</v>
      </c>
      <c r="M48" s="64">
        <v>6873</v>
      </c>
      <c r="N48" s="64">
        <v>6731</v>
      </c>
      <c r="O48" s="65">
        <v>6546</v>
      </c>
      <c r="P48" s="48"/>
      <c r="Q48" s="48"/>
      <c r="R48" s="48"/>
      <c r="S48" s="48"/>
      <c r="T48" s="48"/>
      <c r="U48" s="48"/>
    </row>
    <row r="49" spans="1:21" ht="30.75" customHeight="1" x14ac:dyDescent="0.15">
      <c r="A49" s="48"/>
      <c r="B49" s="1216"/>
      <c r="C49" s="1217"/>
      <c r="D49" s="62"/>
      <c r="E49" s="1222" t="s">
        <v>16</v>
      </c>
      <c r="F49" s="1222"/>
      <c r="G49" s="1222"/>
      <c r="H49" s="1222"/>
      <c r="I49" s="1222"/>
      <c r="J49" s="1223"/>
      <c r="K49" s="63">
        <v>56</v>
      </c>
      <c r="L49" s="64">
        <v>83</v>
      </c>
      <c r="M49" s="64">
        <v>193</v>
      </c>
      <c r="N49" s="64">
        <v>368</v>
      </c>
      <c r="O49" s="65">
        <v>663</v>
      </c>
      <c r="P49" s="48"/>
      <c r="Q49" s="48"/>
      <c r="R49" s="48"/>
      <c r="S49" s="48"/>
      <c r="T49" s="48"/>
      <c r="U49" s="48"/>
    </row>
    <row r="50" spans="1:21" ht="30.75" customHeight="1" x14ac:dyDescent="0.15">
      <c r="A50" s="48"/>
      <c r="B50" s="1216"/>
      <c r="C50" s="1217"/>
      <c r="D50" s="62"/>
      <c r="E50" s="1222" t="s">
        <v>17</v>
      </c>
      <c r="F50" s="1222"/>
      <c r="G50" s="1222"/>
      <c r="H50" s="1222"/>
      <c r="I50" s="1222"/>
      <c r="J50" s="1223"/>
      <c r="K50" s="63">
        <v>398</v>
      </c>
      <c r="L50" s="64">
        <v>400</v>
      </c>
      <c r="M50" s="64">
        <v>207</v>
      </c>
      <c r="N50" s="64">
        <v>438</v>
      </c>
      <c r="O50" s="65">
        <v>570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513</v>
      </c>
      <c r="L51" s="64" t="s">
        <v>513</v>
      </c>
      <c r="M51" s="64" t="s">
        <v>513</v>
      </c>
      <c r="N51" s="64" t="s">
        <v>513</v>
      </c>
      <c r="O51" s="65" t="s">
        <v>513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20985</v>
      </c>
      <c r="L52" s="64">
        <v>21356</v>
      </c>
      <c r="M52" s="64">
        <v>21402</v>
      </c>
      <c r="N52" s="64">
        <v>22059</v>
      </c>
      <c r="O52" s="65">
        <v>22436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4387</v>
      </c>
      <c r="L53" s="69">
        <v>3936</v>
      </c>
      <c r="M53" s="69">
        <v>5920</v>
      </c>
      <c r="N53" s="69">
        <v>4679</v>
      </c>
      <c r="O53" s="70">
        <v>7630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605</v>
      </c>
      <c r="L57" s="84" t="s">
        <v>605</v>
      </c>
      <c r="M57" s="84" t="s">
        <v>605</v>
      </c>
      <c r="N57" s="84" t="s">
        <v>605</v>
      </c>
      <c r="O57" s="85" t="s">
        <v>605</v>
      </c>
    </row>
    <row r="58" spans="1:21" ht="31.5" customHeight="1" thickBot="1" x14ac:dyDescent="0.2">
      <c r="B58" s="1232"/>
      <c r="C58" s="1233"/>
      <c r="D58" s="1237" t="s">
        <v>27</v>
      </c>
      <c r="E58" s="1238"/>
      <c r="F58" s="1238"/>
      <c r="G58" s="1238"/>
      <c r="H58" s="1238"/>
      <c r="I58" s="1238"/>
      <c r="J58" s="1239"/>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56LEO52FxzjjzAOIIQISo18ttvn9S22bVQUlOZHgmQYcvLEH1UELbQsHzkz5tG9wmHcKTmGyp/DSvG47C8XQ==" saltValue="sF/1lFZ0UomXJxBH/mzm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0" t="s">
        <v>30</v>
      </c>
      <c r="C41" s="1241"/>
      <c r="D41" s="102"/>
      <c r="E41" s="1246" t="s">
        <v>31</v>
      </c>
      <c r="F41" s="1246"/>
      <c r="G41" s="1246"/>
      <c r="H41" s="1247"/>
      <c r="I41" s="103">
        <v>201700</v>
      </c>
      <c r="J41" s="104">
        <v>201474</v>
      </c>
      <c r="K41" s="104">
        <v>204848</v>
      </c>
      <c r="L41" s="104">
        <v>203317</v>
      </c>
      <c r="M41" s="105">
        <v>193826</v>
      </c>
    </row>
    <row r="42" spans="2:13" ht="27.75" customHeight="1" x14ac:dyDescent="0.15">
      <c r="B42" s="1242"/>
      <c r="C42" s="1243"/>
      <c r="D42" s="106"/>
      <c r="E42" s="1248" t="s">
        <v>32</v>
      </c>
      <c r="F42" s="1248"/>
      <c r="G42" s="1248"/>
      <c r="H42" s="1249"/>
      <c r="I42" s="107">
        <v>2193</v>
      </c>
      <c r="J42" s="108">
        <v>1712</v>
      </c>
      <c r="K42" s="108">
        <v>1515</v>
      </c>
      <c r="L42" s="108">
        <v>5945</v>
      </c>
      <c r="M42" s="109">
        <v>5456</v>
      </c>
    </row>
    <row r="43" spans="2:13" ht="27.75" customHeight="1" x14ac:dyDescent="0.15">
      <c r="B43" s="1242"/>
      <c r="C43" s="1243"/>
      <c r="D43" s="106"/>
      <c r="E43" s="1248" t="s">
        <v>33</v>
      </c>
      <c r="F43" s="1248"/>
      <c r="G43" s="1248"/>
      <c r="H43" s="1249"/>
      <c r="I43" s="107">
        <v>101394</v>
      </c>
      <c r="J43" s="108">
        <v>101380</v>
      </c>
      <c r="K43" s="108">
        <v>99758</v>
      </c>
      <c r="L43" s="108">
        <v>94706</v>
      </c>
      <c r="M43" s="109">
        <v>89452</v>
      </c>
    </row>
    <row r="44" spans="2:13" ht="27.75" customHeight="1" x14ac:dyDescent="0.15">
      <c r="B44" s="1242"/>
      <c r="C44" s="1243"/>
      <c r="D44" s="106"/>
      <c r="E44" s="1248" t="s">
        <v>34</v>
      </c>
      <c r="F44" s="1248"/>
      <c r="G44" s="1248"/>
      <c r="H44" s="1249"/>
      <c r="I44" s="107">
        <v>7346</v>
      </c>
      <c r="J44" s="108">
        <v>7361</v>
      </c>
      <c r="K44" s="108">
        <v>7315</v>
      </c>
      <c r="L44" s="108">
        <v>7034</v>
      </c>
      <c r="M44" s="109">
        <v>6498</v>
      </c>
    </row>
    <row r="45" spans="2:13" ht="27.75" customHeight="1" x14ac:dyDescent="0.15">
      <c r="B45" s="1242"/>
      <c r="C45" s="1243"/>
      <c r="D45" s="106"/>
      <c r="E45" s="1248" t="s">
        <v>35</v>
      </c>
      <c r="F45" s="1248"/>
      <c r="G45" s="1248"/>
      <c r="H45" s="1249"/>
      <c r="I45" s="107">
        <v>16506</v>
      </c>
      <c r="J45" s="108">
        <v>16149</v>
      </c>
      <c r="K45" s="108">
        <v>15436</v>
      </c>
      <c r="L45" s="108">
        <v>15224</v>
      </c>
      <c r="M45" s="109">
        <v>14854</v>
      </c>
    </row>
    <row r="46" spans="2:13" ht="27.75" customHeight="1" x14ac:dyDescent="0.15">
      <c r="B46" s="1242"/>
      <c r="C46" s="1243"/>
      <c r="D46" s="110"/>
      <c r="E46" s="1248" t="s">
        <v>36</v>
      </c>
      <c r="F46" s="1248"/>
      <c r="G46" s="1248"/>
      <c r="H46" s="1249"/>
      <c r="I46" s="107">
        <v>468</v>
      </c>
      <c r="J46" s="108">
        <v>1282</v>
      </c>
      <c r="K46" s="108">
        <v>1170</v>
      </c>
      <c r="L46" s="108">
        <v>1314</v>
      </c>
      <c r="M46" s="109">
        <v>1052</v>
      </c>
    </row>
    <row r="47" spans="2:13" ht="27.75" customHeight="1" x14ac:dyDescent="0.15">
      <c r="B47" s="1242"/>
      <c r="C47" s="1243"/>
      <c r="D47" s="111"/>
      <c r="E47" s="1250" t="s">
        <v>37</v>
      </c>
      <c r="F47" s="1251"/>
      <c r="G47" s="1251"/>
      <c r="H47" s="1252"/>
      <c r="I47" s="107" t="s">
        <v>513</v>
      </c>
      <c r="J47" s="108" t="s">
        <v>513</v>
      </c>
      <c r="K47" s="108" t="s">
        <v>513</v>
      </c>
      <c r="L47" s="108" t="s">
        <v>513</v>
      </c>
      <c r="M47" s="109" t="s">
        <v>513</v>
      </c>
    </row>
    <row r="48" spans="2:13" ht="27.75" customHeight="1" x14ac:dyDescent="0.15">
      <c r="B48" s="1242"/>
      <c r="C48" s="1243"/>
      <c r="D48" s="106"/>
      <c r="E48" s="1248" t="s">
        <v>38</v>
      </c>
      <c r="F48" s="1248"/>
      <c r="G48" s="1248"/>
      <c r="H48" s="1249"/>
      <c r="I48" s="107" t="s">
        <v>513</v>
      </c>
      <c r="J48" s="108" t="s">
        <v>513</v>
      </c>
      <c r="K48" s="108" t="s">
        <v>513</v>
      </c>
      <c r="L48" s="108" t="s">
        <v>513</v>
      </c>
      <c r="M48" s="109" t="s">
        <v>513</v>
      </c>
    </row>
    <row r="49" spans="2:13" ht="27.75" customHeight="1" x14ac:dyDescent="0.15">
      <c r="B49" s="1244"/>
      <c r="C49" s="1245"/>
      <c r="D49" s="106"/>
      <c r="E49" s="1248" t="s">
        <v>39</v>
      </c>
      <c r="F49" s="1248"/>
      <c r="G49" s="1248"/>
      <c r="H49" s="1249"/>
      <c r="I49" s="107" t="s">
        <v>513</v>
      </c>
      <c r="J49" s="108" t="s">
        <v>513</v>
      </c>
      <c r="K49" s="108" t="s">
        <v>513</v>
      </c>
      <c r="L49" s="108" t="s">
        <v>513</v>
      </c>
      <c r="M49" s="109" t="s">
        <v>513</v>
      </c>
    </row>
    <row r="50" spans="2:13" ht="27.75" customHeight="1" x14ac:dyDescent="0.15">
      <c r="B50" s="1253" t="s">
        <v>40</v>
      </c>
      <c r="C50" s="1254"/>
      <c r="D50" s="112"/>
      <c r="E50" s="1248" t="s">
        <v>41</v>
      </c>
      <c r="F50" s="1248"/>
      <c r="G50" s="1248"/>
      <c r="H50" s="1249"/>
      <c r="I50" s="107">
        <v>25170</v>
      </c>
      <c r="J50" s="108">
        <v>26996</v>
      </c>
      <c r="K50" s="108">
        <v>29156</v>
      </c>
      <c r="L50" s="108">
        <v>32360</v>
      </c>
      <c r="M50" s="109">
        <v>33737</v>
      </c>
    </row>
    <row r="51" spans="2:13" ht="27.75" customHeight="1" x14ac:dyDescent="0.15">
      <c r="B51" s="1242"/>
      <c r="C51" s="1243"/>
      <c r="D51" s="106"/>
      <c r="E51" s="1248" t="s">
        <v>42</v>
      </c>
      <c r="F51" s="1248"/>
      <c r="G51" s="1248"/>
      <c r="H51" s="1249"/>
      <c r="I51" s="107">
        <v>94267</v>
      </c>
      <c r="J51" s="108">
        <v>92394</v>
      </c>
      <c r="K51" s="108">
        <v>90988</v>
      </c>
      <c r="L51" s="108">
        <v>89478</v>
      </c>
      <c r="M51" s="109">
        <v>85791</v>
      </c>
    </row>
    <row r="52" spans="2:13" ht="27.75" customHeight="1" x14ac:dyDescent="0.15">
      <c r="B52" s="1244"/>
      <c r="C52" s="1245"/>
      <c r="D52" s="106"/>
      <c r="E52" s="1248" t="s">
        <v>43</v>
      </c>
      <c r="F52" s="1248"/>
      <c r="G52" s="1248"/>
      <c r="H52" s="1249"/>
      <c r="I52" s="107">
        <v>202243</v>
      </c>
      <c r="J52" s="108">
        <v>201787</v>
      </c>
      <c r="K52" s="108">
        <v>203324</v>
      </c>
      <c r="L52" s="108">
        <v>200501</v>
      </c>
      <c r="M52" s="109">
        <v>197668</v>
      </c>
    </row>
    <row r="53" spans="2:13" ht="27.75" customHeight="1" thickBot="1" x14ac:dyDescent="0.2">
      <c r="B53" s="1255" t="s">
        <v>44</v>
      </c>
      <c r="C53" s="1256"/>
      <c r="D53" s="113"/>
      <c r="E53" s="1257" t="s">
        <v>45</v>
      </c>
      <c r="F53" s="1257"/>
      <c r="G53" s="1257"/>
      <c r="H53" s="1258"/>
      <c r="I53" s="114">
        <v>7928</v>
      </c>
      <c r="J53" s="115">
        <v>8180</v>
      </c>
      <c r="K53" s="115">
        <v>6574</v>
      </c>
      <c r="L53" s="115">
        <v>5200</v>
      </c>
      <c r="M53" s="116">
        <v>-6058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AjyhUyrjypV6Q/bH1QxefcR7es6iFWzrFJW+23GVpcdlso9cX/Wm9bvAxdWGQoyO1/TVtq5fKPtmohyXIOf/A==" saltValue="yIRDfjM/LsM/d1DzQdPm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1" zoomScale="70" zoomScaleNormal="70" zoomScaleSheetLayoutView="100" workbookViewId="0">
      <selection activeCell="M27" sqref="M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16440</v>
      </c>
      <c r="G55" s="128">
        <v>17105</v>
      </c>
      <c r="H55" s="129">
        <v>16653</v>
      </c>
    </row>
    <row r="56" spans="2:8" ht="52.5" customHeight="1" x14ac:dyDescent="0.15">
      <c r="B56" s="130"/>
      <c r="C56" s="1269" t="s">
        <v>49</v>
      </c>
      <c r="D56" s="1269"/>
      <c r="E56" s="1270"/>
      <c r="F56" s="131">
        <v>4130</v>
      </c>
      <c r="G56" s="131">
        <v>4371</v>
      </c>
      <c r="H56" s="132">
        <v>4805</v>
      </c>
    </row>
    <row r="57" spans="2:8" ht="53.25" customHeight="1" x14ac:dyDescent="0.15">
      <c r="B57" s="130"/>
      <c r="C57" s="1271" t="s">
        <v>50</v>
      </c>
      <c r="D57" s="1271"/>
      <c r="E57" s="1272"/>
      <c r="F57" s="133">
        <v>3474</v>
      </c>
      <c r="G57" s="133">
        <v>5259</v>
      </c>
      <c r="H57" s="134">
        <v>6649</v>
      </c>
    </row>
    <row r="58" spans="2:8" ht="45.75" customHeight="1" x14ac:dyDescent="0.15">
      <c r="B58" s="135"/>
      <c r="C58" s="1259" t="s">
        <v>589</v>
      </c>
      <c r="D58" s="1260"/>
      <c r="E58" s="1261"/>
      <c r="F58" s="136">
        <v>655</v>
      </c>
      <c r="G58" s="136">
        <v>2527</v>
      </c>
      <c r="H58" s="137">
        <v>3986</v>
      </c>
    </row>
    <row r="59" spans="2:8" ht="45.75" customHeight="1" x14ac:dyDescent="0.15">
      <c r="B59" s="135"/>
      <c r="C59" s="1259" t="s">
        <v>593</v>
      </c>
      <c r="D59" s="1260"/>
      <c r="E59" s="1261"/>
      <c r="F59" s="136" t="s">
        <v>594</v>
      </c>
      <c r="G59" s="136">
        <v>20</v>
      </c>
      <c r="H59" s="137">
        <v>42</v>
      </c>
    </row>
    <row r="60" spans="2:8" ht="45.75" customHeight="1" x14ac:dyDescent="0.15">
      <c r="B60" s="135"/>
      <c r="C60" s="1259" t="s">
        <v>590</v>
      </c>
      <c r="D60" s="1260"/>
      <c r="E60" s="1261"/>
      <c r="F60" s="136">
        <v>50</v>
      </c>
      <c r="G60" s="136">
        <v>50</v>
      </c>
      <c r="H60" s="137">
        <v>73</v>
      </c>
    </row>
    <row r="61" spans="2:8" ht="45.75" customHeight="1" x14ac:dyDescent="0.15">
      <c r="B61" s="135"/>
      <c r="C61" s="1259" t="s">
        <v>591</v>
      </c>
      <c r="D61" s="1260"/>
      <c r="E61" s="1261"/>
      <c r="F61" s="136">
        <v>213</v>
      </c>
      <c r="G61" s="136">
        <v>221</v>
      </c>
      <c r="H61" s="137">
        <v>246</v>
      </c>
    </row>
    <row r="62" spans="2:8" ht="45.75" customHeight="1" thickBot="1" x14ac:dyDescent="0.2">
      <c r="B62" s="138"/>
      <c r="C62" s="1262" t="s">
        <v>592</v>
      </c>
      <c r="D62" s="1263"/>
      <c r="E62" s="1264"/>
      <c r="F62" s="139">
        <v>147</v>
      </c>
      <c r="G62" s="139">
        <v>169</v>
      </c>
      <c r="H62" s="140">
        <v>192</v>
      </c>
    </row>
    <row r="63" spans="2:8" ht="52.5" customHeight="1" thickBot="1" x14ac:dyDescent="0.2">
      <c r="B63" s="141"/>
      <c r="C63" s="1265" t="s">
        <v>51</v>
      </c>
      <c r="D63" s="1265"/>
      <c r="E63" s="1266"/>
      <c r="F63" s="142">
        <v>24044</v>
      </c>
      <c r="G63" s="142">
        <v>26735</v>
      </c>
      <c r="H63" s="143">
        <v>28106</v>
      </c>
    </row>
    <row r="64" spans="2:8" ht="15" customHeight="1" x14ac:dyDescent="0.15"/>
  </sheetData>
  <sheetProtection algorithmName="SHA-512" hashValue="f3n+heFcSObKieBHPlpZOqIKTxBxxn115QxHIbFyS/LeW1Tj4rZOqFAIQzdgKQ2Gzvwd9dOX1icMnnnA+Xqp7g==" saltValue="V7XVor5/eBjlz3sSLQ1X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34802</v>
      </c>
      <c r="E3" s="162"/>
      <c r="F3" s="163">
        <v>46395</v>
      </c>
      <c r="G3" s="164"/>
      <c r="H3" s="165"/>
    </row>
    <row r="4" spans="1:8" x14ac:dyDescent="0.15">
      <c r="A4" s="166"/>
      <c r="B4" s="167"/>
      <c r="C4" s="168"/>
      <c r="D4" s="169">
        <v>26355</v>
      </c>
      <c r="E4" s="170"/>
      <c r="F4" s="171">
        <v>26304</v>
      </c>
      <c r="G4" s="172"/>
      <c r="H4" s="173"/>
    </row>
    <row r="5" spans="1:8" x14ac:dyDescent="0.15">
      <c r="A5" s="154" t="s">
        <v>546</v>
      </c>
      <c r="B5" s="159"/>
      <c r="C5" s="160"/>
      <c r="D5" s="161">
        <v>35695</v>
      </c>
      <c r="E5" s="162"/>
      <c r="F5" s="163">
        <v>48088</v>
      </c>
      <c r="G5" s="164"/>
      <c r="H5" s="165"/>
    </row>
    <row r="6" spans="1:8" x14ac:dyDescent="0.15">
      <c r="A6" s="166"/>
      <c r="B6" s="167"/>
      <c r="C6" s="168"/>
      <c r="D6" s="169">
        <v>20620</v>
      </c>
      <c r="E6" s="170"/>
      <c r="F6" s="171">
        <v>25183</v>
      </c>
      <c r="G6" s="172"/>
      <c r="H6" s="173"/>
    </row>
    <row r="7" spans="1:8" x14ac:dyDescent="0.15">
      <c r="A7" s="154" t="s">
        <v>547</v>
      </c>
      <c r="B7" s="159"/>
      <c r="C7" s="160"/>
      <c r="D7" s="161">
        <v>45089</v>
      </c>
      <c r="E7" s="162"/>
      <c r="F7" s="163">
        <v>46457</v>
      </c>
      <c r="G7" s="164"/>
      <c r="H7" s="165"/>
    </row>
    <row r="8" spans="1:8" x14ac:dyDescent="0.15">
      <c r="A8" s="166"/>
      <c r="B8" s="167"/>
      <c r="C8" s="168"/>
      <c r="D8" s="169">
        <v>25936</v>
      </c>
      <c r="E8" s="170"/>
      <c r="F8" s="171">
        <v>24020</v>
      </c>
      <c r="G8" s="172"/>
      <c r="H8" s="173"/>
    </row>
    <row r="9" spans="1:8" x14ac:dyDescent="0.15">
      <c r="A9" s="154" t="s">
        <v>548</v>
      </c>
      <c r="B9" s="159"/>
      <c r="C9" s="160"/>
      <c r="D9" s="161">
        <v>35103</v>
      </c>
      <c r="E9" s="162"/>
      <c r="F9" s="163">
        <v>51849</v>
      </c>
      <c r="G9" s="164"/>
      <c r="H9" s="165"/>
    </row>
    <row r="10" spans="1:8" x14ac:dyDescent="0.15">
      <c r="A10" s="166"/>
      <c r="B10" s="167"/>
      <c r="C10" s="168"/>
      <c r="D10" s="169">
        <v>16658</v>
      </c>
      <c r="E10" s="170"/>
      <c r="F10" s="171">
        <v>26326</v>
      </c>
      <c r="G10" s="172"/>
      <c r="H10" s="173"/>
    </row>
    <row r="11" spans="1:8" x14ac:dyDescent="0.15">
      <c r="A11" s="154" t="s">
        <v>549</v>
      </c>
      <c r="B11" s="159"/>
      <c r="C11" s="160"/>
      <c r="D11" s="161">
        <v>21958</v>
      </c>
      <c r="E11" s="162"/>
      <c r="F11" s="163">
        <v>52191</v>
      </c>
      <c r="G11" s="164"/>
      <c r="H11" s="165"/>
    </row>
    <row r="12" spans="1:8" x14ac:dyDescent="0.15">
      <c r="A12" s="166"/>
      <c r="B12" s="167"/>
      <c r="C12" s="174"/>
      <c r="D12" s="169">
        <v>14476</v>
      </c>
      <c r="E12" s="170"/>
      <c r="F12" s="171">
        <v>26807</v>
      </c>
      <c r="G12" s="172"/>
      <c r="H12" s="173"/>
    </row>
    <row r="13" spans="1:8" x14ac:dyDescent="0.15">
      <c r="A13" s="154"/>
      <c r="B13" s="159"/>
      <c r="C13" s="175"/>
      <c r="D13" s="176">
        <v>34529</v>
      </c>
      <c r="E13" s="177"/>
      <c r="F13" s="178">
        <v>48996</v>
      </c>
      <c r="G13" s="179"/>
      <c r="H13" s="165"/>
    </row>
    <row r="14" spans="1:8" x14ac:dyDescent="0.15">
      <c r="A14" s="166"/>
      <c r="B14" s="167"/>
      <c r="C14" s="168"/>
      <c r="D14" s="169">
        <v>20809</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v>
      </c>
      <c r="C19" s="180">
        <f>ROUND(VALUE(SUBSTITUTE(実質収支比率等に係る経年分析!G$48,"▲","-")),2)</f>
        <v>1.87</v>
      </c>
      <c r="D19" s="180">
        <f>ROUND(VALUE(SUBSTITUTE(実質収支比率等に係る経年分析!H$48,"▲","-")),2)</f>
        <v>2.37</v>
      </c>
      <c r="E19" s="180">
        <f>ROUND(VALUE(SUBSTITUTE(実質収支比率等に係る経年分析!I$48,"▲","-")),2)</f>
        <v>2.66</v>
      </c>
      <c r="F19" s="180">
        <f>ROUND(VALUE(SUBSTITUTE(実質収支比率等に係る経年分析!J$48,"▲","-")),2)</f>
        <v>2.87</v>
      </c>
    </row>
    <row r="20" spans="1:11" x14ac:dyDescent="0.15">
      <c r="A20" s="180" t="s">
        <v>55</v>
      </c>
      <c r="B20" s="180">
        <f>ROUND(VALUE(SUBSTITUTE(実質収支比率等に係る経年分析!F$47,"▲","-")),2)</f>
        <v>14.67</v>
      </c>
      <c r="C20" s="180">
        <f>ROUND(VALUE(SUBSTITUTE(実質収支比率等に係る経年分析!G$47,"▲","-")),2)</f>
        <v>14.2</v>
      </c>
      <c r="D20" s="180">
        <f>ROUND(VALUE(SUBSTITUTE(実質収支比率等に係る経年分析!H$47,"▲","-")),2)</f>
        <v>15.11</v>
      </c>
      <c r="E20" s="180">
        <f>ROUND(VALUE(SUBSTITUTE(実質収支比率等に係る経年分析!I$47,"▲","-")),2)</f>
        <v>15.64</v>
      </c>
      <c r="F20" s="180">
        <f>ROUND(VALUE(SUBSTITUTE(実質収支比率等に係る経年分析!J$47,"▲","-")),2)</f>
        <v>14.99</v>
      </c>
    </row>
    <row r="21" spans="1:11" x14ac:dyDescent="0.15">
      <c r="A21" s="180" t="s">
        <v>56</v>
      </c>
      <c r="B21" s="180">
        <f>IF(ISNUMBER(VALUE(SUBSTITUTE(実質収支比率等に係る経年分析!F$49,"▲","-"))),ROUND(VALUE(SUBSTITUTE(実質収支比率等に係る経年分析!F$49,"▲","-")),2),NA())</f>
        <v>-1.51</v>
      </c>
      <c r="C21" s="180">
        <f>IF(ISNUMBER(VALUE(SUBSTITUTE(実質収支比率等に係る経年分析!G$49,"▲","-"))),ROUND(VALUE(SUBSTITUTE(実質収支比率等に係る経年分析!G$49,"▲","-")),2),NA())</f>
        <v>0</v>
      </c>
      <c r="D21" s="180">
        <f>IF(ISNUMBER(VALUE(SUBSTITUTE(実質収支比率等に係る経年分析!H$49,"▲","-"))),ROUND(VALUE(SUBSTITUTE(実質収支比率等に係る経年分析!H$49,"▲","-")),2),NA())</f>
        <v>1.67</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0.19</v>
      </c>
    </row>
    <row r="30" spans="1:11" x14ac:dyDescent="0.15">
      <c r="A30" s="181" t="str">
        <f>IF(連結実質赤字比率に係る赤字・黒字の構成分析!C$40="",NA(),連結実質赤字比率に係る赤字・黒字の構成分析!C$40)</f>
        <v>火災共済事業特別会計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0.28999999999999998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4.66</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20985</v>
      </c>
      <c r="E42" s="182"/>
      <c r="F42" s="182"/>
      <c r="G42" s="182">
        <f>'実質公債費比率（分子）の構造'!L$52</f>
        <v>21356</v>
      </c>
      <c r="H42" s="182"/>
      <c r="I42" s="182"/>
      <c r="J42" s="182">
        <f>'実質公債費比率（分子）の構造'!M$52</f>
        <v>21402</v>
      </c>
      <c r="K42" s="182"/>
      <c r="L42" s="182"/>
      <c r="M42" s="182">
        <f>'実質公債費比率（分子）の構造'!N$52</f>
        <v>22059</v>
      </c>
      <c r="N42" s="182"/>
      <c r="O42" s="182"/>
      <c r="P42" s="182">
        <f>'実質公債費比率（分子）の構造'!O$52</f>
        <v>22436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398</v>
      </c>
      <c r="C44" s="182"/>
      <c r="D44" s="182"/>
      <c r="E44" s="182">
        <f>'実質公債費比率（分子）の構造'!L$50</f>
        <v>400</v>
      </c>
      <c r="F44" s="182"/>
      <c r="G44" s="182"/>
      <c r="H44" s="182">
        <f>'実質公債費比率（分子）の構造'!M$50</f>
        <v>207</v>
      </c>
      <c r="I44" s="182"/>
      <c r="J44" s="182"/>
      <c r="K44" s="182">
        <f>'実質公債費比率（分子）の構造'!N$50</f>
        <v>438</v>
      </c>
      <c r="L44" s="182"/>
      <c r="M44" s="182"/>
      <c r="N44" s="182">
        <f>'実質公債費比率（分子）の構造'!O$50</f>
        <v>570</v>
      </c>
      <c r="O44" s="182"/>
      <c r="P44" s="182"/>
    </row>
    <row r="45" spans="1:16" x14ac:dyDescent="0.15">
      <c r="A45" s="182" t="s">
        <v>66</v>
      </c>
      <c r="B45" s="182">
        <f>'実質公債費比率（分子）の構造'!K$49</f>
        <v>56</v>
      </c>
      <c r="C45" s="182"/>
      <c r="D45" s="182"/>
      <c r="E45" s="182">
        <f>'実質公債費比率（分子）の構造'!L$49</f>
        <v>83</v>
      </c>
      <c r="F45" s="182"/>
      <c r="G45" s="182"/>
      <c r="H45" s="182">
        <f>'実質公債費比率（分子）の構造'!M$49</f>
        <v>193</v>
      </c>
      <c r="I45" s="182"/>
      <c r="J45" s="182"/>
      <c r="K45" s="182">
        <f>'実質公債費比率（分子）の構造'!N$49</f>
        <v>368</v>
      </c>
      <c r="L45" s="182"/>
      <c r="M45" s="182"/>
      <c r="N45" s="182">
        <f>'実質公債費比率（分子）の構造'!O$49</f>
        <v>663</v>
      </c>
      <c r="O45" s="182"/>
      <c r="P45" s="182"/>
    </row>
    <row r="46" spans="1:16" x14ac:dyDescent="0.15">
      <c r="A46" s="182" t="s">
        <v>67</v>
      </c>
      <c r="B46" s="182">
        <f>'実質公債費比率（分子）の構造'!K$48</f>
        <v>6925</v>
      </c>
      <c r="C46" s="182"/>
      <c r="D46" s="182"/>
      <c r="E46" s="182">
        <f>'実質公債費比率（分子）の構造'!L$48</f>
        <v>7016</v>
      </c>
      <c r="F46" s="182"/>
      <c r="G46" s="182"/>
      <c r="H46" s="182">
        <f>'実質公債費比率（分子）の構造'!M$48</f>
        <v>6873</v>
      </c>
      <c r="I46" s="182"/>
      <c r="J46" s="182"/>
      <c r="K46" s="182">
        <f>'実質公債費比率（分子）の構造'!N$48</f>
        <v>6731</v>
      </c>
      <c r="L46" s="182"/>
      <c r="M46" s="182"/>
      <c r="N46" s="182">
        <f>'実質公債費比率（分子）の構造'!O$48</f>
        <v>6546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17993</v>
      </c>
      <c r="C49" s="182"/>
      <c r="D49" s="182"/>
      <c r="E49" s="182">
        <f>'実質公債費比率（分子）の構造'!L$45</f>
        <v>17793</v>
      </c>
      <c r="F49" s="182"/>
      <c r="G49" s="182"/>
      <c r="H49" s="182">
        <f>'実質公債費比率（分子）の構造'!M$45</f>
        <v>20049</v>
      </c>
      <c r="I49" s="182"/>
      <c r="J49" s="182"/>
      <c r="K49" s="182">
        <f>'実質公債費比率（分子）の構造'!N$45</f>
        <v>19201</v>
      </c>
      <c r="L49" s="182"/>
      <c r="M49" s="182"/>
      <c r="N49" s="182">
        <f>'実質公債費比率（分子）の構造'!O$45</f>
        <v>22287</v>
      </c>
      <c r="O49" s="182"/>
      <c r="P49" s="182"/>
    </row>
    <row r="50" spans="1:16" x14ac:dyDescent="0.15">
      <c r="A50" s="182" t="s">
        <v>71</v>
      </c>
      <c r="B50" s="182" t="e">
        <f>NA()</f>
        <v>#N/A</v>
      </c>
      <c r="C50" s="182">
        <f>IF(ISNUMBER('実質公債費比率（分子）の構造'!K$53),'実質公債費比率（分子）の構造'!K$53,NA())</f>
        <v>4387</v>
      </c>
      <c r="D50" s="182" t="e">
        <f>NA()</f>
        <v>#N/A</v>
      </c>
      <c r="E50" s="182" t="e">
        <f>NA()</f>
        <v>#N/A</v>
      </c>
      <c r="F50" s="182">
        <f>IF(ISNUMBER('実質公債費比率（分子）の構造'!L$53),'実質公債費比率（分子）の構造'!L$53,NA())</f>
        <v>3936</v>
      </c>
      <c r="G50" s="182" t="e">
        <f>NA()</f>
        <v>#N/A</v>
      </c>
      <c r="H50" s="182" t="e">
        <f>NA()</f>
        <v>#N/A</v>
      </c>
      <c r="I50" s="182">
        <f>IF(ISNUMBER('実質公債費比率（分子）の構造'!M$53),'実質公債費比率（分子）の構造'!M$53,NA())</f>
        <v>5920</v>
      </c>
      <c r="J50" s="182" t="e">
        <f>NA()</f>
        <v>#N/A</v>
      </c>
      <c r="K50" s="182" t="e">
        <f>NA()</f>
        <v>#N/A</v>
      </c>
      <c r="L50" s="182">
        <f>IF(ISNUMBER('実質公債費比率（分子）の構造'!N$53),'実質公債費比率（分子）の構造'!N$53,NA())</f>
        <v>4679</v>
      </c>
      <c r="M50" s="182" t="e">
        <f>NA()</f>
        <v>#N/A</v>
      </c>
      <c r="N50" s="182" t="e">
        <f>NA()</f>
        <v>#N/A</v>
      </c>
      <c r="O50" s="182">
        <f>IF(ISNUMBER('実質公債費比率（分子）の構造'!O$53),'実質公債費比率（分子）の構造'!O$53,NA())</f>
        <v>7630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202243</v>
      </c>
      <c r="E56" s="181"/>
      <c r="F56" s="181"/>
      <c r="G56" s="181">
        <f>'将来負担比率（分子）の構造'!J$52</f>
        <v>201787</v>
      </c>
      <c r="H56" s="181"/>
      <c r="I56" s="181"/>
      <c r="J56" s="181">
        <f>'将来負担比率（分子）の構造'!K$52</f>
        <v>203324</v>
      </c>
      <c r="K56" s="181"/>
      <c r="L56" s="181"/>
      <c r="M56" s="181">
        <f>'将来負担比率（分子）の構造'!L$52</f>
        <v>200501</v>
      </c>
      <c r="N56" s="181"/>
      <c r="O56" s="181"/>
      <c r="P56" s="181">
        <f>'将来負担比率（分子）の構造'!M$52</f>
        <v>197668</v>
      </c>
    </row>
    <row r="57" spans="1:16" x14ac:dyDescent="0.15">
      <c r="A57" s="181" t="s">
        <v>42</v>
      </c>
      <c r="B57" s="181"/>
      <c r="C57" s="181"/>
      <c r="D57" s="181">
        <f>'将来負担比率（分子）の構造'!I$51</f>
        <v>94267</v>
      </c>
      <c r="E57" s="181"/>
      <c r="F57" s="181"/>
      <c r="G57" s="181">
        <f>'将来負担比率（分子）の構造'!J$51</f>
        <v>92394</v>
      </c>
      <c r="H57" s="181"/>
      <c r="I57" s="181"/>
      <c r="J57" s="181">
        <f>'将来負担比率（分子）の構造'!K$51</f>
        <v>90988</v>
      </c>
      <c r="K57" s="181"/>
      <c r="L57" s="181"/>
      <c r="M57" s="181">
        <f>'将来負担比率（分子）の構造'!L$51</f>
        <v>89478</v>
      </c>
      <c r="N57" s="181"/>
      <c r="O57" s="181"/>
      <c r="P57" s="181">
        <f>'将来負担比率（分子）の構造'!M$51</f>
        <v>85791</v>
      </c>
    </row>
    <row r="58" spans="1:16" x14ac:dyDescent="0.15">
      <c r="A58" s="181" t="s">
        <v>41</v>
      </c>
      <c r="B58" s="181"/>
      <c r="C58" s="181"/>
      <c r="D58" s="181">
        <f>'将来負担比率（分子）の構造'!I$50</f>
        <v>25170</v>
      </c>
      <c r="E58" s="181"/>
      <c r="F58" s="181"/>
      <c r="G58" s="181">
        <f>'将来負担比率（分子）の構造'!J$50</f>
        <v>26996</v>
      </c>
      <c r="H58" s="181"/>
      <c r="I58" s="181"/>
      <c r="J58" s="181">
        <f>'将来負担比率（分子）の構造'!K$50</f>
        <v>29156</v>
      </c>
      <c r="K58" s="181"/>
      <c r="L58" s="181"/>
      <c r="M58" s="181">
        <f>'将来負担比率（分子）の構造'!L$50</f>
        <v>32360</v>
      </c>
      <c r="N58" s="181"/>
      <c r="O58" s="181"/>
      <c r="P58" s="181">
        <f>'将来負担比率（分子）の構造'!M$50</f>
        <v>33737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468</v>
      </c>
      <c r="C61" s="181"/>
      <c r="D61" s="181"/>
      <c r="E61" s="181">
        <f>'将来負担比率（分子）の構造'!J$46</f>
        <v>1282</v>
      </c>
      <c r="F61" s="181"/>
      <c r="G61" s="181"/>
      <c r="H61" s="181">
        <f>'将来負担比率（分子）の構造'!K$46</f>
        <v>1170</v>
      </c>
      <c r="I61" s="181"/>
      <c r="J61" s="181"/>
      <c r="K61" s="181">
        <f>'将来負担比率（分子）の構造'!L$46</f>
        <v>1314</v>
      </c>
      <c r="L61" s="181"/>
      <c r="M61" s="181"/>
      <c r="N61" s="181">
        <f>'将来負担比率（分子）の構造'!M$46</f>
        <v>1052</v>
      </c>
      <c r="O61" s="181"/>
      <c r="P61" s="181"/>
    </row>
    <row r="62" spans="1:16" x14ac:dyDescent="0.15">
      <c r="A62" s="181" t="s">
        <v>35</v>
      </c>
      <c r="B62" s="181">
        <f>'将来負担比率（分子）の構造'!I$45</f>
        <v>16506</v>
      </c>
      <c r="C62" s="181"/>
      <c r="D62" s="181"/>
      <c r="E62" s="181">
        <f>'将来負担比率（分子）の構造'!J$45</f>
        <v>16149</v>
      </c>
      <c r="F62" s="181"/>
      <c r="G62" s="181"/>
      <c r="H62" s="181">
        <f>'将来負担比率（分子）の構造'!K$45</f>
        <v>15436</v>
      </c>
      <c r="I62" s="181"/>
      <c r="J62" s="181"/>
      <c r="K62" s="181">
        <f>'将来負担比率（分子）の構造'!L$45</f>
        <v>15224</v>
      </c>
      <c r="L62" s="181"/>
      <c r="M62" s="181"/>
      <c r="N62" s="181">
        <f>'将来負担比率（分子）の構造'!M$45</f>
        <v>14854</v>
      </c>
      <c r="O62" s="181"/>
      <c r="P62" s="181"/>
    </row>
    <row r="63" spans="1:16" x14ac:dyDescent="0.15">
      <c r="A63" s="181" t="s">
        <v>34</v>
      </c>
      <c r="B63" s="181">
        <f>'将来負担比率（分子）の構造'!I$44</f>
        <v>7346</v>
      </c>
      <c r="C63" s="181"/>
      <c r="D63" s="181"/>
      <c r="E63" s="181">
        <f>'将来負担比率（分子）の構造'!J$44</f>
        <v>7361</v>
      </c>
      <c r="F63" s="181"/>
      <c r="G63" s="181"/>
      <c r="H63" s="181">
        <f>'将来負担比率（分子）の構造'!K$44</f>
        <v>7315</v>
      </c>
      <c r="I63" s="181"/>
      <c r="J63" s="181"/>
      <c r="K63" s="181">
        <f>'将来負担比率（分子）の構造'!L$44</f>
        <v>7034</v>
      </c>
      <c r="L63" s="181"/>
      <c r="M63" s="181"/>
      <c r="N63" s="181">
        <f>'将来負担比率（分子）の構造'!M$44</f>
        <v>6498</v>
      </c>
      <c r="O63" s="181"/>
      <c r="P63" s="181"/>
    </row>
    <row r="64" spans="1:16" x14ac:dyDescent="0.15">
      <c r="A64" s="181" t="s">
        <v>33</v>
      </c>
      <c r="B64" s="181">
        <f>'将来負担比率（分子）の構造'!I$43</f>
        <v>101394</v>
      </c>
      <c r="C64" s="181"/>
      <c r="D64" s="181"/>
      <c r="E64" s="181">
        <f>'将来負担比率（分子）の構造'!J$43</f>
        <v>101380</v>
      </c>
      <c r="F64" s="181"/>
      <c r="G64" s="181"/>
      <c r="H64" s="181">
        <f>'将来負担比率（分子）の構造'!K$43</f>
        <v>99758</v>
      </c>
      <c r="I64" s="181"/>
      <c r="J64" s="181"/>
      <c r="K64" s="181">
        <f>'将来負担比率（分子）の構造'!L$43</f>
        <v>94706</v>
      </c>
      <c r="L64" s="181"/>
      <c r="M64" s="181"/>
      <c r="N64" s="181">
        <f>'将来負担比率（分子）の構造'!M$43</f>
        <v>89452</v>
      </c>
      <c r="O64" s="181"/>
      <c r="P64" s="181"/>
    </row>
    <row r="65" spans="1:16" x14ac:dyDescent="0.15">
      <c r="A65" s="181" t="s">
        <v>32</v>
      </c>
      <c r="B65" s="181">
        <f>'将来負担比率（分子）の構造'!I$42</f>
        <v>2193</v>
      </c>
      <c r="C65" s="181"/>
      <c r="D65" s="181"/>
      <c r="E65" s="181">
        <f>'将来負担比率（分子）の構造'!J$42</f>
        <v>1712</v>
      </c>
      <c r="F65" s="181"/>
      <c r="G65" s="181"/>
      <c r="H65" s="181">
        <f>'将来負担比率（分子）の構造'!K$42</f>
        <v>1515</v>
      </c>
      <c r="I65" s="181"/>
      <c r="J65" s="181"/>
      <c r="K65" s="181">
        <f>'将来負担比率（分子）の構造'!L$42</f>
        <v>5945</v>
      </c>
      <c r="L65" s="181"/>
      <c r="M65" s="181"/>
      <c r="N65" s="181">
        <f>'将来負担比率（分子）の構造'!M$42</f>
        <v>5456</v>
      </c>
      <c r="O65" s="181"/>
      <c r="P65" s="181"/>
    </row>
    <row r="66" spans="1:16" x14ac:dyDescent="0.15">
      <c r="A66" s="181" t="s">
        <v>31</v>
      </c>
      <c r="B66" s="181">
        <f>'将来負担比率（分子）の構造'!I$41</f>
        <v>201700</v>
      </c>
      <c r="C66" s="181"/>
      <c r="D66" s="181"/>
      <c r="E66" s="181">
        <f>'将来負担比率（分子）の構造'!J$41</f>
        <v>201474</v>
      </c>
      <c r="F66" s="181"/>
      <c r="G66" s="181"/>
      <c r="H66" s="181">
        <f>'将来負担比率（分子）の構造'!K$41</f>
        <v>204848</v>
      </c>
      <c r="I66" s="181"/>
      <c r="J66" s="181"/>
      <c r="K66" s="181">
        <f>'将来負担比率（分子）の構造'!L$41</f>
        <v>203317</v>
      </c>
      <c r="L66" s="181"/>
      <c r="M66" s="181"/>
      <c r="N66" s="181">
        <f>'将来負担比率（分子）の構造'!M$41</f>
        <v>193826</v>
      </c>
      <c r="O66" s="181"/>
      <c r="P66" s="181"/>
    </row>
    <row r="67" spans="1:16" x14ac:dyDescent="0.15">
      <c r="A67" s="181" t="s">
        <v>75</v>
      </c>
      <c r="B67" s="181" t="e">
        <f>NA()</f>
        <v>#N/A</v>
      </c>
      <c r="C67" s="181">
        <f>IF(ISNUMBER('将来負担比率（分子）の構造'!I$53), IF('将来負担比率（分子）の構造'!I$53 &lt; 0, 0, '将来負担比率（分子）の構造'!I$53), NA())</f>
        <v>7928</v>
      </c>
      <c r="D67" s="181" t="e">
        <f>NA()</f>
        <v>#N/A</v>
      </c>
      <c r="E67" s="181" t="e">
        <f>NA()</f>
        <v>#N/A</v>
      </c>
      <c r="F67" s="181">
        <f>IF(ISNUMBER('将来負担比率（分子）の構造'!J$53), IF('将来負担比率（分子）の構造'!J$53 &lt; 0, 0, '将来負担比率（分子）の構造'!J$53), NA())</f>
        <v>8180</v>
      </c>
      <c r="G67" s="181" t="e">
        <f>NA()</f>
        <v>#N/A</v>
      </c>
      <c r="H67" s="181" t="e">
        <f>NA()</f>
        <v>#N/A</v>
      </c>
      <c r="I67" s="181">
        <f>IF(ISNUMBER('将来負担比率（分子）の構造'!K$53), IF('将来負担比率（分子）の構造'!K$53 &lt; 0, 0, '将来負担比率（分子）の構造'!K$53), NA())</f>
        <v>6574</v>
      </c>
      <c r="J67" s="181" t="e">
        <f>NA()</f>
        <v>#N/A</v>
      </c>
      <c r="K67" s="181" t="e">
        <f>NA()</f>
        <v>#N/A</v>
      </c>
      <c r="L67" s="181">
        <f>IF(ISNUMBER('将来負担比率（分子）の構造'!L$53), IF('将来負担比率（分子）の構造'!L$53 &lt; 0, 0, '将来負担比率（分子）の構造'!L$53), NA())</f>
        <v>5200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16440</v>
      </c>
      <c r="C72" s="185">
        <f>基金残高に係る経年分析!G55</f>
        <v>17105</v>
      </c>
      <c r="D72" s="185">
        <f>基金残高に係る経年分析!H55</f>
        <v>16653</v>
      </c>
    </row>
    <row r="73" spans="1:16" x14ac:dyDescent="0.15">
      <c r="A73" s="184" t="s">
        <v>78</v>
      </c>
      <c r="B73" s="185">
        <f>基金残高に係る経年分析!F56</f>
        <v>4130</v>
      </c>
      <c r="C73" s="185">
        <f>基金残高に係る経年分析!G56</f>
        <v>4371</v>
      </c>
      <c r="D73" s="185">
        <f>基金残高に係る経年分析!H56</f>
        <v>4805</v>
      </c>
    </row>
    <row r="74" spans="1:16" x14ac:dyDescent="0.15">
      <c r="A74" s="184" t="s">
        <v>79</v>
      </c>
      <c r="B74" s="185">
        <f>基金残高に係る経年分析!F57</f>
        <v>3474</v>
      </c>
      <c r="C74" s="185">
        <f>基金残高に係る経年分析!G57</f>
        <v>5259</v>
      </c>
      <c r="D74" s="185">
        <f>基金残高に係る経年分析!H57</f>
        <v>6649</v>
      </c>
    </row>
  </sheetData>
  <sheetProtection algorithmName="SHA-512" hashValue="XeqJjP5pQaIzFtd+aAxPUZUOxLJrCwX1D7h56zS4hIhFwGaXe3nft+idjxYxWDjcMG5A8hut546DqmqXNEeKgg==" saltValue="X16FZhl531B7BV/3H4lZ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77710422</v>
      </c>
      <c r="S5" s="637"/>
      <c r="T5" s="637"/>
      <c r="U5" s="637"/>
      <c r="V5" s="637"/>
      <c r="W5" s="637"/>
      <c r="X5" s="637"/>
      <c r="Y5" s="638"/>
      <c r="Z5" s="639">
        <v>29.9</v>
      </c>
      <c r="AA5" s="639"/>
      <c r="AB5" s="639"/>
      <c r="AC5" s="639"/>
      <c r="AD5" s="640">
        <v>70808949</v>
      </c>
      <c r="AE5" s="640"/>
      <c r="AF5" s="640"/>
      <c r="AG5" s="640"/>
      <c r="AH5" s="640"/>
      <c r="AI5" s="640"/>
      <c r="AJ5" s="640"/>
      <c r="AK5" s="640"/>
      <c r="AL5" s="641">
        <v>67.5</v>
      </c>
      <c r="AM5" s="642"/>
      <c r="AN5" s="642"/>
      <c r="AO5" s="643"/>
      <c r="AP5" s="633" t="s">
        <v>226</v>
      </c>
      <c r="AQ5" s="634"/>
      <c r="AR5" s="634"/>
      <c r="AS5" s="634"/>
      <c r="AT5" s="634"/>
      <c r="AU5" s="634"/>
      <c r="AV5" s="634"/>
      <c r="AW5" s="634"/>
      <c r="AX5" s="634"/>
      <c r="AY5" s="634"/>
      <c r="AZ5" s="634"/>
      <c r="BA5" s="634"/>
      <c r="BB5" s="634"/>
      <c r="BC5" s="634"/>
      <c r="BD5" s="634"/>
      <c r="BE5" s="634"/>
      <c r="BF5" s="635"/>
      <c r="BG5" s="647">
        <v>68399989</v>
      </c>
      <c r="BH5" s="648"/>
      <c r="BI5" s="648"/>
      <c r="BJ5" s="648"/>
      <c r="BK5" s="648"/>
      <c r="BL5" s="648"/>
      <c r="BM5" s="648"/>
      <c r="BN5" s="649"/>
      <c r="BO5" s="650">
        <v>88</v>
      </c>
      <c r="BP5" s="650"/>
      <c r="BQ5" s="650"/>
      <c r="BR5" s="650"/>
      <c r="BS5" s="651">
        <v>743923</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804676</v>
      </c>
      <c r="S6" s="648"/>
      <c r="T6" s="648"/>
      <c r="U6" s="648"/>
      <c r="V6" s="648"/>
      <c r="W6" s="648"/>
      <c r="X6" s="648"/>
      <c r="Y6" s="649"/>
      <c r="Z6" s="650">
        <v>0.3</v>
      </c>
      <c r="AA6" s="650"/>
      <c r="AB6" s="650"/>
      <c r="AC6" s="650"/>
      <c r="AD6" s="651">
        <v>804676</v>
      </c>
      <c r="AE6" s="651"/>
      <c r="AF6" s="651"/>
      <c r="AG6" s="651"/>
      <c r="AH6" s="651"/>
      <c r="AI6" s="651"/>
      <c r="AJ6" s="651"/>
      <c r="AK6" s="651"/>
      <c r="AL6" s="652">
        <v>0.8</v>
      </c>
      <c r="AM6" s="653"/>
      <c r="AN6" s="653"/>
      <c r="AO6" s="654"/>
      <c r="AP6" s="644" t="s">
        <v>231</v>
      </c>
      <c r="AQ6" s="645"/>
      <c r="AR6" s="645"/>
      <c r="AS6" s="645"/>
      <c r="AT6" s="645"/>
      <c r="AU6" s="645"/>
      <c r="AV6" s="645"/>
      <c r="AW6" s="645"/>
      <c r="AX6" s="645"/>
      <c r="AY6" s="645"/>
      <c r="AZ6" s="645"/>
      <c r="BA6" s="645"/>
      <c r="BB6" s="645"/>
      <c r="BC6" s="645"/>
      <c r="BD6" s="645"/>
      <c r="BE6" s="645"/>
      <c r="BF6" s="646"/>
      <c r="BG6" s="647">
        <v>68399989</v>
      </c>
      <c r="BH6" s="648"/>
      <c r="BI6" s="648"/>
      <c r="BJ6" s="648"/>
      <c r="BK6" s="648"/>
      <c r="BL6" s="648"/>
      <c r="BM6" s="648"/>
      <c r="BN6" s="649"/>
      <c r="BO6" s="650">
        <v>88</v>
      </c>
      <c r="BP6" s="650"/>
      <c r="BQ6" s="650"/>
      <c r="BR6" s="650"/>
      <c r="BS6" s="651">
        <v>743923</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743823</v>
      </c>
      <c r="CS6" s="648"/>
      <c r="CT6" s="648"/>
      <c r="CU6" s="648"/>
      <c r="CV6" s="648"/>
      <c r="CW6" s="648"/>
      <c r="CX6" s="648"/>
      <c r="CY6" s="649"/>
      <c r="CZ6" s="641">
        <v>0.3</v>
      </c>
      <c r="DA6" s="642"/>
      <c r="DB6" s="642"/>
      <c r="DC6" s="661"/>
      <c r="DD6" s="656" t="s">
        <v>233</v>
      </c>
      <c r="DE6" s="648"/>
      <c r="DF6" s="648"/>
      <c r="DG6" s="648"/>
      <c r="DH6" s="648"/>
      <c r="DI6" s="648"/>
      <c r="DJ6" s="648"/>
      <c r="DK6" s="648"/>
      <c r="DL6" s="648"/>
      <c r="DM6" s="648"/>
      <c r="DN6" s="648"/>
      <c r="DO6" s="648"/>
      <c r="DP6" s="649"/>
      <c r="DQ6" s="656">
        <v>743818</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87855</v>
      </c>
      <c r="S7" s="648"/>
      <c r="T7" s="648"/>
      <c r="U7" s="648"/>
      <c r="V7" s="648"/>
      <c r="W7" s="648"/>
      <c r="X7" s="648"/>
      <c r="Y7" s="649"/>
      <c r="Z7" s="650">
        <v>0</v>
      </c>
      <c r="AA7" s="650"/>
      <c r="AB7" s="650"/>
      <c r="AC7" s="650"/>
      <c r="AD7" s="651">
        <v>87855</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31405550</v>
      </c>
      <c r="BH7" s="648"/>
      <c r="BI7" s="648"/>
      <c r="BJ7" s="648"/>
      <c r="BK7" s="648"/>
      <c r="BL7" s="648"/>
      <c r="BM7" s="648"/>
      <c r="BN7" s="649"/>
      <c r="BO7" s="650">
        <v>40.4</v>
      </c>
      <c r="BP7" s="650"/>
      <c r="BQ7" s="650"/>
      <c r="BR7" s="650"/>
      <c r="BS7" s="651">
        <v>743923</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64910108</v>
      </c>
      <c r="CS7" s="648"/>
      <c r="CT7" s="648"/>
      <c r="CU7" s="648"/>
      <c r="CV7" s="648"/>
      <c r="CW7" s="648"/>
      <c r="CX7" s="648"/>
      <c r="CY7" s="649"/>
      <c r="CZ7" s="650">
        <v>25.3</v>
      </c>
      <c r="DA7" s="650"/>
      <c r="DB7" s="650"/>
      <c r="DC7" s="650"/>
      <c r="DD7" s="656">
        <v>591028</v>
      </c>
      <c r="DE7" s="648"/>
      <c r="DF7" s="648"/>
      <c r="DG7" s="648"/>
      <c r="DH7" s="648"/>
      <c r="DI7" s="648"/>
      <c r="DJ7" s="648"/>
      <c r="DK7" s="648"/>
      <c r="DL7" s="648"/>
      <c r="DM7" s="648"/>
      <c r="DN7" s="648"/>
      <c r="DO7" s="648"/>
      <c r="DP7" s="649"/>
      <c r="DQ7" s="656">
        <v>13462160</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373421</v>
      </c>
      <c r="S8" s="648"/>
      <c r="T8" s="648"/>
      <c r="U8" s="648"/>
      <c r="V8" s="648"/>
      <c r="W8" s="648"/>
      <c r="X8" s="648"/>
      <c r="Y8" s="649"/>
      <c r="Z8" s="650">
        <v>0.1</v>
      </c>
      <c r="AA8" s="650"/>
      <c r="AB8" s="650"/>
      <c r="AC8" s="650"/>
      <c r="AD8" s="651">
        <v>373421</v>
      </c>
      <c r="AE8" s="651"/>
      <c r="AF8" s="651"/>
      <c r="AG8" s="651"/>
      <c r="AH8" s="651"/>
      <c r="AI8" s="651"/>
      <c r="AJ8" s="651"/>
      <c r="AK8" s="651"/>
      <c r="AL8" s="652">
        <v>0.4</v>
      </c>
      <c r="AM8" s="653"/>
      <c r="AN8" s="653"/>
      <c r="AO8" s="654"/>
      <c r="AP8" s="644" t="s">
        <v>238</v>
      </c>
      <c r="AQ8" s="645"/>
      <c r="AR8" s="645"/>
      <c r="AS8" s="645"/>
      <c r="AT8" s="645"/>
      <c r="AU8" s="645"/>
      <c r="AV8" s="645"/>
      <c r="AW8" s="645"/>
      <c r="AX8" s="645"/>
      <c r="AY8" s="645"/>
      <c r="AZ8" s="645"/>
      <c r="BA8" s="645"/>
      <c r="BB8" s="645"/>
      <c r="BC8" s="645"/>
      <c r="BD8" s="645"/>
      <c r="BE8" s="645"/>
      <c r="BF8" s="646"/>
      <c r="BG8" s="647">
        <v>797009</v>
      </c>
      <c r="BH8" s="648"/>
      <c r="BI8" s="648"/>
      <c r="BJ8" s="648"/>
      <c r="BK8" s="648"/>
      <c r="BL8" s="648"/>
      <c r="BM8" s="648"/>
      <c r="BN8" s="649"/>
      <c r="BO8" s="650">
        <v>1</v>
      </c>
      <c r="BP8" s="650"/>
      <c r="BQ8" s="650"/>
      <c r="BR8" s="650"/>
      <c r="BS8" s="656" t="s">
        <v>239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105587927</v>
      </c>
      <c r="CS8" s="648"/>
      <c r="CT8" s="648"/>
      <c r="CU8" s="648"/>
      <c r="CV8" s="648"/>
      <c r="CW8" s="648"/>
      <c r="CX8" s="648"/>
      <c r="CY8" s="649"/>
      <c r="CZ8" s="650">
        <v>41.2</v>
      </c>
      <c r="DA8" s="650"/>
      <c r="DB8" s="650"/>
      <c r="DC8" s="650"/>
      <c r="DD8" s="656">
        <v>565182</v>
      </c>
      <c r="DE8" s="648"/>
      <c r="DF8" s="648"/>
      <c r="DG8" s="648"/>
      <c r="DH8" s="648"/>
      <c r="DI8" s="648"/>
      <c r="DJ8" s="648"/>
      <c r="DK8" s="648"/>
      <c r="DL8" s="648"/>
      <c r="DM8" s="648"/>
      <c r="DN8" s="648"/>
      <c r="DO8" s="648"/>
      <c r="DP8" s="649"/>
      <c r="DQ8" s="656">
        <v>43338025</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425242</v>
      </c>
      <c r="S9" s="648"/>
      <c r="T9" s="648"/>
      <c r="U9" s="648"/>
      <c r="V9" s="648"/>
      <c r="W9" s="648"/>
      <c r="X9" s="648"/>
      <c r="Y9" s="649"/>
      <c r="Z9" s="650">
        <v>0.2</v>
      </c>
      <c r="AA9" s="650"/>
      <c r="AB9" s="650"/>
      <c r="AC9" s="650"/>
      <c r="AD9" s="651">
        <v>425242</v>
      </c>
      <c r="AE9" s="651"/>
      <c r="AF9" s="651"/>
      <c r="AG9" s="651"/>
      <c r="AH9" s="651"/>
      <c r="AI9" s="651"/>
      <c r="AJ9" s="651"/>
      <c r="AK9" s="651"/>
      <c r="AL9" s="652">
        <v>0.4</v>
      </c>
      <c r="AM9" s="653"/>
      <c r="AN9" s="653"/>
      <c r="AO9" s="654"/>
      <c r="AP9" s="644" t="s">
        <v>242</v>
      </c>
      <c r="AQ9" s="645"/>
      <c r="AR9" s="645"/>
      <c r="AS9" s="645"/>
      <c r="AT9" s="645"/>
      <c r="AU9" s="645"/>
      <c r="AV9" s="645"/>
      <c r="AW9" s="645"/>
      <c r="AX9" s="645"/>
      <c r="AY9" s="645"/>
      <c r="AZ9" s="645"/>
      <c r="BA9" s="645"/>
      <c r="BB9" s="645"/>
      <c r="BC9" s="645"/>
      <c r="BD9" s="645"/>
      <c r="BE9" s="645"/>
      <c r="BF9" s="646"/>
      <c r="BG9" s="647">
        <v>25264329</v>
      </c>
      <c r="BH9" s="648"/>
      <c r="BI9" s="648"/>
      <c r="BJ9" s="648"/>
      <c r="BK9" s="648"/>
      <c r="BL9" s="648"/>
      <c r="BM9" s="648"/>
      <c r="BN9" s="649"/>
      <c r="BO9" s="650">
        <v>32.5</v>
      </c>
      <c r="BP9" s="650"/>
      <c r="BQ9" s="650"/>
      <c r="BR9" s="650"/>
      <c r="BS9" s="656" t="s">
        <v>233</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14484098</v>
      </c>
      <c r="CS9" s="648"/>
      <c r="CT9" s="648"/>
      <c r="CU9" s="648"/>
      <c r="CV9" s="648"/>
      <c r="CW9" s="648"/>
      <c r="CX9" s="648"/>
      <c r="CY9" s="649"/>
      <c r="CZ9" s="650">
        <v>5.7</v>
      </c>
      <c r="DA9" s="650"/>
      <c r="DB9" s="650"/>
      <c r="DC9" s="650"/>
      <c r="DD9" s="656">
        <v>79599</v>
      </c>
      <c r="DE9" s="648"/>
      <c r="DF9" s="648"/>
      <c r="DG9" s="648"/>
      <c r="DH9" s="648"/>
      <c r="DI9" s="648"/>
      <c r="DJ9" s="648"/>
      <c r="DK9" s="648"/>
      <c r="DL9" s="648"/>
      <c r="DM9" s="648"/>
      <c r="DN9" s="648"/>
      <c r="DO9" s="648"/>
      <c r="DP9" s="649"/>
      <c r="DQ9" s="656">
        <v>12221945</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239</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239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1543541</v>
      </c>
      <c r="BH10" s="648"/>
      <c r="BI10" s="648"/>
      <c r="BJ10" s="648"/>
      <c r="BK10" s="648"/>
      <c r="BL10" s="648"/>
      <c r="BM10" s="648"/>
      <c r="BN10" s="649"/>
      <c r="BO10" s="650">
        <v>2</v>
      </c>
      <c r="BP10" s="650"/>
      <c r="BQ10" s="650"/>
      <c r="BR10" s="650"/>
      <c r="BS10" s="656" t="s">
        <v>233</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242597</v>
      </c>
      <c r="CS10" s="648"/>
      <c r="CT10" s="648"/>
      <c r="CU10" s="648"/>
      <c r="CV10" s="648"/>
      <c r="CW10" s="648"/>
      <c r="CX10" s="648"/>
      <c r="CY10" s="649"/>
      <c r="CZ10" s="650">
        <v>0.1</v>
      </c>
      <c r="DA10" s="650"/>
      <c r="DB10" s="650"/>
      <c r="DC10" s="650"/>
      <c r="DD10" s="656">
        <v>31223</v>
      </c>
      <c r="DE10" s="648"/>
      <c r="DF10" s="648"/>
      <c r="DG10" s="648"/>
      <c r="DH10" s="648"/>
      <c r="DI10" s="648"/>
      <c r="DJ10" s="648"/>
      <c r="DK10" s="648"/>
      <c r="DL10" s="648"/>
      <c r="DM10" s="648"/>
      <c r="DN10" s="648"/>
      <c r="DO10" s="648"/>
      <c r="DP10" s="649"/>
      <c r="DQ10" s="656">
        <v>238108</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10627307</v>
      </c>
      <c r="S11" s="648"/>
      <c r="T11" s="648"/>
      <c r="U11" s="648"/>
      <c r="V11" s="648"/>
      <c r="W11" s="648"/>
      <c r="X11" s="648"/>
      <c r="Y11" s="649"/>
      <c r="Z11" s="652">
        <v>4.0999999999999996</v>
      </c>
      <c r="AA11" s="653"/>
      <c r="AB11" s="653"/>
      <c r="AC11" s="665"/>
      <c r="AD11" s="656">
        <v>10627307</v>
      </c>
      <c r="AE11" s="648"/>
      <c r="AF11" s="648"/>
      <c r="AG11" s="648"/>
      <c r="AH11" s="648"/>
      <c r="AI11" s="648"/>
      <c r="AJ11" s="648"/>
      <c r="AK11" s="649"/>
      <c r="AL11" s="652">
        <v>10.1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3800671</v>
      </c>
      <c r="BH11" s="648"/>
      <c r="BI11" s="648"/>
      <c r="BJ11" s="648"/>
      <c r="BK11" s="648"/>
      <c r="BL11" s="648"/>
      <c r="BM11" s="648"/>
      <c r="BN11" s="649"/>
      <c r="BO11" s="650">
        <v>4.9000000000000004</v>
      </c>
      <c r="BP11" s="650"/>
      <c r="BQ11" s="650"/>
      <c r="BR11" s="650"/>
      <c r="BS11" s="656">
        <v>743923</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141251</v>
      </c>
      <c r="CS11" s="648"/>
      <c r="CT11" s="648"/>
      <c r="CU11" s="648"/>
      <c r="CV11" s="648"/>
      <c r="CW11" s="648"/>
      <c r="CX11" s="648"/>
      <c r="CY11" s="649"/>
      <c r="CZ11" s="650">
        <v>0.1</v>
      </c>
      <c r="DA11" s="650"/>
      <c r="DB11" s="650"/>
      <c r="DC11" s="650"/>
      <c r="DD11" s="656">
        <v>26999</v>
      </c>
      <c r="DE11" s="648"/>
      <c r="DF11" s="648"/>
      <c r="DG11" s="648"/>
      <c r="DH11" s="648"/>
      <c r="DI11" s="648"/>
      <c r="DJ11" s="648"/>
      <c r="DK11" s="648"/>
      <c r="DL11" s="648"/>
      <c r="DM11" s="648"/>
      <c r="DN11" s="648"/>
      <c r="DO11" s="648"/>
      <c r="DP11" s="649"/>
      <c r="DQ11" s="656">
        <v>102674</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239</v>
      </c>
      <c r="S12" s="648"/>
      <c r="T12" s="648"/>
      <c r="U12" s="648"/>
      <c r="V12" s="648"/>
      <c r="W12" s="648"/>
      <c r="X12" s="648"/>
      <c r="Y12" s="649"/>
      <c r="Z12" s="650" t="s">
        <v>233</v>
      </c>
      <c r="AA12" s="650"/>
      <c r="AB12" s="650"/>
      <c r="AC12" s="650"/>
      <c r="AD12" s="651" t="s">
        <v>239</v>
      </c>
      <c r="AE12" s="651"/>
      <c r="AF12" s="651"/>
      <c r="AG12" s="651"/>
      <c r="AH12" s="651"/>
      <c r="AI12" s="651"/>
      <c r="AJ12" s="651"/>
      <c r="AK12" s="651"/>
      <c r="AL12" s="652" t="s">
        <v>239</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32181767</v>
      </c>
      <c r="BH12" s="648"/>
      <c r="BI12" s="648"/>
      <c r="BJ12" s="648"/>
      <c r="BK12" s="648"/>
      <c r="BL12" s="648"/>
      <c r="BM12" s="648"/>
      <c r="BN12" s="649"/>
      <c r="BO12" s="650">
        <v>41.4</v>
      </c>
      <c r="BP12" s="650"/>
      <c r="BQ12" s="650"/>
      <c r="BR12" s="650"/>
      <c r="BS12" s="656" t="s">
        <v>239</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6262151</v>
      </c>
      <c r="CS12" s="648"/>
      <c r="CT12" s="648"/>
      <c r="CU12" s="648"/>
      <c r="CV12" s="648"/>
      <c r="CW12" s="648"/>
      <c r="CX12" s="648"/>
      <c r="CY12" s="649"/>
      <c r="CZ12" s="650">
        <v>2.4</v>
      </c>
      <c r="DA12" s="650"/>
      <c r="DB12" s="650"/>
      <c r="DC12" s="650"/>
      <c r="DD12" s="656">
        <v>65810</v>
      </c>
      <c r="DE12" s="648"/>
      <c r="DF12" s="648"/>
      <c r="DG12" s="648"/>
      <c r="DH12" s="648"/>
      <c r="DI12" s="648"/>
      <c r="DJ12" s="648"/>
      <c r="DK12" s="648"/>
      <c r="DL12" s="648"/>
      <c r="DM12" s="648"/>
      <c r="DN12" s="648"/>
      <c r="DO12" s="648"/>
      <c r="DP12" s="649"/>
      <c r="DQ12" s="656">
        <v>4525884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239</v>
      </c>
      <c r="S13" s="648"/>
      <c r="T13" s="648"/>
      <c r="U13" s="648"/>
      <c r="V13" s="648"/>
      <c r="W13" s="648"/>
      <c r="X13" s="648"/>
      <c r="Y13" s="649"/>
      <c r="Z13" s="650" t="s">
        <v>233</v>
      </c>
      <c r="AA13" s="650"/>
      <c r="AB13" s="650"/>
      <c r="AC13" s="650"/>
      <c r="AD13" s="651" t="s">
        <v>233</v>
      </c>
      <c r="AE13" s="651"/>
      <c r="AF13" s="651"/>
      <c r="AG13" s="651"/>
      <c r="AH13" s="651"/>
      <c r="AI13" s="651"/>
      <c r="AJ13" s="651"/>
      <c r="AK13" s="651"/>
      <c r="AL13" s="652" t="s">
        <v>233</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31843106</v>
      </c>
      <c r="BH13" s="648"/>
      <c r="BI13" s="648"/>
      <c r="BJ13" s="648"/>
      <c r="BK13" s="648"/>
      <c r="BL13" s="648"/>
      <c r="BM13" s="648"/>
      <c r="BN13" s="649"/>
      <c r="BO13" s="650">
        <v>41</v>
      </c>
      <c r="BP13" s="650"/>
      <c r="BQ13" s="650"/>
      <c r="BR13" s="650"/>
      <c r="BS13" s="656" t="s">
        <v>239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17179488</v>
      </c>
      <c r="CS13" s="648"/>
      <c r="CT13" s="648"/>
      <c r="CU13" s="648"/>
      <c r="CV13" s="648"/>
      <c r="CW13" s="648"/>
      <c r="CX13" s="648"/>
      <c r="CY13" s="649"/>
      <c r="CZ13" s="650">
        <v>6.7</v>
      </c>
      <c r="DA13" s="650"/>
      <c r="DB13" s="650"/>
      <c r="DC13" s="650"/>
      <c r="DD13" s="656">
        <v>3979588</v>
      </c>
      <c r="DE13" s="648"/>
      <c r="DF13" s="648"/>
      <c r="DG13" s="648"/>
      <c r="DH13" s="648"/>
      <c r="DI13" s="648"/>
      <c r="DJ13" s="648"/>
      <c r="DK13" s="648"/>
      <c r="DL13" s="648"/>
      <c r="DM13" s="648"/>
      <c r="DN13" s="648"/>
      <c r="DO13" s="648"/>
      <c r="DP13" s="649"/>
      <c r="DQ13" s="656">
        <v>13724851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19</v>
      </c>
      <c r="S14" s="648"/>
      <c r="T14" s="648"/>
      <c r="U14" s="648"/>
      <c r="V14" s="648"/>
      <c r="W14" s="648"/>
      <c r="X14" s="648"/>
      <c r="Y14" s="649"/>
      <c r="Z14" s="650">
        <v>0</v>
      </c>
      <c r="AA14" s="650"/>
      <c r="AB14" s="650"/>
      <c r="AC14" s="650"/>
      <c r="AD14" s="651">
        <v>19</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678475</v>
      </c>
      <c r="BH14" s="648"/>
      <c r="BI14" s="648"/>
      <c r="BJ14" s="648"/>
      <c r="BK14" s="648"/>
      <c r="BL14" s="648"/>
      <c r="BM14" s="648"/>
      <c r="BN14" s="649"/>
      <c r="BO14" s="650">
        <v>0.9</v>
      </c>
      <c r="BP14" s="650"/>
      <c r="BQ14" s="650"/>
      <c r="BR14" s="650"/>
      <c r="BS14" s="656" t="s">
        <v>239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5190761</v>
      </c>
      <c r="CS14" s="648"/>
      <c r="CT14" s="648"/>
      <c r="CU14" s="648"/>
      <c r="CV14" s="648"/>
      <c r="CW14" s="648"/>
      <c r="CX14" s="648"/>
      <c r="CY14" s="649"/>
      <c r="CZ14" s="650">
        <v>2</v>
      </c>
      <c r="DA14" s="650"/>
      <c r="DB14" s="650"/>
      <c r="DC14" s="650"/>
      <c r="DD14" s="656">
        <v>305453</v>
      </c>
      <c r="DE14" s="648"/>
      <c r="DF14" s="648"/>
      <c r="DG14" s="648"/>
      <c r="DH14" s="648"/>
      <c r="DI14" s="648"/>
      <c r="DJ14" s="648"/>
      <c r="DK14" s="648"/>
      <c r="DL14" s="648"/>
      <c r="DM14" s="648"/>
      <c r="DN14" s="648"/>
      <c r="DO14" s="648"/>
      <c r="DP14" s="649"/>
      <c r="DQ14" s="656">
        <v>5114283</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233</v>
      </c>
      <c r="AA15" s="650"/>
      <c r="AB15" s="650"/>
      <c r="AC15" s="650"/>
      <c r="AD15" s="651" t="s">
        <v>239</v>
      </c>
      <c r="AE15" s="651"/>
      <c r="AF15" s="651"/>
      <c r="AG15" s="651"/>
      <c r="AH15" s="651"/>
      <c r="AI15" s="651"/>
      <c r="AJ15" s="651"/>
      <c r="AK15" s="651"/>
      <c r="AL15" s="652" t="s">
        <v>239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4134197</v>
      </c>
      <c r="BH15" s="648"/>
      <c r="BI15" s="648"/>
      <c r="BJ15" s="648"/>
      <c r="BK15" s="648"/>
      <c r="BL15" s="648"/>
      <c r="BM15" s="648"/>
      <c r="BN15" s="649"/>
      <c r="BO15" s="650">
        <v>5.3</v>
      </c>
      <c r="BP15" s="650"/>
      <c r="BQ15" s="650"/>
      <c r="BR15" s="650"/>
      <c r="BS15" s="656" t="s">
        <v>239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20893631</v>
      </c>
      <c r="CS15" s="648"/>
      <c r="CT15" s="648"/>
      <c r="CU15" s="648"/>
      <c r="CV15" s="648"/>
      <c r="CW15" s="648"/>
      <c r="CX15" s="648"/>
      <c r="CY15" s="649"/>
      <c r="CZ15" s="650">
        <v>8.1999999999999993</v>
      </c>
      <c r="DA15" s="650"/>
      <c r="DB15" s="650"/>
      <c r="DC15" s="650"/>
      <c r="DD15" s="656">
        <v>5025260</v>
      </c>
      <c r="DE15" s="648"/>
      <c r="DF15" s="648"/>
      <c r="DG15" s="648"/>
      <c r="DH15" s="648"/>
      <c r="DI15" s="648"/>
      <c r="DJ15" s="648"/>
      <c r="DK15" s="648"/>
      <c r="DL15" s="648"/>
      <c r="DM15" s="648"/>
      <c r="DN15" s="648"/>
      <c r="DO15" s="648"/>
      <c r="DP15" s="649"/>
      <c r="DQ15" s="656">
        <v>15801372</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137964</v>
      </c>
      <c r="S16" s="648"/>
      <c r="T16" s="648"/>
      <c r="U16" s="648"/>
      <c r="V16" s="648"/>
      <c r="W16" s="648"/>
      <c r="X16" s="648"/>
      <c r="Y16" s="649"/>
      <c r="Z16" s="650">
        <v>0.1</v>
      </c>
      <c r="AA16" s="650"/>
      <c r="AB16" s="650"/>
      <c r="AC16" s="650"/>
      <c r="AD16" s="651">
        <v>137964</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233</v>
      </c>
      <c r="BP16" s="650"/>
      <c r="BQ16" s="650"/>
      <c r="BR16" s="650"/>
      <c r="BS16" s="656" t="s">
        <v>233</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67278</v>
      </c>
      <c r="CS16" s="648"/>
      <c r="CT16" s="648"/>
      <c r="CU16" s="648"/>
      <c r="CV16" s="648"/>
      <c r="CW16" s="648"/>
      <c r="CX16" s="648"/>
      <c r="CY16" s="649"/>
      <c r="CZ16" s="650">
        <v>0</v>
      </c>
      <c r="DA16" s="650"/>
      <c r="DB16" s="650"/>
      <c r="DC16" s="650"/>
      <c r="DD16" s="656" t="s">
        <v>239</v>
      </c>
      <c r="DE16" s="648"/>
      <c r="DF16" s="648"/>
      <c r="DG16" s="648"/>
      <c r="DH16" s="648"/>
      <c r="DI16" s="648"/>
      <c r="DJ16" s="648"/>
      <c r="DK16" s="648"/>
      <c r="DL16" s="648"/>
      <c r="DM16" s="648"/>
      <c r="DN16" s="648"/>
      <c r="DO16" s="648"/>
      <c r="DP16" s="649"/>
      <c r="DQ16" s="656">
        <v>53678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470980</v>
      </c>
      <c r="S17" s="648"/>
      <c r="T17" s="648"/>
      <c r="U17" s="648"/>
      <c r="V17" s="648"/>
      <c r="W17" s="648"/>
      <c r="X17" s="648"/>
      <c r="Y17" s="649"/>
      <c r="Z17" s="650">
        <v>0.2</v>
      </c>
      <c r="AA17" s="650"/>
      <c r="AB17" s="650"/>
      <c r="AC17" s="650"/>
      <c r="AD17" s="651">
        <v>470980</v>
      </c>
      <c r="AE17" s="651"/>
      <c r="AF17" s="651"/>
      <c r="AG17" s="651"/>
      <c r="AH17" s="651"/>
      <c r="AI17" s="651"/>
      <c r="AJ17" s="651"/>
      <c r="AK17" s="651"/>
      <c r="AL17" s="652">
        <v>0.4</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239</v>
      </c>
      <c r="BP17" s="650"/>
      <c r="BQ17" s="650"/>
      <c r="BR17" s="650"/>
      <c r="BS17" s="656" t="s">
        <v>239</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20371299</v>
      </c>
      <c r="CS17" s="648"/>
      <c r="CT17" s="648"/>
      <c r="CU17" s="648"/>
      <c r="CV17" s="648"/>
      <c r="CW17" s="648"/>
      <c r="CX17" s="648"/>
      <c r="CY17" s="649"/>
      <c r="CZ17" s="650">
        <v>8</v>
      </c>
      <c r="DA17" s="650"/>
      <c r="DB17" s="650"/>
      <c r="DC17" s="650"/>
      <c r="DD17" s="656" t="s">
        <v>239</v>
      </c>
      <c r="DE17" s="648"/>
      <c r="DF17" s="648"/>
      <c r="DG17" s="648"/>
      <c r="DH17" s="648"/>
      <c r="DI17" s="648"/>
      <c r="DJ17" s="648"/>
      <c r="DK17" s="648"/>
      <c r="DL17" s="648"/>
      <c r="DM17" s="648"/>
      <c r="DN17" s="648"/>
      <c r="DO17" s="648"/>
      <c r="DP17" s="649"/>
      <c r="DQ17" s="656">
        <v>20371299</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498358</v>
      </c>
      <c r="S18" s="648"/>
      <c r="T18" s="648"/>
      <c r="U18" s="648"/>
      <c r="V18" s="648"/>
      <c r="W18" s="648"/>
      <c r="X18" s="648"/>
      <c r="Y18" s="649"/>
      <c r="Z18" s="650">
        <v>0.2</v>
      </c>
      <c r="AA18" s="650"/>
      <c r="AB18" s="650"/>
      <c r="AC18" s="650"/>
      <c r="AD18" s="651">
        <v>498358</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239</v>
      </c>
      <c r="BP18" s="650"/>
      <c r="BQ18" s="650"/>
      <c r="BR18" s="650"/>
      <c r="BS18" s="656" t="s">
        <v>233</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239</v>
      </c>
      <c r="CS18" s="648"/>
      <c r="CT18" s="648"/>
      <c r="CU18" s="648"/>
      <c r="CV18" s="648"/>
      <c r="CW18" s="648"/>
      <c r="CX18" s="648"/>
      <c r="CY18" s="649"/>
      <c r="CZ18" s="650" t="s">
        <v>239</v>
      </c>
      <c r="DA18" s="650"/>
      <c r="DB18" s="650"/>
      <c r="DC18" s="650"/>
      <c r="DD18" s="656" t="s">
        <v>233</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411953</v>
      </c>
      <c r="S19" s="648"/>
      <c r="T19" s="648"/>
      <c r="U19" s="648"/>
      <c r="V19" s="648"/>
      <c r="W19" s="648"/>
      <c r="X19" s="648"/>
      <c r="Y19" s="649"/>
      <c r="Z19" s="650">
        <v>0.2</v>
      </c>
      <c r="AA19" s="650"/>
      <c r="AB19" s="650"/>
      <c r="AC19" s="650"/>
      <c r="AD19" s="651">
        <v>411953</v>
      </c>
      <c r="AE19" s="651"/>
      <c r="AF19" s="651"/>
      <c r="AG19" s="651"/>
      <c r="AH19" s="651"/>
      <c r="AI19" s="651"/>
      <c r="AJ19" s="651"/>
      <c r="AK19" s="651"/>
      <c r="AL19" s="652">
        <v>0.4</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9310433</v>
      </c>
      <c r="BH19" s="648"/>
      <c r="BI19" s="648"/>
      <c r="BJ19" s="648"/>
      <c r="BK19" s="648"/>
      <c r="BL19" s="648"/>
      <c r="BM19" s="648"/>
      <c r="BN19" s="649"/>
      <c r="BO19" s="650">
        <v>12</v>
      </c>
      <c r="BP19" s="650"/>
      <c r="BQ19" s="650"/>
      <c r="BR19" s="650"/>
      <c r="BS19" s="656" t="s">
        <v>239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239</v>
      </c>
      <c r="CS19" s="648"/>
      <c r="CT19" s="648"/>
      <c r="CU19" s="648"/>
      <c r="CV19" s="648"/>
      <c r="CW19" s="648"/>
      <c r="CX19" s="648"/>
      <c r="CY19" s="649"/>
      <c r="CZ19" s="650" t="s">
        <v>239</v>
      </c>
      <c r="DA19" s="650"/>
      <c r="DB19" s="650"/>
      <c r="DC19" s="650"/>
      <c r="DD19" s="656" t="s">
        <v>233</v>
      </c>
      <c r="DE19" s="648"/>
      <c r="DF19" s="648"/>
      <c r="DG19" s="648"/>
      <c r="DH19" s="648"/>
      <c r="DI19" s="648"/>
      <c r="DJ19" s="648"/>
      <c r="DK19" s="648"/>
      <c r="DL19" s="648"/>
      <c r="DM19" s="648"/>
      <c r="DN19" s="648"/>
      <c r="DO19" s="648"/>
      <c r="DP19" s="649"/>
      <c r="DQ19" s="656" t="s">
        <v>239</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66546</v>
      </c>
      <c r="S20" s="648"/>
      <c r="T20" s="648"/>
      <c r="U20" s="648"/>
      <c r="V20" s="648"/>
      <c r="W20" s="648"/>
      <c r="X20" s="648"/>
      <c r="Y20" s="649"/>
      <c r="Z20" s="650">
        <v>0</v>
      </c>
      <c r="AA20" s="650"/>
      <c r="AB20" s="650"/>
      <c r="AC20" s="650"/>
      <c r="AD20" s="651">
        <v>66546</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9310433</v>
      </c>
      <c r="BH20" s="648"/>
      <c r="BI20" s="648"/>
      <c r="BJ20" s="648"/>
      <c r="BK20" s="648"/>
      <c r="BL20" s="648"/>
      <c r="BM20" s="648"/>
      <c r="BN20" s="649"/>
      <c r="BO20" s="650">
        <v>12</v>
      </c>
      <c r="BP20" s="650"/>
      <c r="BQ20" s="650"/>
      <c r="BR20" s="650"/>
      <c r="BS20" s="656" t="s">
        <v>233</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256074412</v>
      </c>
      <c r="CS20" s="648"/>
      <c r="CT20" s="648"/>
      <c r="CU20" s="648"/>
      <c r="CV20" s="648"/>
      <c r="CW20" s="648"/>
      <c r="CX20" s="648"/>
      <c r="CY20" s="649"/>
      <c r="CZ20" s="650">
        <v>100</v>
      </c>
      <c r="DA20" s="650"/>
      <c r="DB20" s="650"/>
      <c r="DC20" s="650"/>
      <c r="DD20" s="656">
        <v>10670142</v>
      </c>
      <c r="DE20" s="648"/>
      <c r="DF20" s="648"/>
      <c r="DG20" s="648"/>
      <c r="DH20" s="648"/>
      <c r="DI20" s="648"/>
      <c r="DJ20" s="648"/>
      <c r="DK20" s="648"/>
      <c r="DL20" s="648"/>
      <c r="DM20" s="648"/>
      <c r="DN20" s="648"/>
      <c r="DO20" s="648"/>
      <c r="DP20" s="649"/>
      <c r="DQ20" s="656">
        <v>129698097</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19859</v>
      </c>
      <c r="S21" s="648"/>
      <c r="T21" s="648"/>
      <c r="U21" s="648"/>
      <c r="V21" s="648"/>
      <c r="W21" s="648"/>
      <c r="X21" s="648"/>
      <c r="Y21" s="649"/>
      <c r="Z21" s="650">
        <v>0</v>
      </c>
      <c r="AA21" s="650"/>
      <c r="AB21" s="650"/>
      <c r="AC21" s="650"/>
      <c r="AD21" s="651">
        <v>19859</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579</v>
      </c>
      <c r="BH21" s="648"/>
      <c r="BI21" s="648"/>
      <c r="BJ21" s="648"/>
      <c r="BK21" s="648"/>
      <c r="BL21" s="648"/>
      <c r="BM21" s="648"/>
      <c r="BN21" s="649"/>
      <c r="BO21" s="650">
        <v>0</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20160144</v>
      </c>
      <c r="S22" s="648"/>
      <c r="T22" s="648"/>
      <c r="U22" s="648"/>
      <c r="V22" s="648"/>
      <c r="W22" s="648"/>
      <c r="X22" s="648"/>
      <c r="Y22" s="649"/>
      <c r="Z22" s="650">
        <v>7.8</v>
      </c>
      <c r="AA22" s="650"/>
      <c r="AB22" s="650"/>
      <c r="AC22" s="650"/>
      <c r="AD22" s="651">
        <v>19570502</v>
      </c>
      <c r="AE22" s="651"/>
      <c r="AF22" s="651"/>
      <c r="AG22" s="651"/>
      <c r="AH22" s="651"/>
      <c r="AI22" s="651"/>
      <c r="AJ22" s="651"/>
      <c r="AK22" s="651"/>
      <c r="AL22" s="652">
        <v>18.7</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v>2408381</v>
      </c>
      <c r="BH22" s="648"/>
      <c r="BI22" s="648"/>
      <c r="BJ22" s="648"/>
      <c r="BK22" s="648"/>
      <c r="BL22" s="648"/>
      <c r="BM22" s="648"/>
      <c r="BN22" s="649"/>
      <c r="BO22" s="650">
        <v>3.1</v>
      </c>
      <c r="BP22" s="650"/>
      <c r="BQ22" s="650"/>
      <c r="BR22" s="650"/>
      <c r="BS22" s="656" t="s">
        <v>239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19570502</v>
      </c>
      <c r="S23" s="648"/>
      <c r="T23" s="648"/>
      <c r="U23" s="648"/>
      <c r="V23" s="648"/>
      <c r="W23" s="648"/>
      <c r="X23" s="648"/>
      <c r="Y23" s="649"/>
      <c r="Z23" s="650">
        <v>7.5</v>
      </c>
      <c r="AA23" s="650"/>
      <c r="AB23" s="650"/>
      <c r="AC23" s="650"/>
      <c r="AD23" s="651">
        <v>19570502</v>
      </c>
      <c r="AE23" s="651"/>
      <c r="AF23" s="651"/>
      <c r="AG23" s="651"/>
      <c r="AH23" s="651"/>
      <c r="AI23" s="651"/>
      <c r="AJ23" s="651"/>
      <c r="AK23" s="651"/>
      <c r="AL23" s="652">
        <v>18.7</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6901473</v>
      </c>
      <c r="BH23" s="648"/>
      <c r="BI23" s="648"/>
      <c r="BJ23" s="648"/>
      <c r="BK23" s="648"/>
      <c r="BL23" s="648"/>
      <c r="BM23" s="648"/>
      <c r="BN23" s="649"/>
      <c r="BO23" s="650">
        <v>8.9</v>
      </c>
      <c r="BP23" s="650"/>
      <c r="BQ23" s="650"/>
      <c r="BR23" s="650"/>
      <c r="BS23" s="656" t="s">
        <v>233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589642</v>
      </c>
      <c r="S24" s="648"/>
      <c r="T24" s="648"/>
      <c r="U24" s="648"/>
      <c r="V24" s="648"/>
      <c r="W24" s="648"/>
      <c r="X24" s="648"/>
      <c r="Y24" s="649"/>
      <c r="Z24" s="650">
        <v>0.2</v>
      </c>
      <c r="AA24" s="650"/>
      <c r="AB24" s="650"/>
      <c r="AC24" s="650"/>
      <c r="AD24" s="651" t="s">
        <v>233</v>
      </c>
      <c r="AE24" s="651"/>
      <c r="AF24" s="651"/>
      <c r="AG24" s="651"/>
      <c r="AH24" s="651"/>
      <c r="AI24" s="651"/>
      <c r="AJ24" s="651"/>
      <c r="AK24" s="651"/>
      <c r="AL24" s="652" t="s">
        <v>233</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239</v>
      </c>
      <c r="BH24" s="648"/>
      <c r="BI24" s="648"/>
      <c r="BJ24" s="648"/>
      <c r="BK24" s="648"/>
      <c r="BL24" s="648"/>
      <c r="BM24" s="648"/>
      <c r="BN24" s="649"/>
      <c r="BO24" s="650" t="s">
        <v>239</v>
      </c>
      <c r="BP24" s="650"/>
      <c r="BQ24" s="650"/>
      <c r="BR24" s="650"/>
      <c r="BS24" s="656" t="s">
        <v>239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123339233</v>
      </c>
      <c r="CS24" s="637"/>
      <c r="CT24" s="637"/>
      <c r="CU24" s="637"/>
      <c r="CV24" s="637"/>
      <c r="CW24" s="637"/>
      <c r="CX24" s="637"/>
      <c r="CY24" s="638"/>
      <c r="CZ24" s="641">
        <v>48.2</v>
      </c>
      <c r="DA24" s="642"/>
      <c r="DB24" s="642"/>
      <c r="DC24" s="661"/>
      <c r="DD24" s="686">
        <v>65447123</v>
      </c>
      <c r="DE24" s="637"/>
      <c r="DF24" s="637"/>
      <c r="DG24" s="637"/>
      <c r="DH24" s="637"/>
      <c r="DI24" s="637"/>
      <c r="DJ24" s="637"/>
      <c r="DK24" s="638"/>
      <c r="DL24" s="686">
        <v>65081977</v>
      </c>
      <c r="DM24" s="637"/>
      <c r="DN24" s="637"/>
      <c r="DO24" s="637"/>
      <c r="DP24" s="637"/>
      <c r="DQ24" s="637"/>
      <c r="DR24" s="637"/>
      <c r="DS24" s="637"/>
      <c r="DT24" s="637"/>
      <c r="DU24" s="637"/>
      <c r="DV24" s="638"/>
      <c r="DW24" s="641">
        <v>58</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239</v>
      </c>
      <c r="S25" s="648"/>
      <c r="T25" s="648"/>
      <c r="U25" s="648"/>
      <c r="V25" s="648"/>
      <c r="W25" s="648"/>
      <c r="X25" s="648"/>
      <c r="Y25" s="649"/>
      <c r="Z25" s="650" t="s">
        <v>239</v>
      </c>
      <c r="AA25" s="650"/>
      <c r="AB25" s="650"/>
      <c r="AC25" s="650"/>
      <c r="AD25" s="651" t="s">
        <v>239</v>
      </c>
      <c r="AE25" s="651"/>
      <c r="AF25" s="651"/>
      <c r="AG25" s="651"/>
      <c r="AH25" s="651"/>
      <c r="AI25" s="651"/>
      <c r="AJ25" s="651"/>
      <c r="AK25" s="651"/>
      <c r="AL25" s="652" t="s">
        <v>138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239</v>
      </c>
      <c r="BP25" s="650"/>
      <c r="BQ25" s="650"/>
      <c r="BR25" s="650"/>
      <c r="BS25" s="656" t="s">
        <v>239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27563311</v>
      </c>
      <c r="CS25" s="683"/>
      <c r="CT25" s="683"/>
      <c r="CU25" s="683"/>
      <c r="CV25" s="683"/>
      <c r="CW25" s="683"/>
      <c r="CX25" s="683"/>
      <c r="CY25" s="684"/>
      <c r="CZ25" s="652">
        <v>10.8</v>
      </c>
      <c r="DA25" s="681"/>
      <c r="DB25" s="681"/>
      <c r="DC25" s="685"/>
      <c r="DD25" s="656">
        <v>26031934</v>
      </c>
      <c r="DE25" s="683"/>
      <c r="DF25" s="683"/>
      <c r="DG25" s="683"/>
      <c r="DH25" s="683"/>
      <c r="DI25" s="683"/>
      <c r="DJ25" s="683"/>
      <c r="DK25" s="684"/>
      <c r="DL25" s="656">
        <v>25760859</v>
      </c>
      <c r="DM25" s="683"/>
      <c r="DN25" s="683"/>
      <c r="DO25" s="683"/>
      <c r="DP25" s="683"/>
      <c r="DQ25" s="683"/>
      <c r="DR25" s="683"/>
      <c r="DS25" s="683"/>
      <c r="DT25" s="683"/>
      <c r="DU25" s="683"/>
      <c r="DV25" s="684"/>
      <c r="DW25" s="652">
        <v>23</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111296388</v>
      </c>
      <c r="S26" s="648"/>
      <c r="T26" s="648"/>
      <c r="U26" s="648"/>
      <c r="V26" s="648"/>
      <c r="W26" s="648"/>
      <c r="X26" s="648"/>
      <c r="Y26" s="649"/>
      <c r="Z26" s="650">
        <v>42.9</v>
      </c>
      <c r="AA26" s="650"/>
      <c r="AB26" s="650"/>
      <c r="AC26" s="650"/>
      <c r="AD26" s="651">
        <v>103805273</v>
      </c>
      <c r="AE26" s="651"/>
      <c r="AF26" s="651"/>
      <c r="AG26" s="651"/>
      <c r="AH26" s="651"/>
      <c r="AI26" s="651"/>
      <c r="AJ26" s="651"/>
      <c r="AK26" s="651"/>
      <c r="AL26" s="652">
        <v>99</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239</v>
      </c>
      <c r="BH26" s="648"/>
      <c r="BI26" s="648"/>
      <c r="BJ26" s="648"/>
      <c r="BK26" s="648"/>
      <c r="BL26" s="648"/>
      <c r="BM26" s="648"/>
      <c r="BN26" s="649"/>
      <c r="BO26" s="650" t="s">
        <v>233</v>
      </c>
      <c r="BP26" s="650"/>
      <c r="BQ26" s="650"/>
      <c r="BR26" s="650"/>
      <c r="BS26" s="656" t="s">
        <v>138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18991151</v>
      </c>
      <c r="CS26" s="648"/>
      <c r="CT26" s="648"/>
      <c r="CU26" s="648"/>
      <c r="CV26" s="648"/>
      <c r="CW26" s="648"/>
      <c r="CX26" s="648"/>
      <c r="CY26" s="649"/>
      <c r="CZ26" s="652">
        <v>7.4</v>
      </c>
      <c r="DA26" s="681"/>
      <c r="DB26" s="681"/>
      <c r="DC26" s="685"/>
      <c r="DD26" s="656">
        <v>17683736</v>
      </c>
      <c r="DE26" s="648"/>
      <c r="DF26" s="648"/>
      <c r="DG26" s="648"/>
      <c r="DH26" s="648"/>
      <c r="DI26" s="648"/>
      <c r="DJ26" s="648"/>
      <c r="DK26" s="649"/>
      <c r="DL26" s="656" t="s">
        <v>239</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74467</v>
      </c>
      <c r="S27" s="648"/>
      <c r="T27" s="648"/>
      <c r="U27" s="648"/>
      <c r="V27" s="648"/>
      <c r="W27" s="648"/>
      <c r="X27" s="648"/>
      <c r="Y27" s="649"/>
      <c r="Z27" s="650">
        <v>0</v>
      </c>
      <c r="AA27" s="650"/>
      <c r="AB27" s="650"/>
      <c r="AC27" s="650"/>
      <c r="AD27" s="651">
        <v>74467</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77710422</v>
      </c>
      <c r="BH27" s="648"/>
      <c r="BI27" s="648"/>
      <c r="BJ27" s="648"/>
      <c r="BK27" s="648"/>
      <c r="BL27" s="648"/>
      <c r="BM27" s="648"/>
      <c r="BN27" s="649"/>
      <c r="BO27" s="650">
        <v>100</v>
      </c>
      <c r="BP27" s="650"/>
      <c r="BQ27" s="650"/>
      <c r="BR27" s="650"/>
      <c r="BS27" s="656">
        <v>743923</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75404623</v>
      </c>
      <c r="CS27" s="683"/>
      <c r="CT27" s="683"/>
      <c r="CU27" s="683"/>
      <c r="CV27" s="683"/>
      <c r="CW27" s="683"/>
      <c r="CX27" s="683"/>
      <c r="CY27" s="684"/>
      <c r="CZ27" s="652">
        <v>29.4</v>
      </c>
      <c r="DA27" s="681"/>
      <c r="DB27" s="681"/>
      <c r="DC27" s="685"/>
      <c r="DD27" s="656">
        <v>19043890</v>
      </c>
      <c r="DE27" s="683"/>
      <c r="DF27" s="683"/>
      <c r="DG27" s="683"/>
      <c r="DH27" s="683"/>
      <c r="DI27" s="683"/>
      <c r="DJ27" s="683"/>
      <c r="DK27" s="684"/>
      <c r="DL27" s="656">
        <v>18971013</v>
      </c>
      <c r="DM27" s="683"/>
      <c r="DN27" s="683"/>
      <c r="DO27" s="683"/>
      <c r="DP27" s="683"/>
      <c r="DQ27" s="683"/>
      <c r="DR27" s="683"/>
      <c r="DS27" s="683"/>
      <c r="DT27" s="683"/>
      <c r="DU27" s="683"/>
      <c r="DV27" s="684"/>
      <c r="DW27" s="652">
        <v>16.899999999999999</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1723223</v>
      </c>
      <c r="S28" s="648"/>
      <c r="T28" s="648"/>
      <c r="U28" s="648"/>
      <c r="V28" s="648"/>
      <c r="W28" s="648"/>
      <c r="X28" s="648"/>
      <c r="Y28" s="649"/>
      <c r="Z28" s="650">
        <v>0.7</v>
      </c>
      <c r="AA28" s="650"/>
      <c r="AB28" s="650"/>
      <c r="AC28" s="650"/>
      <c r="AD28" s="651" t="s">
        <v>233</v>
      </c>
      <c r="AE28" s="651"/>
      <c r="AF28" s="651"/>
      <c r="AG28" s="651"/>
      <c r="AH28" s="651"/>
      <c r="AI28" s="651"/>
      <c r="AJ28" s="651"/>
      <c r="AK28" s="651"/>
      <c r="AL28" s="652" t="s">
        <v>239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20371299</v>
      </c>
      <c r="CS28" s="648"/>
      <c r="CT28" s="648"/>
      <c r="CU28" s="648"/>
      <c r="CV28" s="648"/>
      <c r="CW28" s="648"/>
      <c r="CX28" s="648"/>
      <c r="CY28" s="649"/>
      <c r="CZ28" s="652">
        <v>8</v>
      </c>
      <c r="DA28" s="681"/>
      <c r="DB28" s="681"/>
      <c r="DC28" s="685"/>
      <c r="DD28" s="656">
        <v>20371299</v>
      </c>
      <c r="DE28" s="648"/>
      <c r="DF28" s="648"/>
      <c r="DG28" s="648"/>
      <c r="DH28" s="648"/>
      <c r="DI28" s="648"/>
      <c r="DJ28" s="648"/>
      <c r="DK28" s="649"/>
      <c r="DL28" s="656">
        <v>20350105</v>
      </c>
      <c r="DM28" s="648"/>
      <c r="DN28" s="648"/>
      <c r="DO28" s="648"/>
      <c r="DP28" s="648"/>
      <c r="DQ28" s="648"/>
      <c r="DR28" s="648"/>
      <c r="DS28" s="648"/>
      <c r="DT28" s="648"/>
      <c r="DU28" s="648"/>
      <c r="DV28" s="649"/>
      <c r="DW28" s="652">
        <v>18.100000000000001</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1637450</v>
      </c>
      <c r="S29" s="648"/>
      <c r="T29" s="648"/>
      <c r="U29" s="648"/>
      <c r="V29" s="648"/>
      <c r="W29" s="648"/>
      <c r="X29" s="648"/>
      <c r="Y29" s="649"/>
      <c r="Z29" s="650">
        <v>0.6</v>
      </c>
      <c r="AA29" s="650"/>
      <c r="AB29" s="650"/>
      <c r="AC29" s="650"/>
      <c r="AD29" s="651">
        <v>614066</v>
      </c>
      <c r="AE29" s="651"/>
      <c r="AF29" s="651"/>
      <c r="AG29" s="651"/>
      <c r="AH29" s="651"/>
      <c r="AI29" s="651"/>
      <c r="AJ29" s="651"/>
      <c r="AK29" s="651"/>
      <c r="AL29" s="652">
        <v>0.6</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20367309</v>
      </c>
      <c r="CS29" s="683"/>
      <c r="CT29" s="683"/>
      <c r="CU29" s="683"/>
      <c r="CV29" s="683"/>
      <c r="CW29" s="683"/>
      <c r="CX29" s="683"/>
      <c r="CY29" s="684"/>
      <c r="CZ29" s="652">
        <v>8</v>
      </c>
      <c r="DA29" s="681"/>
      <c r="DB29" s="681"/>
      <c r="DC29" s="685"/>
      <c r="DD29" s="656">
        <v>20367309</v>
      </c>
      <c r="DE29" s="683"/>
      <c r="DF29" s="683"/>
      <c r="DG29" s="683"/>
      <c r="DH29" s="683"/>
      <c r="DI29" s="683"/>
      <c r="DJ29" s="683"/>
      <c r="DK29" s="684"/>
      <c r="DL29" s="656">
        <v>20346115</v>
      </c>
      <c r="DM29" s="683"/>
      <c r="DN29" s="683"/>
      <c r="DO29" s="683"/>
      <c r="DP29" s="683"/>
      <c r="DQ29" s="683"/>
      <c r="DR29" s="683"/>
      <c r="DS29" s="683"/>
      <c r="DT29" s="683"/>
      <c r="DU29" s="683"/>
      <c r="DV29" s="684"/>
      <c r="DW29" s="652">
        <v>18.100000000000001</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368850</v>
      </c>
      <c r="S30" s="648"/>
      <c r="T30" s="648"/>
      <c r="U30" s="648"/>
      <c r="V30" s="648"/>
      <c r="W30" s="648"/>
      <c r="X30" s="648"/>
      <c r="Y30" s="649"/>
      <c r="Z30" s="650">
        <v>0.1</v>
      </c>
      <c r="AA30" s="650"/>
      <c r="AB30" s="650"/>
      <c r="AC30" s="650"/>
      <c r="AD30" s="651" t="s">
        <v>239</v>
      </c>
      <c r="AE30" s="651"/>
      <c r="AF30" s="651"/>
      <c r="AG30" s="651"/>
      <c r="AH30" s="651"/>
      <c r="AI30" s="651"/>
      <c r="AJ30" s="651"/>
      <c r="AK30" s="651"/>
      <c r="AL30" s="652" t="s">
        <v>239</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19644712</v>
      </c>
      <c r="CS30" s="648"/>
      <c r="CT30" s="648"/>
      <c r="CU30" s="648"/>
      <c r="CV30" s="648"/>
      <c r="CW30" s="648"/>
      <c r="CX30" s="648"/>
      <c r="CY30" s="649"/>
      <c r="CZ30" s="652">
        <v>7.7</v>
      </c>
      <c r="DA30" s="681"/>
      <c r="DB30" s="681"/>
      <c r="DC30" s="685"/>
      <c r="DD30" s="656">
        <v>19644712</v>
      </c>
      <c r="DE30" s="648"/>
      <c r="DF30" s="648"/>
      <c r="DG30" s="648"/>
      <c r="DH30" s="648"/>
      <c r="DI30" s="648"/>
      <c r="DJ30" s="648"/>
      <c r="DK30" s="649"/>
      <c r="DL30" s="656">
        <v>19623518</v>
      </c>
      <c r="DM30" s="648"/>
      <c r="DN30" s="648"/>
      <c r="DO30" s="648"/>
      <c r="DP30" s="648"/>
      <c r="DQ30" s="648"/>
      <c r="DR30" s="648"/>
      <c r="DS30" s="648"/>
      <c r="DT30" s="648"/>
      <c r="DU30" s="648"/>
      <c r="DV30" s="649"/>
      <c r="DW30" s="652">
        <v>17.5</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107429905</v>
      </c>
      <c r="S31" s="648"/>
      <c r="T31" s="648"/>
      <c r="U31" s="648"/>
      <c r="V31" s="648"/>
      <c r="W31" s="648"/>
      <c r="X31" s="648"/>
      <c r="Y31" s="649"/>
      <c r="Z31" s="650">
        <v>41.4</v>
      </c>
      <c r="AA31" s="650"/>
      <c r="AB31" s="650"/>
      <c r="AC31" s="650"/>
      <c r="AD31" s="651" t="s">
        <v>239</v>
      </c>
      <c r="AE31" s="651"/>
      <c r="AF31" s="651"/>
      <c r="AG31" s="651"/>
      <c r="AH31" s="651"/>
      <c r="AI31" s="651"/>
      <c r="AJ31" s="651"/>
      <c r="AK31" s="651"/>
      <c r="AL31" s="652" t="s">
        <v>239</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15">
        <v>98.7</v>
      </c>
      <c r="BH31" s="702"/>
      <c r="BI31" s="702"/>
      <c r="BJ31" s="702"/>
      <c r="BK31" s="702"/>
      <c r="BL31" s="702"/>
      <c r="BM31" s="642">
        <v>98.1</v>
      </c>
      <c r="BN31" s="702"/>
      <c r="BO31" s="702"/>
      <c r="BP31" s="702"/>
      <c r="BQ31" s="703"/>
      <c r="BR31" s="715">
        <v>99.3</v>
      </c>
      <c r="BS31" s="702"/>
      <c r="BT31" s="702"/>
      <c r="BU31" s="702"/>
      <c r="BV31" s="702"/>
      <c r="BW31" s="702"/>
      <c r="BX31" s="642">
        <v>98.7</v>
      </c>
      <c r="BY31" s="702"/>
      <c r="BZ31" s="702"/>
      <c r="CA31" s="702"/>
      <c r="CB31" s="703"/>
      <c r="CD31" s="689"/>
      <c r="CE31" s="690"/>
      <c r="CF31" s="662" t="s">
        <v>313</v>
      </c>
      <c r="CG31" s="663"/>
      <c r="CH31" s="663"/>
      <c r="CI31" s="663"/>
      <c r="CJ31" s="663"/>
      <c r="CK31" s="663"/>
      <c r="CL31" s="663"/>
      <c r="CM31" s="663"/>
      <c r="CN31" s="663"/>
      <c r="CO31" s="663"/>
      <c r="CP31" s="663"/>
      <c r="CQ31" s="664"/>
      <c r="CR31" s="647">
        <v>722597</v>
      </c>
      <c r="CS31" s="683"/>
      <c r="CT31" s="683"/>
      <c r="CU31" s="683"/>
      <c r="CV31" s="683"/>
      <c r="CW31" s="683"/>
      <c r="CX31" s="683"/>
      <c r="CY31" s="684"/>
      <c r="CZ31" s="652">
        <v>0.3</v>
      </c>
      <c r="DA31" s="681"/>
      <c r="DB31" s="681"/>
      <c r="DC31" s="685"/>
      <c r="DD31" s="656">
        <v>722597</v>
      </c>
      <c r="DE31" s="683"/>
      <c r="DF31" s="683"/>
      <c r="DG31" s="683"/>
      <c r="DH31" s="683"/>
      <c r="DI31" s="683"/>
      <c r="DJ31" s="683"/>
      <c r="DK31" s="684"/>
      <c r="DL31" s="656">
        <v>722597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233</v>
      </c>
      <c r="S32" s="648"/>
      <c r="T32" s="648"/>
      <c r="U32" s="648"/>
      <c r="V32" s="648"/>
      <c r="W32" s="648"/>
      <c r="X32" s="648"/>
      <c r="Y32" s="649"/>
      <c r="Z32" s="650" t="s">
        <v>239</v>
      </c>
      <c r="AA32" s="650"/>
      <c r="AB32" s="650"/>
      <c r="AC32" s="650"/>
      <c r="AD32" s="651" t="s">
        <v>239</v>
      </c>
      <c r="AE32" s="651"/>
      <c r="AF32" s="651"/>
      <c r="AG32" s="651"/>
      <c r="AH32" s="651"/>
      <c r="AI32" s="651"/>
      <c r="AJ32" s="651"/>
      <c r="AK32" s="651"/>
      <c r="AL32" s="652" t="s">
        <v>233</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v>
      </c>
      <c r="BH32" s="683"/>
      <c r="BI32" s="683"/>
      <c r="BJ32" s="683"/>
      <c r="BK32" s="683"/>
      <c r="BL32" s="683"/>
      <c r="BM32" s="653">
        <v>98.1</v>
      </c>
      <c r="BN32" s="713"/>
      <c r="BO32" s="713"/>
      <c r="BP32" s="713"/>
      <c r="BQ32" s="714"/>
      <c r="BR32" s="716">
        <v>99.1</v>
      </c>
      <c r="BS32" s="683"/>
      <c r="BT32" s="683"/>
      <c r="BU32" s="683"/>
      <c r="BV32" s="683"/>
      <c r="BW32" s="683"/>
      <c r="BX32" s="653">
        <v>98.4</v>
      </c>
      <c r="BY32" s="713"/>
      <c r="BZ32" s="713"/>
      <c r="CA32" s="713"/>
      <c r="CB32" s="714"/>
      <c r="CD32" s="691"/>
      <c r="CE32" s="692"/>
      <c r="CF32" s="662" t="s">
        <v>317</v>
      </c>
      <c r="CG32" s="663"/>
      <c r="CH32" s="663"/>
      <c r="CI32" s="663"/>
      <c r="CJ32" s="663"/>
      <c r="CK32" s="663"/>
      <c r="CL32" s="663"/>
      <c r="CM32" s="663"/>
      <c r="CN32" s="663"/>
      <c r="CO32" s="663"/>
      <c r="CP32" s="663"/>
      <c r="CQ32" s="664"/>
      <c r="CR32" s="647">
        <v>3990</v>
      </c>
      <c r="CS32" s="648"/>
      <c r="CT32" s="648"/>
      <c r="CU32" s="648"/>
      <c r="CV32" s="648"/>
      <c r="CW32" s="648"/>
      <c r="CX32" s="648"/>
      <c r="CY32" s="649"/>
      <c r="CZ32" s="652">
        <v>0</v>
      </c>
      <c r="DA32" s="681"/>
      <c r="DB32" s="681"/>
      <c r="DC32" s="685"/>
      <c r="DD32" s="656">
        <v>3990</v>
      </c>
      <c r="DE32" s="648"/>
      <c r="DF32" s="648"/>
      <c r="DG32" s="648"/>
      <c r="DH32" s="648"/>
      <c r="DI32" s="648"/>
      <c r="DJ32" s="648"/>
      <c r="DK32" s="649"/>
      <c r="DL32" s="656">
        <v>3990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15370013</v>
      </c>
      <c r="S33" s="648"/>
      <c r="T33" s="648"/>
      <c r="U33" s="648"/>
      <c r="V33" s="648"/>
      <c r="W33" s="648"/>
      <c r="X33" s="648"/>
      <c r="Y33" s="649"/>
      <c r="Z33" s="650">
        <v>5.9</v>
      </c>
      <c r="AA33" s="650"/>
      <c r="AB33" s="650"/>
      <c r="AC33" s="650"/>
      <c r="AD33" s="651" t="s">
        <v>239</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98.2</v>
      </c>
      <c r="BH33" s="718"/>
      <c r="BI33" s="718"/>
      <c r="BJ33" s="718"/>
      <c r="BK33" s="718"/>
      <c r="BL33" s="718"/>
      <c r="BM33" s="719">
        <v>97.9</v>
      </c>
      <c r="BN33" s="718"/>
      <c r="BO33" s="718"/>
      <c r="BP33" s="718"/>
      <c r="BQ33" s="720"/>
      <c r="BR33" s="717">
        <v>99.4</v>
      </c>
      <c r="BS33" s="718"/>
      <c r="BT33" s="718"/>
      <c r="BU33" s="718"/>
      <c r="BV33" s="718"/>
      <c r="BW33" s="718"/>
      <c r="BX33" s="719">
        <v>99</v>
      </c>
      <c r="BY33" s="718"/>
      <c r="BZ33" s="718"/>
      <c r="CA33" s="718"/>
      <c r="CB33" s="720"/>
      <c r="CD33" s="662" t="s">
        <v>320</v>
      </c>
      <c r="CE33" s="663"/>
      <c r="CF33" s="663"/>
      <c r="CG33" s="663"/>
      <c r="CH33" s="663"/>
      <c r="CI33" s="663"/>
      <c r="CJ33" s="663"/>
      <c r="CK33" s="663"/>
      <c r="CL33" s="663"/>
      <c r="CM33" s="663"/>
      <c r="CN33" s="663"/>
      <c r="CO33" s="663"/>
      <c r="CP33" s="663"/>
      <c r="CQ33" s="664"/>
      <c r="CR33" s="647">
        <v>121997759</v>
      </c>
      <c r="CS33" s="683"/>
      <c r="CT33" s="683"/>
      <c r="CU33" s="683"/>
      <c r="CV33" s="683"/>
      <c r="CW33" s="683"/>
      <c r="CX33" s="683"/>
      <c r="CY33" s="684"/>
      <c r="CZ33" s="652">
        <v>47.6</v>
      </c>
      <c r="DA33" s="681"/>
      <c r="DB33" s="681"/>
      <c r="DC33" s="685"/>
      <c r="DD33" s="656">
        <v>59623343</v>
      </c>
      <c r="DE33" s="683"/>
      <c r="DF33" s="683"/>
      <c r="DG33" s="683"/>
      <c r="DH33" s="683"/>
      <c r="DI33" s="683"/>
      <c r="DJ33" s="683"/>
      <c r="DK33" s="684"/>
      <c r="DL33" s="656">
        <v>42964428</v>
      </c>
      <c r="DM33" s="683"/>
      <c r="DN33" s="683"/>
      <c r="DO33" s="683"/>
      <c r="DP33" s="683"/>
      <c r="DQ33" s="683"/>
      <c r="DR33" s="683"/>
      <c r="DS33" s="683"/>
      <c r="DT33" s="683"/>
      <c r="DU33" s="683"/>
      <c r="DV33" s="684"/>
      <c r="DW33" s="652">
        <v>38.299999999999997</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691473</v>
      </c>
      <c r="S34" s="648"/>
      <c r="T34" s="648"/>
      <c r="U34" s="648"/>
      <c r="V34" s="648"/>
      <c r="W34" s="648"/>
      <c r="X34" s="648"/>
      <c r="Y34" s="649"/>
      <c r="Z34" s="650">
        <v>0.3</v>
      </c>
      <c r="AA34" s="650"/>
      <c r="AB34" s="650"/>
      <c r="AC34" s="650"/>
      <c r="AD34" s="651">
        <v>269546</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21481721</v>
      </c>
      <c r="CS34" s="648"/>
      <c r="CT34" s="648"/>
      <c r="CU34" s="648"/>
      <c r="CV34" s="648"/>
      <c r="CW34" s="648"/>
      <c r="CX34" s="648"/>
      <c r="CY34" s="649"/>
      <c r="CZ34" s="652">
        <v>8.4</v>
      </c>
      <c r="DA34" s="681"/>
      <c r="DB34" s="681"/>
      <c r="DC34" s="685"/>
      <c r="DD34" s="656">
        <v>16220248</v>
      </c>
      <c r="DE34" s="648"/>
      <c r="DF34" s="648"/>
      <c r="DG34" s="648"/>
      <c r="DH34" s="648"/>
      <c r="DI34" s="648"/>
      <c r="DJ34" s="648"/>
      <c r="DK34" s="649"/>
      <c r="DL34" s="656">
        <v>12738233</v>
      </c>
      <c r="DM34" s="648"/>
      <c r="DN34" s="648"/>
      <c r="DO34" s="648"/>
      <c r="DP34" s="648"/>
      <c r="DQ34" s="648"/>
      <c r="DR34" s="648"/>
      <c r="DS34" s="648"/>
      <c r="DT34" s="648"/>
      <c r="DU34" s="648"/>
      <c r="DV34" s="649"/>
      <c r="DW34" s="652">
        <v>11.4</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190919</v>
      </c>
      <c r="S35" s="648"/>
      <c r="T35" s="648"/>
      <c r="U35" s="648"/>
      <c r="V35" s="648"/>
      <c r="W35" s="648"/>
      <c r="X35" s="648"/>
      <c r="Y35" s="649"/>
      <c r="Z35" s="650">
        <v>0.1</v>
      </c>
      <c r="AA35" s="650"/>
      <c r="AB35" s="650"/>
      <c r="AC35" s="650"/>
      <c r="AD35" s="651" t="s">
        <v>233</v>
      </c>
      <c r="AE35" s="651"/>
      <c r="AF35" s="651"/>
      <c r="AG35" s="651"/>
      <c r="AH35" s="651"/>
      <c r="AI35" s="651"/>
      <c r="AJ35" s="651"/>
      <c r="AK35" s="651"/>
      <c r="AL35" s="652" t="s">
        <v>239</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1546907</v>
      </c>
      <c r="CS35" s="683"/>
      <c r="CT35" s="683"/>
      <c r="CU35" s="683"/>
      <c r="CV35" s="683"/>
      <c r="CW35" s="683"/>
      <c r="CX35" s="683"/>
      <c r="CY35" s="684"/>
      <c r="CZ35" s="652">
        <v>0.6</v>
      </c>
      <c r="DA35" s="681"/>
      <c r="DB35" s="681"/>
      <c r="DC35" s="685"/>
      <c r="DD35" s="656">
        <v>1368027</v>
      </c>
      <c r="DE35" s="683"/>
      <c r="DF35" s="683"/>
      <c r="DG35" s="683"/>
      <c r="DH35" s="683"/>
      <c r="DI35" s="683"/>
      <c r="DJ35" s="683"/>
      <c r="DK35" s="684"/>
      <c r="DL35" s="656">
        <v>1333006</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2935821</v>
      </c>
      <c r="S36" s="648"/>
      <c r="T36" s="648"/>
      <c r="U36" s="648"/>
      <c r="V36" s="648"/>
      <c r="W36" s="648"/>
      <c r="X36" s="648"/>
      <c r="Y36" s="649"/>
      <c r="Z36" s="650">
        <v>1.1000000000000001</v>
      </c>
      <c r="AA36" s="650"/>
      <c r="AB36" s="650"/>
      <c r="AC36" s="650"/>
      <c r="AD36" s="651" t="s">
        <v>239</v>
      </c>
      <c r="AE36" s="651"/>
      <c r="AF36" s="651"/>
      <c r="AG36" s="651"/>
      <c r="AH36" s="651"/>
      <c r="AI36" s="651"/>
      <c r="AJ36" s="651"/>
      <c r="AK36" s="651"/>
      <c r="AL36" s="652" t="s">
        <v>233</v>
      </c>
      <c r="AM36" s="653"/>
      <c r="AN36" s="653"/>
      <c r="AO36" s="654"/>
      <c r="AP36" s="235"/>
      <c r="AQ36" s="721" t="s">
        <v>328</v>
      </c>
      <c r="AR36" s="722"/>
      <c r="AS36" s="722"/>
      <c r="AT36" s="722"/>
      <c r="AU36" s="722"/>
      <c r="AV36" s="722"/>
      <c r="AW36" s="722"/>
      <c r="AX36" s="722"/>
      <c r="AY36" s="723"/>
      <c r="AZ36" s="636">
        <v>30223234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1329778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70861489</v>
      </c>
      <c r="CS36" s="648"/>
      <c r="CT36" s="648"/>
      <c r="CU36" s="648"/>
      <c r="CV36" s="648"/>
      <c r="CW36" s="648"/>
      <c r="CX36" s="648"/>
      <c r="CY36" s="649"/>
      <c r="CZ36" s="652">
        <v>27.7</v>
      </c>
      <c r="DA36" s="681"/>
      <c r="DB36" s="681"/>
      <c r="DC36" s="685"/>
      <c r="DD36" s="656">
        <v>20704430</v>
      </c>
      <c r="DE36" s="648"/>
      <c r="DF36" s="648"/>
      <c r="DG36" s="648"/>
      <c r="DH36" s="648"/>
      <c r="DI36" s="648"/>
      <c r="DJ36" s="648"/>
      <c r="DK36" s="649"/>
      <c r="DL36" s="656">
        <v>14694762</v>
      </c>
      <c r="DM36" s="648"/>
      <c r="DN36" s="648"/>
      <c r="DO36" s="648"/>
      <c r="DP36" s="648"/>
      <c r="DQ36" s="648"/>
      <c r="DR36" s="648"/>
      <c r="DS36" s="648"/>
      <c r="DT36" s="648"/>
      <c r="DU36" s="648"/>
      <c r="DV36" s="649"/>
      <c r="DW36" s="652">
        <v>13.1</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3259850</v>
      </c>
      <c r="S37" s="648"/>
      <c r="T37" s="648"/>
      <c r="U37" s="648"/>
      <c r="V37" s="648"/>
      <c r="W37" s="648"/>
      <c r="X37" s="648"/>
      <c r="Y37" s="649"/>
      <c r="Z37" s="650">
        <v>1.3</v>
      </c>
      <c r="AA37" s="650"/>
      <c r="AB37" s="650"/>
      <c r="AC37" s="650"/>
      <c r="AD37" s="651" t="s">
        <v>233</v>
      </c>
      <c r="AE37" s="651"/>
      <c r="AF37" s="651"/>
      <c r="AG37" s="651"/>
      <c r="AH37" s="651"/>
      <c r="AI37" s="651"/>
      <c r="AJ37" s="651"/>
      <c r="AK37" s="651"/>
      <c r="AL37" s="652" t="s">
        <v>239</v>
      </c>
      <c r="AM37" s="653"/>
      <c r="AN37" s="653"/>
      <c r="AO37" s="654"/>
      <c r="AQ37" s="725" t="s">
        <v>332</v>
      </c>
      <c r="AR37" s="726"/>
      <c r="AS37" s="726"/>
      <c r="AT37" s="726"/>
      <c r="AU37" s="726"/>
      <c r="AV37" s="726"/>
      <c r="AW37" s="726"/>
      <c r="AX37" s="726"/>
      <c r="AY37" s="727"/>
      <c r="AZ37" s="647">
        <v>8892644</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152231</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2252835</v>
      </c>
      <c r="CS37" s="683"/>
      <c r="CT37" s="683"/>
      <c r="CU37" s="683"/>
      <c r="CV37" s="683"/>
      <c r="CW37" s="683"/>
      <c r="CX37" s="683"/>
      <c r="CY37" s="684"/>
      <c r="CZ37" s="652">
        <v>0.9</v>
      </c>
      <c r="DA37" s="681"/>
      <c r="DB37" s="681"/>
      <c r="DC37" s="685"/>
      <c r="DD37" s="656">
        <v>2252835</v>
      </c>
      <c r="DE37" s="683"/>
      <c r="DF37" s="683"/>
      <c r="DG37" s="683"/>
      <c r="DH37" s="683"/>
      <c r="DI37" s="683"/>
      <c r="DJ37" s="683"/>
      <c r="DK37" s="684"/>
      <c r="DL37" s="656">
        <v>1877040</v>
      </c>
      <c r="DM37" s="683"/>
      <c r="DN37" s="683"/>
      <c r="DO37" s="683"/>
      <c r="DP37" s="683"/>
      <c r="DQ37" s="683"/>
      <c r="DR37" s="683"/>
      <c r="DS37" s="683"/>
      <c r="DT37" s="683"/>
      <c r="DU37" s="683"/>
      <c r="DV37" s="684"/>
      <c r="DW37" s="652">
        <v>1.7</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3413745</v>
      </c>
      <c r="S38" s="648"/>
      <c r="T38" s="648"/>
      <c r="U38" s="648"/>
      <c r="V38" s="648"/>
      <c r="W38" s="648"/>
      <c r="X38" s="648"/>
      <c r="Y38" s="649"/>
      <c r="Z38" s="650">
        <v>1.3</v>
      </c>
      <c r="AA38" s="650"/>
      <c r="AB38" s="650"/>
      <c r="AC38" s="650"/>
      <c r="AD38" s="651">
        <v>97258</v>
      </c>
      <c r="AE38" s="651"/>
      <c r="AF38" s="651"/>
      <c r="AG38" s="651"/>
      <c r="AH38" s="651"/>
      <c r="AI38" s="651"/>
      <c r="AJ38" s="651"/>
      <c r="AK38" s="651"/>
      <c r="AL38" s="652">
        <v>0.1</v>
      </c>
      <c r="AM38" s="653"/>
      <c r="AN38" s="653"/>
      <c r="AO38" s="654"/>
      <c r="AQ38" s="725" t="s">
        <v>336</v>
      </c>
      <c r="AR38" s="726"/>
      <c r="AS38" s="726"/>
      <c r="AT38" s="726"/>
      <c r="AU38" s="726"/>
      <c r="AV38" s="726"/>
      <c r="AW38" s="726"/>
      <c r="AX38" s="726"/>
      <c r="AY38" s="727"/>
      <c r="AZ38" s="647">
        <v>447075</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70261</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20883515</v>
      </c>
      <c r="CS38" s="648"/>
      <c r="CT38" s="648"/>
      <c r="CU38" s="648"/>
      <c r="CV38" s="648"/>
      <c r="CW38" s="648"/>
      <c r="CX38" s="648"/>
      <c r="CY38" s="649"/>
      <c r="CZ38" s="652">
        <v>8.1999999999999993</v>
      </c>
      <c r="DA38" s="681"/>
      <c r="DB38" s="681"/>
      <c r="DC38" s="685"/>
      <c r="DD38" s="656">
        <v>15981235</v>
      </c>
      <c r="DE38" s="648"/>
      <c r="DF38" s="648"/>
      <c r="DG38" s="648"/>
      <c r="DH38" s="648"/>
      <c r="DI38" s="648"/>
      <c r="DJ38" s="648"/>
      <c r="DK38" s="649"/>
      <c r="DL38" s="656">
        <v>14198419</v>
      </c>
      <c r="DM38" s="648"/>
      <c r="DN38" s="648"/>
      <c r="DO38" s="648"/>
      <c r="DP38" s="648"/>
      <c r="DQ38" s="648"/>
      <c r="DR38" s="648"/>
      <c r="DS38" s="648"/>
      <c r="DT38" s="648"/>
      <c r="DU38" s="648"/>
      <c r="DV38" s="649"/>
      <c r="DW38" s="652">
        <v>12.7</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11258900</v>
      </c>
      <c r="S39" s="648"/>
      <c r="T39" s="648"/>
      <c r="U39" s="648"/>
      <c r="V39" s="648"/>
      <c r="W39" s="648"/>
      <c r="X39" s="648"/>
      <c r="Y39" s="649"/>
      <c r="Z39" s="650">
        <v>4.3</v>
      </c>
      <c r="AA39" s="650"/>
      <c r="AB39" s="650"/>
      <c r="AC39" s="650"/>
      <c r="AD39" s="651" t="s">
        <v>138</v>
      </c>
      <c r="AE39" s="651"/>
      <c r="AF39" s="651"/>
      <c r="AG39" s="651"/>
      <c r="AH39" s="651"/>
      <c r="AI39" s="651"/>
      <c r="AJ39" s="651"/>
      <c r="AK39" s="651"/>
      <c r="AL39" s="652" t="s">
        <v>239</v>
      </c>
      <c r="AM39" s="653"/>
      <c r="AN39" s="653"/>
      <c r="AO39" s="654"/>
      <c r="AQ39" s="725" t="s">
        <v>340</v>
      </c>
      <c r="AR39" s="726"/>
      <c r="AS39" s="726"/>
      <c r="AT39" s="726"/>
      <c r="AU39" s="726"/>
      <c r="AV39" s="726"/>
      <c r="AW39" s="726"/>
      <c r="AX39" s="726"/>
      <c r="AY39" s="727"/>
      <c r="AZ39" s="647" t="s">
        <v>138</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105731</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4121180</v>
      </c>
      <c r="CS39" s="683"/>
      <c r="CT39" s="683"/>
      <c r="CU39" s="683"/>
      <c r="CV39" s="683"/>
      <c r="CW39" s="683"/>
      <c r="CX39" s="683"/>
      <c r="CY39" s="684"/>
      <c r="CZ39" s="652">
        <v>1.6</v>
      </c>
      <c r="DA39" s="681"/>
      <c r="DB39" s="681"/>
      <c r="DC39" s="685"/>
      <c r="DD39" s="656">
        <v>3870724</v>
      </c>
      <c r="DE39" s="683"/>
      <c r="DF39" s="683"/>
      <c r="DG39" s="683"/>
      <c r="DH39" s="683"/>
      <c r="DI39" s="683"/>
      <c r="DJ39" s="683"/>
      <c r="DK39" s="684"/>
      <c r="DL39" s="656" t="s">
        <v>233</v>
      </c>
      <c r="DM39" s="683"/>
      <c r="DN39" s="683"/>
      <c r="DO39" s="683"/>
      <c r="DP39" s="683"/>
      <c r="DQ39" s="683"/>
      <c r="DR39" s="683"/>
      <c r="DS39" s="683"/>
      <c r="DT39" s="683"/>
      <c r="DU39" s="683"/>
      <c r="DV39" s="684"/>
      <c r="DW39" s="652" t="s">
        <v>239</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239</v>
      </c>
      <c r="S40" s="648"/>
      <c r="T40" s="648"/>
      <c r="U40" s="648"/>
      <c r="V40" s="648"/>
      <c r="W40" s="648"/>
      <c r="X40" s="648"/>
      <c r="Y40" s="649"/>
      <c r="Z40" s="650" t="s">
        <v>233</v>
      </c>
      <c r="AA40" s="650"/>
      <c r="AB40" s="650"/>
      <c r="AC40" s="650"/>
      <c r="AD40" s="651" t="s">
        <v>239</v>
      </c>
      <c r="AE40" s="651"/>
      <c r="AF40" s="651"/>
      <c r="AG40" s="651"/>
      <c r="AH40" s="651"/>
      <c r="AI40" s="651"/>
      <c r="AJ40" s="651"/>
      <c r="AK40" s="651"/>
      <c r="AL40" s="652" t="s">
        <v>233</v>
      </c>
      <c r="AM40" s="653"/>
      <c r="AN40" s="653"/>
      <c r="AO40" s="654"/>
      <c r="AQ40" s="725" t="s">
        <v>344</v>
      </c>
      <c r="AR40" s="726"/>
      <c r="AS40" s="726"/>
      <c r="AT40" s="726"/>
      <c r="AU40" s="726"/>
      <c r="AV40" s="726"/>
      <c r="AW40" s="726"/>
      <c r="AX40" s="726"/>
      <c r="AY40" s="727"/>
      <c r="AZ40" s="647" t="s">
        <v>233</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92</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3102947</v>
      </c>
      <c r="CS40" s="648"/>
      <c r="CT40" s="648"/>
      <c r="CU40" s="648"/>
      <c r="CV40" s="648"/>
      <c r="CW40" s="648"/>
      <c r="CX40" s="648"/>
      <c r="CY40" s="649"/>
      <c r="CZ40" s="652">
        <v>1.2</v>
      </c>
      <c r="DA40" s="681"/>
      <c r="DB40" s="681"/>
      <c r="DC40" s="685"/>
      <c r="DD40" s="656">
        <v>1478679</v>
      </c>
      <c r="DE40" s="648"/>
      <c r="DF40" s="648"/>
      <c r="DG40" s="648"/>
      <c r="DH40" s="648"/>
      <c r="DI40" s="648"/>
      <c r="DJ40" s="648"/>
      <c r="DK40" s="649"/>
      <c r="DL40" s="656">
        <v>8</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239</v>
      </c>
      <c r="S41" s="648"/>
      <c r="T41" s="648"/>
      <c r="U41" s="648"/>
      <c r="V41" s="648"/>
      <c r="W41" s="648"/>
      <c r="X41" s="648"/>
      <c r="Y41" s="649"/>
      <c r="Z41" s="650" t="s">
        <v>233</v>
      </c>
      <c r="AA41" s="650"/>
      <c r="AB41" s="650"/>
      <c r="AC41" s="650"/>
      <c r="AD41" s="651" t="s">
        <v>239</v>
      </c>
      <c r="AE41" s="651"/>
      <c r="AF41" s="651"/>
      <c r="AG41" s="651"/>
      <c r="AH41" s="651"/>
      <c r="AI41" s="651"/>
      <c r="AJ41" s="651"/>
      <c r="AK41" s="651"/>
      <c r="AL41" s="652" t="s">
        <v>239</v>
      </c>
      <c r="AM41" s="653"/>
      <c r="AN41" s="653"/>
      <c r="AO41" s="654"/>
      <c r="AQ41" s="725" t="s">
        <v>349</v>
      </c>
      <c r="AR41" s="726"/>
      <c r="AS41" s="726"/>
      <c r="AT41" s="726"/>
      <c r="AU41" s="726"/>
      <c r="AV41" s="726"/>
      <c r="AW41" s="726"/>
      <c r="AX41" s="726"/>
      <c r="AY41" s="727"/>
      <c r="AZ41" s="647">
        <v>6184714</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4</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239</v>
      </c>
      <c r="DA41" s="681"/>
      <c r="DB41" s="681"/>
      <c r="DC41" s="685"/>
      <c r="DD41" s="656" t="s">
        <v>239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7327800</v>
      </c>
      <c r="S42" s="648"/>
      <c r="T42" s="648"/>
      <c r="U42" s="648"/>
      <c r="V42" s="648"/>
      <c r="W42" s="648"/>
      <c r="X42" s="648"/>
      <c r="Y42" s="649"/>
      <c r="Z42" s="650">
        <v>2.8</v>
      </c>
      <c r="AA42" s="650"/>
      <c r="AB42" s="650"/>
      <c r="AC42" s="650"/>
      <c r="AD42" s="651" t="s">
        <v>239</v>
      </c>
      <c r="AE42" s="651"/>
      <c r="AF42" s="651"/>
      <c r="AG42" s="651"/>
      <c r="AH42" s="651"/>
      <c r="AI42" s="651"/>
      <c r="AJ42" s="651"/>
      <c r="AK42" s="651"/>
      <c r="AL42" s="652" t="s">
        <v>233</v>
      </c>
      <c r="AM42" s="653"/>
      <c r="AN42" s="653"/>
      <c r="AO42" s="654"/>
      <c r="AQ42" s="746" t="s">
        <v>353</v>
      </c>
      <c r="AR42" s="747"/>
      <c r="AS42" s="747"/>
      <c r="AT42" s="747"/>
      <c r="AU42" s="747"/>
      <c r="AV42" s="747"/>
      <c r="AW42" s="747"/>
      <c r="AX42" s="747"/>
      <c r="AY42" s="748"/>
      <c r="AZ42" s="738">
        <v>14698801</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342</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10737420</v>
      </c>
      <c r="CS42" s="648"/>
      <c r="CT42" s="648"/>
      <c r="CU42" s="648"/>
      <c r="CV42" s="648"/>
      <c r="CW42" s="648"/>
      <c r="CX42" s="648"/>
      <c r="CY42" s="649"/>
      <c r="CZ42" s="652">
        <v>4.2</v>
      </c>
      <c r="DA42" s="653"/>
      <c r="DB42" s="653"/>
      <c r="DC42" s="665"/>
      <c r="DD42" s="656">
        <v>4627631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356</v>
      </c>
      <c r="C43" s="698"/>
      <c r="D43" s="698"/>
      <c r="E43" s="698"/>
      <c r="F43" s="698"/>
      <c r="G43" s="698"/>
      <c r="H43" s="698"/>
      <c r="I43" s="698"/>
      <c r="J43" s="698"/>
      <c r="K43" s="698"/>
      <c r="L43" s="698"/>
      <c r="M43" s="698"/>
      <c r="N43" s="698"/>
      <c r="O43" s="698"/>
      <c r="P43" s="698"/>
      <c r="Q43" s="699"/>
      <c r="R43" s="738">
        <v>259651004</v>
      </c>
      <c r="S43" s="739"/>
      <c r="T43" s="739"/>
      <c r="U43" s="739"/>
      <c r="V43" s="739"/>
      <c r="W43" s="739"/>
      <c r="X43" s="739"/>
      <c r="Y43" s="740"/>
      <c r="Z43" s="741">
        <v>100</v>
      </c>
      <c r="AA43" s="741"/>
      <c r="AB43" s="741"/>
      <c r="AC43" s="741"/>
      <c r="AD43" s="742">
        <v>104860610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160015</v>
      </c>
      <c r="CS43" s="683"/>
      <c r="CT43" s="683"/>
      <c r="CU43" s="683"/>
      <c r="CV43" s="683"/>
      <c r="CW43" s="683"/>
      <c r="CX43" s="683"/>
      <c r="CY43" s="684"/>
      <c r="CZ43" s="652">
        <v>0.1</v>
      </c>
      <c r="DA43" s="681"/>
      <c r="DB43" s="681"/>
      <c r="DC43" s="685"/>
      <c r="DD43" s="656">
        <v>160015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10670142</v>
      </c>
      <c r="CS44" s="648"/>
      <c r="CT44" s="648"/>
      <c r="CU44" s="648"/>
      <c r="CV44" s="648"/>
      <c r="CW44" s="648"/>
      <c r="CX44" s="648"/>
      <c r="CY44" s="649"/>
      <c r="CZ44" s="652">
        <v>4.2</v>
      </c>
      <c r="DA44" s="653"/>
      <c r="DB44" s="653"/>
      <c r="DC44" s="665"/>
      <c r="DD44" s="656">
        <v>4573953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3547220</v>
      </c>
      <c r="CS45" s="683"/>
      <c r="CT45" s="683"/>
      <c r="CU45" s="683"/>
      <c r="CV45" s="683"/>
      <c r="CW45" s="683"/>
      <c r="CX45" s="683"/>
      <c r="CY45" s="684"/>
      <c r="CZ45" s="652">
        <v>1.4</v>
      </c>
      <c r="DA45" s="681"/>
      <c r="DB45" s="681"/>
      <c r="DC45" s="685"/>
      <c r="DD45" s="656">
        <v>206909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7034249</v>
      </c>
      <c r="CS46" s="648"/>
      <c r="CT46" s="648"/>
      <c r="CU46" s="648"/>
      <c r="CV46" s="648"/>
      <c r="CW46" s="648"/>
      <c r="CX46" s="648"/>
      <c r="CY46" s="649"/>
      <c r="CZ46" s="652">
        <v>2.7</v>
      </c>
      <c r="DA46" s="653"/>
      <c r="DB46" s="653"/>
      <c r="DC46" s="665"/>
      <c r="DD46" s="656">
        <v>4358071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67278</v>
      </c>
      <c r="CS47" s="683"/>
      <c r="CT47" s="683"/>
      <c r="CU47" s="683"/>
      <c r="CV47" s="683"/>
      <c r="CW47" s="683"/>
      <c r="CX47" s="683"/>
      <c r="CY47" s="684"/>
      <c r="CZ47" s="652">
        <v>0</v>
      </c>
      <c r="DA47" s="681"/>
      <c r="DB47" s="681"/>
      <c r="DC47" s="685"/>
      <c r="DD47" s="656">
        <v>53678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233</v>
      </c>
      <c r="CS48" s="648"/>
      <c r="CT48" s="648"/>
      <c r="CU48" s="648"/>
      <c r="CV48" s="648"/>
      <c r="CW48" s="648"/>
      <c r="CX48" s="648"/>
      <c r="CY48" s="649"/>
      <c r="CZ48" s="652" t="s">
        <v>233</v>
      </c>
      <c r="DA48" s="653"/>
      <c r="DB48" s="653"/>
      <c r="DC48" s="665"/>
      <c r="DD48" s="656" t="s">
        <v>239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256074412</v>
      </c>
      <c r="CS49" s="718"/>
      <c r="CT49" s="718"/>
      <c r="CU49" s="718"/>
      <c r="CV49" s="718"/>
      <c r="CW49" s="718"/>
      <c r="CX49" s="718"/>
      <c r="CY49" s="749"/>
      <c r="CZ49" s="743">
        <v>100</v>
      </c>
      <c r="DA49" s="750"/>
      <c r="DB49" s="750"/>
      <c r="DC49" s="751"/>
      <c r="DD49" s="752">
        <v>129698097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xSvN5o0UK7imdBXMveOU2+cUcmGqD3rVG9L7TeMtZz2zjjMAqNHZJr5WfXJorh0P2VUg39FfTJj4+E3sQiRsg==" saltValue="EbFJmOJJOkg8opUw5VDa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U71" zoomScaleNormal="100"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258678</v>
      </c>
      <c r="R7" s="783"/>
      <c r="S7" s="783"/>
      <c r="T7" s="783"/>
      <c r="U7" s="783"/>
      <c r="V7" s="783">
        <v>255804</v>
      </c>
      <c r="W7" s="783"/>
      <c r="X7" s="783"/>
      <c r="Y7" s="783"/>
      <c r="Z7" s="783"/>
      <c r="AA7" s="783">
        <v>2874</v>
      </c>
      <c r="AB7" s="783"/>
      <c r="AC7" s="783"/>
      <c r="AD7" s="783"/>
      <c r="AE7" s="784"/>
      <c r="AF7" s="785">
        <v>2491</v>
      </c>
      <c r="AG7" s="786"/>
      <c r="AH7" s="786"/>
      <c r="AI7" s="786"/>
      <c r="AJ7" s="787"/>
      <c r="AK7" s="822">
        <v>3325</v>
      </c>
      <c r="AL7" s="823"/>
      <c r="AM7" s="823"/>
      <c r="AN7" s="823"/>
      <c r="AO7" s="823"/>
      <c r="AP7" s="823">
        <v>181858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t="s">
        <v>596</v>
      </c>
      <c r="CI7" s="820"/>
      <c r="CJ7" s="820"/>
      <c r="CK7" s="820"/>
      <c r="CL7" s="821"/>
      <c r="CM7" s="819">
        <v>31</v>
      </c>
      <c r="CN7" s="820"/>
      <c r="CO7" s="820"/>
      <c r="CP7" s="820"/>
      <c r="CQ7" s="821"/>
      <c r="CR7" s="819">
        <v>1</v>
      </c>
      <c r="CS7" s="820"/>
      <c r="CT7" s="820"/>
      <c r="CU7" s="820"/>
      <c r="CV7" s="821"/>
      <c r="CW7" s="819" t="s">
        <v>513</v>
      </c>
      <c r="CX7" s="820"/>
      <c r="CY7" s="820"/>
      <c r="CZ7" s="820"/>
      <c r="DA7" s="821"/>
      <c r="DB7" s="819" t="s">
        <v>513</v>
      </c>
      <c r="DC7" s="820"/>
      <c r="DD7" s="820"/>
      <c r="DE7" s="820"/>
      <c r="DF7" s="821"/>
      <c r="DG7" s="819" t="s">
        <v>513</v>
      </c>
      <c r="DH7" s="820"/>
      <c r="DI7" s="820"/>
      <c r="DJ7" s="820"/>
      <c r="DK7" s="821"/>
      <c r="DL7" s="819" t="s">
        <v>513</v>
      </c>
      <c r="DM7" s="820"/>
      <c r="DN7" s="820"/>
      <c r="DO7" s="820"/>
      <c r="DP7" s="821"/>
      <c r="DQ7" s="819" t="s">
        <v>513</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136</v>
      </c>
      <c r="R8" s="807"/>
      <c r="S8" s="807"/>
      <c r="T8" s="807"/>
      <c r="U8" s="807"/>
      <c r="V8" s="807">
        <v>27</v>
      </c>
      <c r="W8" s="807"/>
      <c r="X8" s="807"/>
      <c r="Y8" s="807"/>
      <c r="Z8" s="807"/>
      <c r="AA8" s="807">
        <v>109</v>
      </c>
      <c r="AB8" s="807"/>
      <c r="AC8" s="807"/>
      <c r="AD8" s="807"/>
      <c r="AE8" s="808"/>
      <c r="AF8" s="809">
        <v>109</v>
      </c>
      <c r="AG8" s="810"/>
      <c r="AH8" s="810"/>
      <c r="AI8" s="810"/>
      <c r="AJ8" s="811"/>
      <c r="AK8" s="812" t="s">
        <v>579</v>
      </c>
      <c r="AL8" s="813"/>
      <c r="AM8" s="813"/>
      <c r="AN8" s="813"/>
      <c r="AO8" s="813"/>
      <c r="AP8" s="813" t="s">
        <v>579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597</v>
      </c>
      <c r="BT8" s="817"/>
      <c r="BU8" s="817"/>
      <c r="BV8" s="817"/>
      <c r="BW8" s="817"/>
      <c r="BX8" s="817"/>
      <c r="BY8" s="817"/>
      <c r="BZ8" s="817"/>
      <c r="CA8" s="817"/>
      <c r="CB8" s="817"/>
      <c r="CC8" s="817"/>
      <c r="CD8" s="817"/>
      <c r="CE8" s="817"/>
      <c r="CF8" s="817"/>
      <c r="CG8" s="818"/>
      <c r="CH8" s="829">
        <v>4</v>
      </c>
      <c r="CI8" s="830"/>
      <c r="CJ8" s="830"/>
      <c r="CK8" s="830"/>
      <c r="CL8" s="831"/>
      <c r="CM8" s="829">
        <v>23</v>
      </c>
      <c r="CN8" s="830"/>
      <c r="CO8" s="830"/>
      <c r="CP8" s="830"/>
      <c r="CQ8" s="831"/>
      <c r="CR8" s="829">
        <v>3</v>
      </c>
      <c r="CS8" s="830"/>
      <c r="CT8" s="830"/>
      <c r="CU8" s="830"/>
      <c r="CV8" s="831"/>
      <c r="CW8" s="829">
        <v>414</v>
      </c>
      <c r="CX8" s="830"/>
      <c r="CY8" s="830"/>
      <c r="CZ8" s="830"/>
      <c r="DA8" s="831"/>
      <c r="DB8" s="829" t="s">
        <v>513</v>
      </c>
      <c r="DC8" s="830"/>
      <c r="DD8" s="830"/>
      <c r="DE8" s="830"/>
      <c r="DF8" s="831"/>
      <c r="DG8" s="829" t="s">
        <v>513</v>
      </c>
      <c r="DH8" s="830"/>
      <c r="DI8" s="830"/>
      <c r="DJ8" s="830"/>
      <c r="DK8" s="831"/>
      <c r="DL8" s="829" t="s">
        <v>513</v>
      </c>
      <c r="DM8" s="830"/>
      <c r="DN8" s="830"/>
      <c r="DO8" s="830"/>
      <c r="DP8" s="831"/>
      <c r="DQ8" s="829" t="s">
        <v>513</v>
      </c>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1461</v>
      </c>
      <c r="R9" s="807"/>
      <c r="S9" s="807"/>
      <c r="T9" s="807"/>
      <c r="U9" s="807"/>
      <c r="V9" s="807">
        <v>1426</v>
      </c>
      <c r="W9" s="807"/>
      <c r="X9" s="807"/>
      <c r="Y9" s="807"/>
      <c r="Z9" s="807"/>
      <c r="AA9" s="807">
        <v>35</v>
      </c>
      <c r="AB9" s="807"/>
      <c r="AC9" s="807"/>
      <c r="AD9" s="807"/>
      <c r="AE9" s="808"/>
      <c r="AF9" s="809">
        <v>35</v>
      </c>
      <c r="AG9" s="810"/>
      <c r="AH9" s="810"/>
      <c r="AI9" s="810"/>
      <c r="AJ9" s="811"/>
      <c r="AK9" s="812">
        <v>268</v>
      </c>
      <c r="AL9" s="813"/>
      <c r="AM9" s="813"/>
      <c r="AN9" s="813"/>
      <c r="AO9" s="813"/>
      <c r="AP9" s="813">
        <v>963</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598</v>
      </c>
      <c r="BT9" s="817"/>
      <c r="BU9" s="817"/>
      <c r="BV9" s="817"/>
      <c r="BW9" s="817"/>
      <c r="BX9" s="817"/>
      <c r="BY9" s="817"/>
      <c r="BZ9" s="817"/>
      <c r="CA9" s="817"/>
      <c r="CB9" s="817"/>
      <c r="CC9" s="817"/>
      <c r="CD9" s="817"/>
      <c r="CE9" s="817"/>
      <c r="CF9" s="817"/>
      <c r="CG9" s="818"/>
      <c r="CH9" s="829">
        <v>-11</v>
      </c>
      <c r="CI9" s="830"/>
      <c r="CJ9" s="830"/>
      <c r="CK9" s="830"/>
      <c r="CL9" s="831"/>
      <c r="CM9" s="829">
        <v>150</v>
      </c>
      <c r="CN9" s="830"/>
      <c r="CO9" s="830"/>
      <c r="CP9" s="830"/>
      <c r="CQ9" s="831"/>
      <c r="CR9" s="829">
        <v>100</v>
      </c>
      <c r="CS9" s="830"/>
      <c r="CT9" s="830"/>
      <c r="CU9" s="830"/>
      <c r="CV9" s="831"/>
      <c r="CW9" s="829" t="s">
        <v>599</v>
      </c>
      <c r="CX9" s="830"/>
      <c r="CY9" s="830"/>
      <c r="CZ9" s="830"/>
      <c r="DA9" s="831"/>
      <c r="DB9" s="829" t="s">
        <v>599</v>
      </c>
      <c r="DC9" s="830"/>
      <c r="DD9" s="830"/>
      <c r="DE9" s="830"/>
      <c r="DF9" s="831"/>
      <c r="DG9" s="829" t="s">
        <v>599</v>
      </c>
      <c r="DH9" s="830"/>
      <c r="DI9" s="830"/>
      <c r="DJ9" s="830"/>
      <c r="DK9" s="831"/>
      <c r="DL9" s="829" t="s">
        <v>599</v>
      </c>
      <c r="DM9" s="830"/>
      <c r="DN9" s="830"/>
      <c r="DO9" s="830"/>
      <c r="DP9" s="831"/>
      <c r="DQ9" s="829" t="s">
        <v>599</v>
      </c>
      <c r="DR9" s="830"/>
      <c r="DS9" s="830"/>
      <c r="DT9" s="830"/>
      <c r="DU9" s="831"/>
      <c r="DV9" s="832"/>
      <c r="DW9" s="833"/>
      <c r="DX9" s="833"/>
      <c r="DY9" s="833"/>
      <c r="DZ9" s="834"/>
      <c r="EA9" s="256"/>
    </row>
    <row r="10" spans="1:131" s="257" customFormat="1" ht="26.25" customHeight="1" x14ac:dyDescent="0.15">
      <c r="A10" s="263">
        <v>4</v>
      </c>
      <c r="B10" s="803" t="s">
        <v>392</v>
      </c>
      <c r="C10" s="804"/>
      <c r="D10" s="804"/>
      <c r="E10" s="804"/>
      <c r="F10" s="804"/>
      <c r="G10" s="804"/>
      <c r="H10" s="804"/>
      <c r="I10" s="804"/>
      <c r="J10" s="804"/>
      <c r="K10" s="804"/>
      <c r="L10" s="804"/>
      <c r="M10" s="804"/>
      <c r="N10" s="804"/>
      <c r="O10" s="804"/>
      <c r="P10" s="805"/>
      <c r="Q10" s="806">
        <v>350</v>
      </c>
      <c r="R10" s="807"/>
      <c r="S10" s="807"/>
      <c r="T10" s="807"/>
      <c r="U10" s="807"/>
      <c r="V10" s="807">
        <v>8</v>
      </c>
      <c r="W10" s="807"/>
      <c r="X10" s="807"/>
      <c r="Y10" s="807"/>
      <c r="Z10" s="807"/>
      <c r="AA10" s="807">
        <v>342</v>
      </c>
      <c r="AB10" s="807"/>
      <c r="AC10" s="807"/>
      <c r="AD10" s="807"/>
      <c r="AE10" s="808"/>
      <c r="AF10" s="809">
        <v>342</v>
      </c>
      <c r="AG10" s="810"/>
      <c r="AH10" s="810"/>
      <c r="AI10" s="810"/>
      <c r="AJ10" s="811"/>
      <c r="AK10" s="812" t="s">
        <v>579</v>
      </c>
      <c r="AL10" s="813"/>
      <c r="AM10" s="813"/>
      <c r="AN10" s="813"/>
      <c r="AO10" s="813"/>
      <c r="AP10" s="813" t="s">
        <v>579</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173</v>
      </c>
      <c r="CI10" s="830"/>
      <c r="CJ10" s="830"/>
      <c r="CK10" s="830"/>
      <c r="CL10" s="831"/>
      <c r="CM10" s="829">
        <v>-2007</v>
      </c>
      <c r="CN10" s="830"/>
      <c r="CO10" s="830"/>
      <c r="CP10" s="830"/>
      <c r="CQ10" s="831"/>
      <c r="CR10" s="829">
        <v>36</v>
      </c>
      <c r="CS10" s="830"/>
      <c r="CT10" s="830"/>
      <c r="CU10" s="830"/>
      <c r="CV10" s="831"/>
      <c r="CW10" s="829" t="s">
        <v>599</v>
      </c>
      <c r="CX10" s="830"/>
      <c r="CY10" s="830"/>
      <c r="CZ10" s="830"/>
      <c r="DA10" s="831"/>
      <c r="DB10" s="829">
        <v>2359</v>
      </c>
      <c r="DC10" s="830"/>
      <c r="DD10" s="830"/>
      <c r="DE10" s="830"/>
      <c r="DF10" s="831"/>
      <c r="DG10" s="829" t="s">
        <v>513</v>
      </c>
      <c r="DH10" s="830"/>
      <c r="DI10" s="830"/>
      <c r="DJ10" s="830"/>
      <c r="DK10" s="831"/>
      <c r="DL10" s="829" t="s">
        <v>513</v>
      </c>
      <c r="DM10" s="830"/>
      <c r="DN10" s="830"/>
      <c r="DO10" s="830"/>
      <c r="DP10" s="831"/>
      <c r="DQ10" s="829" t="s">
        <v>513</v>
      </c>
      <c r="DR10" s="830"/>
      <c r="DS10" s="830"/>
      <c r="DT10" s="830"/>
      <c r="DU10" s="831"/>
      <c r="DV10" s="832"/>
      <c r="DW10" s="833"/>
      <c r="DX10" s="833"/>
      <c r="DY10" s="833"/>
      <c r="DZ10" s="834"/>
      <c r="EA10" s="256"/>
    </row>
    <row r="11" spans="1:131" s="257" customFormat="1" ht="26.25" customHeight="1" x14ac:dyDescent="0.15">
      <c r="A11" s="263">
        <v>5</v>
      </c>
      <c r="B11" s="803" t="s">
        <v>393</v>
      </c>
      <c r="C11" s="804"/>
      <c r="D11" s="804"/>
      <c r="E11" s="804"/>
      <c r="F11" s="804"/>
      <c r="G11" s="804"/>
      <c r="H11" s="804"/>
      <c r="I11" s="804"/>
      <c r="J11" s="804"/>
      <c r="K11" s="804"/>
      <c r="L11" s="804"/>
      <c r="M11" s="804"/>
      <c r="N11" s="804"/>
      <c r="O11" s="804"/>
      <c r="P11" s="805"/>
      <c r="Q11" s="806">
        <v>286</v>
      </c>
      <c r="R11" s="807"/>
      <c r="S11" s="807"/>
      <c r="T11" s="807"/>
      <c r="U11" s="807"/>
      <c r="V11" s="807">
        <v>70</v>
      </c>
      <c r="W11" s="807"/>
      <c r="X11" s="807"/>
      <c r="Y11" s="807"/>
      <c r="Z11" s="807"/>
      <c r="AA11" s="807">
        <v>216</v>
      </c>
      <c r="AB11" s="807"/>
      <c r="AC11" s="807"/>
      <c r="AD11" s="807"/>
      <c r="AE11" s="808"/>
      <c r="AF11" s="809">
        <v>216</v>
      </c>
      <c r="AG11" s="810"/>
      <c r="AH11" s="810"/>
      <c r="AI11" s="810"/>
      <c r="AJ11" s="811"/>
      <c r="AK11" s="812">
        <v>1</v>
      </c>
      <c r="AL11" s="813"/>
      <c r="AM11" s="813"/>
      <c r="AN11" s="813"/>
      <c r="AO11" s="813"/>
      <c r="AP11" s="813">
        <v>545</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9">
        <v>-1</v>
      </c>
      <c r="CI11" s="830"/>
      <c r="CJ11" s="830"/>
      <c r="CK11" s="830"/>
      <c r="CL11" s="831"/>
      <c r="CM11" s="829">
        <v>343</v>
      </c>
      <c r="CN11" s="830"/>
      <c r="CO11" s="830"/>
      <c r="CP11" s="830"/>
      <c r="CQ11" s="831"/>
      <c r="CR11" s="829">
        <v>130</v>
      </c>
      <c r="CS11" s="830"/>
      <c r="CT11" s="830"/>
      <c r="CU11" s="830"/>
      <c r="CV11" s="831"/>
      <c r="CW11" s="829">
        <v>218</v>
      </c>
      <c r="CX11" s="830"/>
      <c r="CY11" s="830"/>
      <c r="CZ11" s="830"/>
      <c r="DA11" s="831"/>
      <c r="DB11" s="829" t="s">
        <v>513</v>
      </c>
      <c r="DC11" s="830"/>
      <c r="DD11" s="830"/>
      <c r="DE11" s="830"/>
      <c r="DF11" s="831"/>
      <c r="DG11" s="829" t="s">
        <v>513</v>
      </c>
      <c r="DH11" s="830"/>
      <c r="DI11" s="830"/>
      <c r="DJ11" s="830"/>
      <c r="DK11" s="831"/>
      <c r="DL11" s="829" t="s">
        <v>513</v>
      </c>
      <c r="DM11" s="830"/>
      <c r="DN11" s="830"/>
      <c r="DO11" s="830"/>
      <c r="DP11" s="831"/>
      <c r="DQ11" s="829" t="s">
        <v>513</v>
      </c>
      <c r="DR11" s="830"/>
      <c r="DS11" s="830"/>
      <c r="DT11" s="830"/>
      <c r="DU11" s="831"/>
      <c r="DV11" s="832"/>
      <c r="DW11" s="833"/>
      <c r="DX11" s="833"/>
      <c r="DY11" s="833"/>
      <c r="DZ11" s="834"/>
      <c r="EA11" s="256"/>
    </row>
    <row r="12" spans="1:131" s="257" customFormat="1" ht="26.25" customHeight="1" x14ac:dyDescent="0.15">
      <c r="A12" s="263">
        <v>6</v>
      </c>
      <c r="B12" s="803" t="s">
        <v>394</v>
      </c>
      <c r="C12" s="804"/>
      <c r="D12" s="804"/>
      <c r="E12" s="804"/>
      <c r="F12" s="804"/>
      <c r="G12" s="804"/>
      <c r="H12" s="804"/>
      <c r="I12" s="804"/>
      <c r="J12" s="804"/>
      <c r="K12" s="804"/>
      <c r="L12" s="804"/>
      <c r="M12" s="804"/>
      <c r="N12" s="804"/>
      <c r="O12" s="804"/>
      <c r="P12" s="805"/>
      <c r="Q12" s="806">
        <v>2670</v>
      </c>
      <c r="R12" s="807"/>
      <c r="S12" s="807"/>
      <c r="T12" s="807"/>
      <c r="U12" s="807"/>
      <c r="V12" s="807">
        <v>2670</v>
      </c>
      <c r="W12" s="807"/>
      <c r="X12" s="807"/>
      <c r="Y12" s="807"/>
      <c r="Z12" s="807"/>
      <c r="AA12" s="807" t="s">
        <v>578</v>
      </c>
      <c r="AB12" s="807"/>
      <c r="AC12" s="807"/>
      <c r="AD12" s="807"/>
      <c r="AE12" s="808"/>
      <c r="AF12" s="809" t="s">
        <v>395</v>
      </c>
      <c r="AG12" s="810"/>
      <c r="AH12" s="810"/>
      <c r="AI12" s="810"/>
      <c r="AJ12" s="811"/>
      <c r="AK12" s="812" t="s">
        <v>579</v>
      </c>
      <c r="AL12" s="813"/>
      <c r="AM12" s="813"/>
      <c r="AN12" s="813"/>
      <c r="AO12" s="813"/>
      <c r="AP12" s="813">
        <v>10459</v>
      </c>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602</v>
      </c>
      <c r="BT12" s="817"/>
      <c r="BU12" s="817"/>
      <c r="BV12" s="817"/>
      <c r="BW12" s="817"/>
      <c r="BX12" s="817"/>
      <c r="BY12" s="817"/>
      <c r="BZ12" s="817"/>
      <c r="CA12" s="817"/>
      <c r="CB12" s="817"/>
      <c r="CC12" s="817"/>
      <c r="CD12" s="817"/>
      <c r="CE12" s="817"/>
      <c r="CF12" s="817"/>
      <c r="CG12" s="818"/>
      <c r="CH12" s="829">
        <v>440</v>
      </c>
      <c r="CI12" s="830"/>
      <c r="CJ12" s="830"/>
      <c r="CK12" s="830"/>
      <c r="CL12" s="831"/>
      <c r="CM12" s="829">
        <v>3710</v>
      </c>
      <c r="CN12" s="830"/>
      <c r="CO12" s="830"/>
      <c r="CP12" s="830"/>
      <c r="CQ12" s="831"/>
      <c r="CR12" s="829">
        <v>750</v>
      </c>
      <c r="CS12" s="830"/>
      <c r="CT12" s="830"/>
      <c r="CU12" s="830"/>
      <c r="CV12" s="831"/>
      <c r="CW12" s="829">
        <v>10</v>
      </c>
      <c r="CX12" s="830"/>
      <c r="CY12" s="830"/>
      <c r="CZ12" s="830"/>
      <c r="DA12" s="831"/>
      <c r="DB12" s="829">
        <v>9730</v>
      </c>
      <c r="DC12" s="830"/>
      <c r="DD12" s="830"/>
      <c r="DE12" s="830"/>
      <c r="DF12" s="831"/>
      <c r="DG12" s="829" t="s">
        <v>599</v>
      </c>
      <c r="DH12" s="830"/>
      <c r="DI12" s="830"/>
      <c r="DJ12" s="830"/>
      <c r="DK12" s="831"/>
      <c r="DL12" s="829" t="s">
        <v>599</v>
      </c>
      <c r="DM12" s="830"/>
      <c r="DN12" s="830"/>
      <c r="DO12" s="830"/>
      <c r="DP12" s="831"/>
      <c r="DQ12" s="829" t="s">
        <v>599</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603</v>
      </c>
      <c r="BT13" s="817"/>
      <c r="BU13" s="817"/>
      <c r="BV13" s="817"/>
      <c r="BW13" s="817"/>
      <c r="BX13" s="817"/>
      <c r="BY13" s="817"/>
      <c r="BZ13" s="817"/>
      <c r="CA13" s="817"/>
      <c r="CB13" s="817"/>
      <c r="CC13" s="817"/>
      <c r="CD13" s="817"/>
      <c r="CE13" s="817"/>
      <c r="CF13" s="817"/>
      <c r="CG13" s="818"/>
      <c r="CH13" s="829">
        <v>1159</v>
      </c>
      <c r="CI13" s="830"/>
      <c r="CJ13" s="830"/>
      <c r="CK13" s="830"/>
      <c r="CL13" s="831"/>
      <c r="CM13" s="829">
        <v>11552</v>
      </c>
      <c r="CN13" s="830"/>
      <c r="CO13" s="830"/>
      <c r="CP13" s="830"/>
      <c r="CQ13" s="831"/>
      <c r="CR13" s="829">
        <v>2081</v>
      </c>
      <c r="CS13" s="830"/>
      <c r="CT13" s="830"/>
      <c r="CU13" s="830"/>
      <c r="CV13" s="831"/>
      <c r="CW13" s="829">
        <v>1747</v>
      </c>
      <c r="CX13" s="830"/>
      <c r="CY13" s="830"/>
      <c r="CZ13" s="830"/>
      <c r="DA13" s="831"/>
      <c r="DB13" s="829">
        <v>6488</v>
      </c>
      <c r="DC13" s="830"/>
      <c r="DD13" s="830"/>
      <c r="DE13" s="830"/>
      <c r="DF13" s="831"/>
      <c r="DG13" s="829" t="s">
        <v>513</v>
      </c>
      <c r="DH13" s="830"/>
      <c r="DI13" s="830"/>
      <c r="DJ13" s="830"/>
      <c r="DK13" s="831"/>
      <c r="DL13" s="829" t="s">
        <v>513</v>
      </c>
      <c r="DM13" s="830"/>
      <c r="DN13" s="830"/>
      <c r="DO13" s="830"/>
      <c r="DP13" s="831"/>
      <c r="DQ13" s="829" t="s">
        <v>513</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v>262710</v>
      </c>
      <c r="R23" s="842"/>
      <c r="S23" s="842"/>
      <c r="T23" s="842"/>
      <c r="U23" s="842"/>
      <c r="V23" s="842">
        <v>259134</v>
      </c>
      <c r="W23" s="842"/>
      <c r="X23" s="842"/>
      <c r="Y23" s="842"/>
      <c r="Z23" s="842"/>
      <c r="AA23" s="842">
        <v>3576</v>
      </c>
      <c r="AB23" s="842"/>
      <c r="AC23" s="842"/>
      <c r="AD23" s="842"/>
      <c r="AE23" s="843"/>
      <c r="AF23" s="844">
        <v>3193</v>
      </c>
      <c r="AG23" s="842"/>
      <c r="AH23" s="842"/>
      <c r="AI23" s="842"/>
      <c r="AJ23" s="845"/>
      <c r="AK23" s="846"/>
      <c r="AL23" s="847"/>
      <c r="AM23" s="847"/>
      <c r="AN23" s="847"/>
      <c r="AO23" s="847"/>
      <c r="AP23" s="842">
        <v>193826</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54356</v>
      </c>
      <c r="R28" s="871"/>
      <c r="S28" s="871"/>
      <c r="T28" s="871"/>
      <c r="U28" s="871"/>
      <c r="V28" s="871">
        <v>53026</v>
      </c>
      <c r="W28" s="871"/>
      <c r="X28" s="871"/>
      <c r="Y28" s="871"/>
      <c r="Z28" s="871"/>
      <c r="AA28" s="871">
        <v>1330</v>
      </c>
      <c r="AB28" s="871"/>
      <c r="AC28" s="871"/>
      <c r="AD28" s="871"/>
      <c r="AE28" s="872"/>
      <c r="AF28" s="873">
        <v>1330</v>
      </c>
      <c r="AG28" s="871"/>
      <c r="AH28" s="871"/>
      <c r="AI28" s="871"/>
      <c r="AJ28" s="874"/>
      <c r="AK28" s="875">
        <v>6335</v>
      </c>
      <c r="AL28" s="866"/>
      <c r="AM28" s="866"/>
      <c r="AN28" s="866"/>
      <c r="AO28" s="866"/>
      <c r="AP28" s="866" t="s">
        <v>579</v>
      </c>
      <c r="AQ28" s="866"/>
      <c r="AR28" s="866"/>
      <c r="AS28" s="866"/>
      <c r="AT28" s="866"/>
      <c r="AU28" s="866" t="s">
        <v>579</v>
      </c>
      <c r="AV28" s="866"/>
      <c r="AW28" s="866"/>
      <c r="AX28" s="866"/>
      <c r="AY28" s="866"/>
      <c r="AZ28" s="867" t="s">
        <v>579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48886</v>
      </c>
      <c r="R29" s="807"/>
      <c r="S29" s="807"/>
      <c r="T29" s="807"/>
      <c r="U29" s="807"/>
      <c r="V29" s="807">
        <v>48176</v>
      </c>
      <c r="W29" s="807"/>
      <c r="X29" s="807"/>
      <c r="Y29" s="807"/>
      <c r="Z29" s="807"/>
      <c r="AA29" s="807">
        <v>710</v>
      </c>
      <c r="AB29" s="807"/>
      <c r="AC29" s="807"/>
      <c r="AD29" s="807"/>
      <c r="AE29" s="808"/>
      <c r="AF29" s="809">
        <v>710</v>
      </c>
      <c r="AG29" s="810"/>
      <c r="AH29" s="810"/>
      <c r="AI29" s="810"/>
      <c r="AJ29" s="811"/>
      <c r="AK29" s="878">
        <v>7770</v>
      </c>
      <c r="AL29" s="879"/>
      <c r="AM29" s="879"/>
      <c r="AN29" s="879"/>
      <c r="AO29" s="879"/>
      <c r="AP29" s="879" t="s">
        <v>579</v>
      </c>
      <c r="AQ29" s="879"/>
      <c r="AR29" s="879"/>
      <c r="AS29" s="879"/>
      <c r="AT29" s="879"/>
      <c r="AU29" s="879" t="s">
        <v>579</v>
      </c>
      <c r="AV29" s="879"/>
      <c r="AW29" s="879"/>
      <c r="AX29" s="879"/>
      <c r="AY29" s="879"/>
      <c r="AZ29" s="880" t="s">
        <v>579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12850</v>
      </c>
      <c r="R30" s="807"/>
      <c r="S30" s="807"/>
      <c r="T30" s="807"/>
      <c r="U30" s="807"/>
      <c r="V30" s="807">
        <v>12457</v>
      </c>
      <c r="W30" s="807"/>
      <c r="X30" s="807"/>
      <c r="Y30" s="807"/>
      <c r="Z30" s="807"/>
      <c r="AA30" s="807">
        <v>393</v>
      </c>
      <c r="AB30" s="807"/>
      <c r="AC30" s="807"/>
      <c r="AD30" s="807"/>
      <c r="AE30" s="808"/>
      <c r="AF30" s="809">
        <v>393</v>
      </c>
      <c r="AG30" s="810"/>
      <c r="AH30" s="810"/>
      <c r="AI30" s="810"/>
      <c r="AJ30" s="811"/>
      <c r="AK30" s="878">
        <v>6939</v>
      </c>
      <c r="AL30" s="879"/>
      <c r="AM30" s="879"/>
      <c r="AN30" s="879"/>
      <c r="AO30" s="879"/>
      <c r="AP30" s="879" t="s">
        <v>579</v>
      </c>
      <c r="AQ30" s="879"/>
      <c r="AR30" s="879"/>
      <c r="AS30" s="879"/>
      <c r="AT30" s="879"/>
      <c r="AU30" s="879" t="s">
        <v>579</v>
      </c>
      <c r="AV30" s="879"/>
      <c r="AW30" s="879"/>
      <c r="AX30" s="879"/>
      <c r="AY30" s="879"/>
      <c r="AZ30" s="880" t="s">
        <v>579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218</v>
      </c>
      <c r="R31" s="807"/>
      <c r="S31" s="807"/>
      <c r="T31" s="807"/>
      <c r="U31" s="807"/>
      <c r="V31" s="807">
        <v>15</v>
      </c>
      <c r="W31" s="807"/>
      <c r="X31" s="807"/>
      <c r="Y31" s="807"/>
      <c r="Z31" s="807"/>
      <c r="AA31" s="807">
        <v>203</v>
      </c>
      <c r="AB31" s="807"/>
      <c r="AC31" s="807"/>
      <c r="AD31" s="807"/>
      <c r="AE31" s="808"/>
      <c r="AF31" s="809">
        <v>203</v>
      </c>
      <c r="AG31" s="810"/>
      <c r="AH31" s="810"/>
      <c r="AI31" s="810"/>
      <c r="AJ31" s="811"/>
      <c r="AK31" s="878" t="s">
        <v>579</v>
      </c>
      <c r="AL31" s="879"/>
      <c r="AM31" s="879"/>
      <c r="AN31" s="879"/>
      <c r="AO31" s="879"/>
      <c r="AP31" s="879" t="s">
        <v>579</v>
      </c>
      <c r="AQ31" s="879"/>
      <c r="AR31" s="879"/>
      <c r="AS31" s="879"/>
      <c r="AT31" s="879"/>
      <c r="AU31" s="879" t="s">
        <v>579</v>
      </c>
      <c r="AV31" s="879"/>
      <c r="AW31" s="879"/>
      <c r="AX31" s="879"/>
      <c r="AY31" s="879"/>
      <c r="AZ31" s="880" t="s">
        <v>579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8905</v>
      </c>
      <c r="R32" s="807"/>
      <c r="S32" s="807"/>
      <c r="T32" s="807"/>
      <c r="U32" s="807"/>
      <c r="V32" s="807">
        <v>8702</v>
      </c>
      <c r="W32" s="807"/>
      <c r="X32" s="807"/>
      <c r="Y32" s="807"/>
      <c r="Z32" s="807"/>
      <c r="AA32" s="807">
        <v>203</v>
      </c>
      <c r="AB32" s="807"/>
      <c r="AC32" s="807"/>
      <c r="AD32" s="807"/>
      <c r="AE32" s="808"/>
      <c r="AF32" s="809">
        <v>5186</v>
      </c>
      <c r="AG32" s="810"/>
      <c r="AH32" s="810"/>
      <c r="AI32" s="810"/>
      <c r="AJ32" s="811"/>
      <c r="AK32" s="878">
        <v>70</v>
      </c>
      <c r="AL32" s="879"/>
      <c r="AM32" s="879"/>
      <c r="AN32" s="879"/>
      <c r="AO32" s="879"/>
      <c r="AP32" s="879">
        <v>20621</v>
      </c>
      <c r="AQ32" s="879"/>
      <c r="AR32" s="879"/>
      <c r="AS32" s="879"/>
      <c r="AT32" s="879"/>
      <c r="AU32" s="879">
        <v>82</v>
      </c>
      <c r="AV32" s="879"/>
      <c r="AW32" s="879"/>
      <c r="AX32" s="879"/>
      <c r="AY32" s="879"/>
      <c r="AZ32" s="880" t="s">
        <v>579</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06">
        <v>16359</v>
      </c>
      <c r="R33" s="807"/>
      <c r="S33" s="807"/>
      <c r="T33" s="807"/>
      <c r="U33" s="807"/>
      <c r="V33" s="807">
        <v>15987</v>
      </c>
      <c r="W33" s="807"/>
      <c r="X33" s="807"/>
      <c r="Y33" s="807"/>
      <c r="Z33" s="807"/>
      <c r="AA33" s="807">
        <v>371</v>
      </c>
      <c r="AB33" s="807"/>
      <c r="AC33" s="807"/>
      <c r="AD33" s="807"/>
      <c r="AE33" s="808"/>
      <c r="AF33" s="809">
        <v>7618</v>
      </c>
      <c r="AG33" s="810"/>
      <c r="AH33" s="810"/>
      <c r="AI33" s="810"/>
      <c r="AJ33" s="811"/>
      <c r="AK33" s="878">
        <v>8893</v>
      </c>
      <c r="AL33" s="879"/>
      <c r="AM33" s="879"/>
      <c r="AN33" s="879"/>
      <c r="AO33" s="879"/>
      <c r="AP33" s="879">
        <v>132991</v>
      </c>
      <c r="AQ33" s="879"/>
      <c r="AR33" s="879"/>
      <c r="AS33" s="879"/>
      <c r="AT33" s="879"/>
      <c r="AU33" s="879">
        <v>89370</v>
      </c>
      <c r="AV33" s="879"/>
      <c r="AW33" s="879"/>
      <c r="AX33" s="879"/>
      <c r="AY33" s="879"/>
      <c r="AZ33" s="880" t="s">
        <v>579</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15441</v>
      </c>
      <c r="AG63" s="890"/>
      <c r="AH63" s="890"/>
      <c r="AI63" s="890"/>
      <c r="AJ63" s="891"/>
      <c r="AK63" s="892"/>
      <c r="AL63" s="887"/>
      <c r="AM63" s="887"/>
      <c r="AN63" s="887"/>
      <c r="AO63" s="887"/>
      <c r="AP63" s="890">
        <v>153612</v>
      </c>
      <c r="AQ63" s="890"/>
      <c r="AR63" s="890"/>
      <c r="AS63" s="890"/>
      <c r="AT63" s="890"/>
      <c r="AU63" s="890">
        <v>89452</v>
      </c>
      <c r="AV63" s="890"/>
      <c r="AW63" s="890"/>
      <c r="AX63" s="890"/>
      <c r="AY63" s="890"/>
      <c r="AZ63" s="894"/>
      <c r="BA63" s="894"/>
      <c r="BB63" s="894"/>
      <c r="BC63" s="894"/>
      <c r="BD63" s="894"/>
      <c r="BE63" s="895"/>
      <c r="BF63" s="895"/>
      <c r="BG63" s="895"/>
      <c r="BH63" s="895"/>
      <c r="BI63" s="896"/>
      <c r="BJ63" s="897" t="s">
        <v>395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401</v>
      </c>
      <c r="R66" s="766"/>
      <c r="S66" s="766"/>
      <c r="T66" s="766"/>
      <c r="U66" s="767"/>
      <c r="V66" s="765" t="s">
        <v>402</v>
      </c>
      <c r="W66" s="766"/>
      <c r="X66" s="766"/>
      <c r="Y66" s="766"/>
      <c r="Z66" s="767"/>
      <c r="AA66" s="765" t="s">
        <v>420</v>
      </c>
      <c r="AB66" s="766"/>
      <c r="AC66" s="766"/>
      <c r="AD66" s="766"/>
      <c r="AE66" s="767"/>
      <c r="AF66" s="900" t="s">
        <v>404</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580</v>
      </c>
      <c r="C68" s="918"/>
      <c r="D68" s="918"/>
      <c r="E68" s="918"/>
      <c r="F68" s="918"/>
      <c r="G68" s="918"/>
      <c r="H68" s="918"/>
      <c r="I68" s="918"/>
      <c r="J68" s="918"/>
      <c r="K68" s="918"/>
      <c r="L68" s="918"/>
      <c r="M68" s="918"/>
      <c r="N68" s="918"/>
      <c r="O68" s="918"/>
      <c r="P68" s="919"/>
      <c r="Q68" s="920">
        <v>4542</v>
      </c>
      <c r="R68" s="914"/>
      <c r="S68" s="914"/>
      <c r="T68" s="914"/>
      <c r="U68" s="914"/>
      <c r="V68" s="914">
        <v>4453</v>
      </c>
      <c r="W68" s="914"/>
      <c r="X68" s="914"/>
      <c r="Y68" s="914"/>
      <c r="Z68" s="914"/>
      <c r="AA68" s="914">
        <v>89</v>
      </c>
      <c r="AB68" s="914"/>
      <c r="AC68" s="914"/>
      <c r="AD68" s="914"/>
      <c r="AE68" s="914"/>
      <c r="AF68" s="914">
        <v>89</v>
      </c>
      <c r="AG68" s="914"/>
      <c r="AH68" s="914"/>
      <c r="AI68" s="914"/>
      <c r="AJ68" s="914"/>
      <c r="AK68" s="914" t="s">
        <v>579</v>
      </c>
      <c r="AL68" s="914"/>
      <c r="AM68" s="914"/>
      <c r="AN68" s="914"/>
      <c r="AO68" s="914"/>
      <c r="AP68" s="914">
        <v>8407</v>
      </c>
      <c r="AQ68" s="914"/>
      <c r="AR68" s="914"/>
      <c r="AS68" s="914"/>
      <c r="AT68" s="914"/>
      <c r="AU68" s="914">
        <v>6498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23</v>
      </c>
      <c r="R69" s="879"/>
      <c r="S69" s="879"/>
      <c r="T69" s="879"/>
      <c r="U69" s="879"/>
      <c r="V69" s="879">
        <v>21</v>
      </c>
      <c r="W69" s="879"/>
      <c r="X69" s="879"/>
      <c r="Y69" s="879"/>
      <c r="Z69" s="879"/>
      <c r="AA69" s="879">
        <v>2</v>
      </c>
      <c r="AB69" s="879"/>
      <c r="AC69" s="879"/>
      <c r="AD69" s="879"/>
      <c r="AE69" s="879"/>
      <c r="AF69" s="879">
        <v>2</v>
      </c>
      <c r="AG69" s="879"/>
      <c r="AH69" s="879"/>
      <c r="AI69" s="879"/>
      <c r="AJ69" s="879"/>
      <c r="AK69" s="879" t="s">
        <v>579</v>
      </c>
      <c r="AL69" s="879"/>
      <c r="AM69" s="879"/>
      <c r="AN69" s="879"/>
      <c r="AO69" s="879"/>
      <c r="AP69" s="879" t="s">
        <v>579</v>
      </c>
      <c r="AQ69" s="879"/>
      <c r="AR69" s="879"/>
      <c r="AS69" s="879"/>
      <c r="AT69" s="879"/>
      <c r="AU69" s="879" t="s">
        <v>579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v>215</v>
      </c>
      <c r="R70" s="879"/>
      <c r="S70" s="879"/>
      <c r="T70" s="879"/>
      <c r="U70" s="879"/>
      <c r="V70" s="879">
        <v>212</v>
      </c>
      <c r="W70" s="879"/>
      <c r="X70" s="879"/>
      <c r="Y70" s="879"/>
      <c r="Z70" s="879"/>
      <c r="AA70" s="879">
        <v>3</v>
      </c>
      <c r="AB70" s="879"/>
      <c r="AC70" s="879"/>
      <c r="AD70" s="879"/>
      <c r="AE70" s="879"/>
      <c r="AF70" s="879">
        <v>3</v>
      </c>
      <c r="AG70" s="879"/>
      <c r="AH70" s="879"/>
      <c r="AI70" s="879"/>
      <c r="AJ70" s="879"/>
      <c r="AK70" s="879">
        <v>35</v>
      </c>
      <c r="AL70" s="879"/>
      <c r="AM70" s="879"/>
      <c r="AN70" s="879"/>
      <c r="AO70" s="879"/>
      <c r="AP70" s="879" t="s">
        <v>579</v>
      </c>
      <c r="AQ70" s="879"/>
      <c r="AR70" s="879"/>
      <c r="AS70" s="879"/>
      <c r="AT70" s="879"/>
      <c r="AU70" s="879" t="s">
        <v>579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98</v>
      </c>
      <c r="R71" s="879"/>
      <c r="S71" s="879"/>
      <c r="T71" s="879"/>
      <c r="U71" s="879"/>
      <c r="V71" s="879">
        <v>94</v>
      </c>
      <c r="W71" s="879"/>
      <c r="X71" s="879"/>
      <c r="Y71" s="879"/>
      <c r="Z71" s="879"/>
      <c r="AA71" s="879">
        <v>4</v>
      </c>
      <c r="AB71" s="879"/>
      <c r="AC71" s="879"/>
      <c r="AD71" s="879"/>
      <c r="AE71" s="879"/>
      <c r="AF71" s="879">
        <v>4</v>
      </c>
      <c r="AG71" s="879"/>
      <c r="AH71" s="879"/>
      <c r="AI71" s="879"/>
      <c r="AJ71" s="879"/>
      <c r="AK71" s="879" t="s">
        <v>579</v>
      </c>
      <c r="AL71" s="879"/>
      <c r="AM71" s="879"/>
      <c r="AN71" s="879"/>
      <c r="AO71" s="879"/>
      <c r="AP71" s="879" t="s">
        <v>579</v>
      </c>
      <c r="AQ71" s="879"/>
      <c r="AR71" s="879"/>
      <c r="AS71" s="879"/>
      <c r="AT71" s="879"/>
      <c r="AU71" s="879" t="s">
        <v>579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584</v>
      </c>
      <c r="C72" s="922"/>
      <c r="D72" s="922"/>
      <c r="E72" s="922"/>
      <c r="F72" s="922"/>
      <c r="G72" s="922"/>
      <c r="H72" s="922"/>
      <c r="I72" s="922"/>
      <c r="J72" s="922"/>
      <c r="K72" s="922"/>
      <c r="L72" s="922"/>
      <c r="M72" s="922"/>
      <c r="N72" s="922"/>
      <c r="O72" s="922"/>
      <c r="P72" s="923"/>
      <c r="Q72" s="924">
        <v>198</v>
      </c>
      <c r="R72" s="879"/>
      <c r="S72" s="879"/>
      <c r="T72" s="879"/>
      <c r="U72" s="879"/>
      <c r="V72" s="879">
        <v>183</v>
      </c>
      <c r="W72" s="879"/>
      <c r="X72" s="879"/>
      <c r="Y72" s="879"/>
      <c r="Z72" s="879"/>
      <c r="AA72" s="879">
        <v>15</v>
      </c>
      <c r="AB72" s="879"/>
      <c r="AC72" s="879"/>
      <c r="AD72" s="879"/>
      <c r="AE72" s="879"/>
      <c r="AF72" s="879">
        <v>15</v>
      </c>
      <c r="AG72" s="879"/>
      <c r="AH72" s="879"/>
      <c r="AI72" s="879"/>
      <c r="AJ72" s="879"/>
      <c r="AK72" s="879" t="s">
        <v>579</v>
      </c>
      <c r="AL72" s="879"/>
      <c r="AM72" s="879"/>
      <c r="AN72" s="879"/>
      <c r="AO72" s="879"/>
      <c r="AP72" s="879" t="s">
        <v>579</v>
      </c>
      <c r="AQ72" s="879"/>
      <c r="AR72" s="879"/>
      <c r="AS72" s="879"/>
      <c r="AT72" s="879"/>
      <c r="AU72" s="879" t="s">
        <v>579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1227276</v>
      </c>
      <c r="R73" s="879"/>
      <c r="S73" s="879"/>
      <c r="T73" s="879"/>
      <c r="U73" s="879"/>
      <c r="V73" s="879">
        <v>1165356</v>
      </c>
      <c r="W73" s="879"/>
      <c r="X73" s="879"/>
      <c r="Y73" s="879"/>
      <c r="Z73" s="879"/>
      <c r="AA73" s="879">
        <v>61920</v>
      </c>
      <c r="AB73" s="879"/>
      <c r="AC73" s="879"/>
      <c r="AD73" s="879"/>
      <c r="AE73" s="879"/>
      <c r="AF73" s="879">
        <v>61920</v>
      </c>
      <c r="AG73" s="879"/>
      <c r="AH73" s="879"/>
      <c r="AI73" s="879"/>
      <c r="AJ73" s="879"/>
      <c r="AK73" s="879">
        <v>8500</v>
      </c>
      <c r="AL73" s="879"/>
      <c r="AM73" s="879"/>
      <c r="AN73" s="879"/>
      <c r="AO73" s="879"/>
      <c r="AP73" s="879" t="s">
        <v>579</v>
      </c>
      <c r="AQ73" s="879"/>
      <c r="AR73" s="879"/>
      <c r="AS73" s="879"/>
      <c r="AT73" s="879"/>
      <c r="AU73" s="879" t="s">
        <v>579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586</v>
      </c>
      <c r="C74" s="922"/>
      <c r="D74" s="922"/>
      <c r="E74" s="922"/>
      <c r="F74" s="922"/>
      <c r="G74" s="922"/>
      <c r="H74" s="922"/>
      <c r="I74" s="922"/>
      <c r="J74" s="922"/>
      <c r="K74" s="922"/>
      <c r="L74" s="922"/>
      <c r="M74" s="922"/>
      <c r="N74" s="922"/>
      <c r="O74" s="922"/>
      <c r="P74" s="923"/>
      <c r="Q74" s="924">
        <v>39537</v>
      </c>
      <c r="R74" s="879"/>
      <c r="S74" s="879"/>
      <c r="T74" s="879"/>
      <c r="U74" s="879"/>
      <c r="V74" s="879">
        <v>35602</v>
      </c>
      <c r="W74" s="879"/>
      <c r="X74" s="879"/>
      <c r="Y74" s="879"/>
      <c r="Z74" s="879"/>
      <c r="AA74" s="879">
        <v>3935</v>
      </c>
      <c r="AB74" s="879"/>
      <c r="AC74" s="879"/>
      <c r="AD74" s="879"/>
      <c r="AE74" s="879"/>
      <c r="AF74" s="879">
        <v>20048</v>
      </c>
      <c r="AG74" s="879"/>
      <c r="AH74" s="879"/>
      <c r="AI74" s="879"/>
      <c r="AJ74" s="879"/>
      <c r="AK74" s="879" t="s">
        <v>579</v>
      </c>
      <c r="AL74" s="879"/>
      <c r="AM74" s="879"/>
      <c r="AN74" s="879"/>
      <c r="AO74" s="879"/>
      <c r="AP74" s="879">
        <v>111649</v>
      </c>
      <c r="AQ74" s="879"/>
      <c r="AR74" s="879"/>
      <c r="AS74" s="879"/>
      <c r="AT74" s="879"/>
      <c r="AU74" s="879" t="s">
        <v>579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587</v>
      </c>
      <c r="C75" s="922"/>
      <c r="D75" s="922"/>
      <c r="E75" s="922"/>
      <c r="F75" s="922"/>
      <c r="G75" s="922"/>
      <c r="H75" s="922"/>
      <c r="I75" s="922"/>
      <c r="J75" s="922"/>
      <c r="K75" s="922"/>
      <c r="L75" s="922"/>
      <c r="M75" s="922"/>
      <c r="N75" s="922"/>
      <c r="O75" s="922"/>
      <c r="P75" s="923"/>
      <c r="Q75" s="927">
        <v>7557</v>
      </c>
      <c r="R75" s="928"/>
      <c r="S75" s="928"/>
      <c r="T75" s="928"/>
      <c r="U75" s="878"/>
      <c r="V75" s="929">
        <v>5709</v>
      </c>
      <c r="W75" s="928"/>
      <c r="X75" s="928"/>
      <c r="Y75" s="928"/>
      <c r="Z75" s="878"/>
      <c r="AA75" s="929">
        <v>1849</v>
      </c>
      <c r="AB75" s="928"/>
      <c r="AC75" s="928"/>
      <c r="AD75" s="928"/>
      <c r="AE75" s="878"/>
      <c r="AF75" s="929">
        <v>17220</v>
      </c>
      <c r="AG75" s="928"/>
      <c r="AH75" s="928"/>
      <c r="AI75" s="928"/>
      <c r="AJ75" s="878"/>
      <c r="AK75" s="929" t="s">
        <v>579</v>
      </c>
      <c r="AL75" s="928"/>
      <c r="AM75" s="928"/>
      <c r="AN75" s="928"/>
      <c r="AO75" s="878"/>
      <c r="AP75" s="929">
        <v>16930</v>
      </c>
      <c r="AQ75" s="928"/>
      <c r="AR75" s="928"/>
      <c r="AS75" s="928"/>
      <c r="AT75" s="878"/>
      <c r="AU75" s="929" t="s">
        <v>579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588</v>
      </c>
      <c r="C76" s="922"/>
      <c r="D76" s="922"/>
      <c r="E76" s="922"/>
      <c r="F76" s="922"/>
      <c r="G76" s="922"/>
      <c r="H76" s="922"/>
      <c r="I76" s="922"/>
      <c r="J76" s="922"/>
      <c r="K76" s="922"/>
      <c r="L76" s="922"/>
      <c r="M76" s="922"/>
      <c r="N76" s="922"/>
      <c r="O76" s="922"/>
      <c r="P76" s="923"/>
      <c r="Q76" s="927">
        <v>87892</v>
      </c>
      <c r="R76" s="928"/>
      <c r="S76" s="928"/>
      <c r="T76" s="928"/>
      <c r="U76" s="878"/>
      <c r="V76" s="929">
        <v>81347</v>
      </c>
      <c r="W76" s="928"/>
      <c r="X76" s="928"/>
      <c r="Y76" s="928"/>
      <c r="Z76" s="878"/>
      <c r="AA76" s="929">
        <v>6545</v>
      </c>
      <c r="AB76" s="928"/>
      <c r="AC76" s="928"/>
      <c r="AD76" s="928"/>
      <c r="AE76" s="878"/>
      <c r="AF76" s="929">
        <v>14108</v>
      </c>
      <c r="AG76" s="928"/>
      <c r="AH76" s="928"/>
      <c r="AI76" s="928"/>
      <c r="AJ76" s="878"/>
      <c r="AK76" s="929" t="s">
        <v>579</v>
      </c>
      <c r="AL76" s="928"/>
      <c r="AM76" s="928"/>
      <c r="AN76" s="928"/>
      <c r="AO76" s="878"/>
      <c r="AP76" s="929" t="s">
        <v>579</v>
      </c>
      <c r="AQ76" s="928"/>
      <c r="AR76" s="928"/>
      <c r="AS76" s="928"/>
      <c r="AT76" s="878"/>
      <c r="AU76" s="929" t="s">
        <v>579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397</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113409</v>
      </c>
      <c r="AG88" s="890"/>
      <c r="AH88" s="890"/>
      <c r="AI88" s="890"/>
      <c r="AJ88" s="890"/>
      <c r="AK88" s="887"/>
      <c r="AL88" s="887"/>
      <c r="AM88" s="887"/>
      <c r="AN88" s="887"/>
      <c r="AO88" s="887"/>
      <c r="AP88" s="890">
        <v>136986</v>
      </c>
      <c r="AQ88" s="890"/>
      <c r="AR88" s="890"/>
      <c r="AS88" s="890"/>
      <c r="AT88" s="890"/>
      <c r="AU88" s="890">
        <v>6498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SUM(CR7:CV13)</f>
        <v>3101</v>
      </c>
      <c r="CS102" s="898"/>
      <c r="CT102" s="898"/>
      <c r="CU102" s="898"/>
      <c r="CV102" s="941"/>
      <c r="CW102" s="940">
        <f t="shared" ref="CW102" si="0">SUM(CW7:DA13)</f>
        <v>2389</v>
      </c>
      <c r="CX102" s="898"/>
      <c r="CY102" s="898"/>
      <c r="CZ102" s="898"/>
      <c r="DA102" s="941"/>
      <c r="DB102" s="940">
        <f t="shared" ref="DB102" si="1">SUM(DB7:DF13)</f>
        <v>18577</v>
      </c>
      <c r="DC102" s="898"/>
      <c r="DD102" s="898"/>
      <c r="DE102" s="898"/>
      <c r="DF102" s="941"/>
      <c r="DG102" s="940" t="s">
        <v>604</v>
      </c>
      <c r="DH102" s="898"/>
      <c r="DI102" s="898"/>
      <c r="DJ102" s="898"/>
      <c r="DK102" s="941"/>
      <c r="DL102" s="940" t="s">
        <v>604</v>
      </c>
      <c r="DM102" s="898"/>
      <c r="DN102" s="898"/>
      <c r="DO102" s="898"/>
      <c r="DP102" s="941"/>
      <c r="DQ102" s="940" t="s">
        <v>604</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307</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307</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307</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20048692</v>
      </c>
      <c r="AB110" s="950"/>
      <c r="AC110" s="950"/>
      <c r="AD110" s="950"/>
      <c r="AE110" s="951"/>
      <c r="AF110" s="952">
        <v>19200715</v>
      </c>
      <c r="AG110" s="950"/>
      <c r="AH110" s="950"/>
      <c r="AI110" s="950"/>
      <c r="AJ110" s="951"/>
      <c r="AK110" s="952">
        <v>22286716</v>
      </c>
      <c r="AL110" s="950"/>
      <c r="AM110" s="950"/>
      <c r="AN110" s="950"/>
      <c r="AO110" s="951"/>
      <c r="AP110" s="953">
        <v>23.2</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204847686</v>
      </c>
      <c r="BR110" s="985"/>
      <c r="BS110" s="985"/>
      <c r="BT110" s="985"/>
      <c r="BU110" s="985"/>
      <c r="BV110" s="985">
        <v>203316618</v>
      </c>
      <c r="BW110" s="985"/>
      <c r="BX110" s="985"/>
      <c r="BY110" s="985"/>
      <c r="BZ110" s="985"/>
      <c r="CA110" s="985">
        <v>193825844</v>
      </c>
      <c r="CB110" s="985"/>
      <c r="CC110" s="985"/>
      <c r="CD110" s="985"/>
      <c r="CE110" s="985"/>
      <c r="CF110" s="999">
        <v>201.6</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1453471</v>
      </c>
      <c r="DH110" s="985"/>
      <c r="DI110" s="985"/>
      <c r="DJ110" s="985"/>
      <c r="DK110" s="985"/>
      <c r="DL110" s="985">
        <v>5697400</v>
      </c>
      <c r="DM110" s="985"/>
      <c r="DN110" s="985"/>
      <c r="DO110" s="985"/>
      <c r="DP110" s="985"/>
      <c r="DQ110" s="985">
        <v>5232154</v>
      </c>
      <c r="DR110" s="985"/>
      <c r="DS110" s="985"/>
      <c r="DT110" s="985"/>
      <c r="DU110" s="985"/>
      <c r="DV110" s="986">
        <v>5.4</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239</v>
      </c>
      <c r="AB111" s="992"/>
      <c r="AC111" s="992"/>
      <c r="AD111" s="992"/>
      <c r="AE111" s="993"/>
      <c r="AF111" s="994" t="s">
        <v>239</v>
      </c>
      <c r="AG111" s="992"/>
      <c r="AH111" s="992"/>
      <c r="AI111" s="992"/>
      <c r="AJ111" s="993"/>
      <c r="AK111" s="994" t="s">
        <v>395</v>
      </c>
      <c r="AL111" s="992"/>
      <c r="AM111" s="992"/>
      <c r="AN111" s="992"/>
      <c r="AO111" s="993"/>
      <c r="AP111" s="995" t="s">
        <v>395</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1514987</v>
      </c>
      <c r="BR111" s="978"/>
      <c r="BS111" s="978"/>
      <c r="BT111" s="978"/>
      <c r="BU111" s="978"/>
      <c r="BV111" s="978">
        <v>5945196</v>
      </c>
      <c r="BW111" s="978"/>
      <c r="BX111" s="978"/>
      <c r="BY111" s="978"/>
      <c r="BZ111" s="978"/>
      <c r="CA111" s="978">
        <v>5455590</v>
      </c>
      <c r="CB111" s="978"/>
      <c r="CC111" s="978"/>
      <c r="CD111" s="978"/>
      <c r="CE111" s="978"/>
      <c r="CF111" s="972">
        <v>5.7</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239</v>
      </c>
      <c r="DH111" s="978"/>
      <c r="DI111" s="978"/>
      <c r="DJ111" s="978"/>
      <c r="DK111" s="978"/>
      <c r="DL111" s="978" t="s">
        <v>239</v>
      </c>
      <c r="DM111" s="978"/>
      <c r="DN111" s="978"/>
      <c r="DO111" s="978"/>
      <c r="DP111" s="978"/>
      <c r="DQ111" s="978" t="s">
        <v>395</v>
      </c>
      <c r="DR111" s="978"/>
      <c r="DS111" s="978"/>
      <c r="DT111" s="978"/>
      <c r="DU111" s="978"/>
      <c r="DV111" s="979" t="s">
        <v>395</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239</v>
      </c>
      <c r="AB112" s="1017"/>
      <c r="AC112" s="1017"/>
      <c r="AD112" s="1017"/>
      <c r="AE112" s="1018"/>
      <c r="AF112" s="1019" t="s">
        <v>239</v>
      </c>
      <c r="AG112" s="1017"/>
      <c r="AH112" s="1017"/>
      <c r="AI112" s="1017"/>
      <c r="AJ112" s="1018"/>
      <c r="AK112" s="1019" t="s">
        <v>239</v>
      </c>
      <c r="AL112" s="1017"/>
      <c r="AM112" s="1017"/>
      <c r="AN112" s="1017"/>
      <c r="AO112" s="1018"/>
      <c r="AP112" s="1020" t="s">
        <v>395</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99758451</v>
      </c>
      <c r="BR112" s="978"/>
      <c r="BS112" s="978"/>
      <c r="BT112" s="978"/>
      <c r="BU112" s="978"/>
      <c r="BV112" s="978">
        <v>94706110</v>
      </c>
      <c r="BW112" s="978"/>
      <c r="BX112" s="978"/>
      <c r="BY112" s="978"/>
      <c r="BZ112" s="978"/>
      <c r="CA112" s="978">
        <v>89452378</v>
      </c>
      <c r="CB112" s="978"/>
      <c r="CC112" s="978"/>
      <c r="CD112" s="978"/>
      <c r="CE112" s="978"/>
      <c r="CF112" s="972">
        <v>93</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239</v>
      </c>
      <c r="DH112" s="978"/>
      <c r="DI112" s="978"/>
      <c r="DJ112" s="978"/>
      <c r="DK112" s="978"/>
      <c r="DL112" s="978" t="s">
        <v>239</v>
      </c>
      <c r="DM112" s="978"/>
      <c r="DN112" s="978"/>
      <c r="DO112" s="978"/>
      <c r="DP112" s="978"/>
      <c r="DQ112" s="978" t="s">
        <v>395</v>
      </c>
      <c r="DR112" s="978"/>
      <c r="DS112" s="978"/>
      <c r="DT112" s="978"/>
      <c r="DU112" s="978"/>
      <c r="DV112" s="979" t="s">
        <v>239</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6873233</v>
      </c>
      <c r="AB113" s="992"/>
      <c r="AC113" s="992"/>
      <c r="AD113" s="992"/>
      <c r="AE113" s="993"/>
      <c r="AF113" s="994">
        <v>6731054</v>
      </c>
      <c r="AG113" s="992"/>
      <c r="AH113" s="992"/>
      <c r="AI113" s="992"/>
      <c r="AJ113" s="993"/>
      <c r="AK113" s="994">
        <v>6546464</v>
      </c>
      <c r="AL113" s="992"/>
      <c r="AM113" s="992"/>
      <c r="AN113" s="992"/>
      <c r="AO113" s="993"/>
      <c r="AP113" s="995">
        <v>6.8</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7314863</v>
      </c>
      <c r="BR113" s="978"/>
      <c r="BS113" s="978"/>
      <c r="BT113" s="978"/>
      <c r="BU113" s="978"/>
      <c r="BV113" s="978">
        <v>7034161</v>
      </c>
      <c r="BW113" s="978"/>
      <c r="BX113" s="978"/>
      <c r="BY113" s="978"/>
      <c r="BZ113" s="978"/>
      <c r="CA113" s="978">
        <v>6497773</v>
      </c>
      <c r="CB113" s="978"/>
      <c r="CC113" s="978"/>
      <c r="CD113" s="978"/>
      <c r="CE113" s="978"/>
      <c r="CF113" s="972">
        <v>6.8</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239</v>
      </c>
      <c r="DH113" s="1017"/>
      <c r="DI113" s="1017"/>
      <c r="DJ113" s="1017"/>
      <c r="DK113" s="1018"/>
      <c r="DL113" s="1019" t="s">
        <v>239</v>
      </c>
      <c r="DM113" s="1017"/>
      <c r="DN113" s="1017"/>
      <c r="DO113" s="1017"/>
      <c r="DP113" s="1018"/>
      <c r="DQ113" s="1019" t="s">
        <v>395</v>
      </c>
      <c r="DR113" s="1017"/>
      <c r="DS113" s="1017"/>
      <c r="DT113" s="1017"/>
      <c r="DU113" s="1018"/>
      <c r="DV113" s="1020" t="s">
        <v>239</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192557</v>
      </c>
      <c r="AB114" s="1017"/>
      <c r="AC114" s="1017"/>
      <c r="AD114" s="1017"/>
      <c r="AE114" s="1018"/>
      <c r="AF114" s="1019">
        <v>368301</v>
      </c>
      <c r="AG114" s="1017"/>
      <c r="AH114" s="1017"/>
      <c r="AI114" s="1017"/>
      <c r="AJ114" s="1018"/>
      <c r="AK114" s="1019">
        <v>663151</v>
      </c>
      <c r="AL114" s="1017"/>
      <c r="AM114" s="1017"/>
      <c r="AN114" s="1017"/>
      <c r="AO114" s="1018"/>
      <c r="AP114" s="1020">
        <v>0.7</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15435605</v>
      </c>
      <c r="BR114" s="978"/>
      <c r="BS114" s="978"/>
      <c r="BT114" s="978"/>
      <c r="BU114" s="978"/>
      <c r="BV114" s="978">
        <v>15223900</v>
      </c>
      <c r="BW114" s="978"/>
      <c r="BX114" s="978"/>
      <c r="BY114" s="978"/>
      <c r="BZ114" s="978"/>
      <c r="CA114" s="978">
        <v>14853526</v>
      </c>
      <c r="CB114" s="978"/>
      <c r="CC114" s="978"/>
      <c r="CD114" s="978"/>
      <c r="CE114" s="978"/>
      <c r="CF114" s="972">
        <v>15.4</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239</v>
      </c>
      <c r="DH114" s="1017"/>
      <c r="DI114" s="1017"/>
      <c r="DJ114" s="1017"/>
      <c r="DK114" s="1018"/>
      <c r="DL114" s="1019" t="s">
        <v>395</v>
      </c>
      <c r="DM114" s="1017"/>
      <c r="DN114" s="1017"/>
      <c r="DO114" s="1017"/>
      <c r="DP114" s="1018"/>
      <c r="DQ114" s="1019" t="s">
        <v>239</v>
      </c>
      <c r="DR114" s="1017"/>
      <c r="DS114" s="1017"/>
      <c r="DT114" s="1017"/>
      <c r="DU114" s="1018"/>
      <c r="DV114" s="1020" t="s">
        <v>395</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206733</v>
      </c>
      <c r="AB115" s="992"/>
      <c r="AC115" s="992"/>
      <c r="AD115" s="992"/>
      <c r="AE115" s="993"/>
      <c r="AF115" s="994">
        <v>437869</v>
      </c>
      <c r="AG115" s="992"/>
      <c r="AH115" s="992"/>
      <c r="AI115" s="992"/>
      <c r="AJ115" s="993"/>
      <c r="AK115" s="994">
        <v>570472</v>
      </c>
      <c r="AL115" s="992"/>
      <c r="AM115" s="992"/>
      <c r="AN115" s="992"/>
      <c r="AO115" s="993"/>
      <c r="AP115" s="995">
        <v>0.6</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v>1170029</v>
      </c>
      <c r="BR115" s="978"/>
      <c r="BS115" s="978"/>
      <c r="BT115" s="978"/>
      <c r="BU115" s="978"/>
      <c r="BV115" s="978">
        <v>1313784</v>
      </c>
      <c r="BW115" s="978"/>
      <c r="BX115" s="978"/>
      <c r="BY115" s="978"/>
      <c r="BZ115" s="978"/>
      <c r="CA115" s="978">
        <v>1051820</v>
      </c>
      <c r="CB115" s="978"/>
      <c r="CC115" s="978"/>
      <c r="CD115" s="978"/>
      <c r="CE115" s="978"/>
      <c r="CF115" s="972">
        <v>1.1000000000000001</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395</v>
      </c>
      <c r="DH115" s="1017"/>
      <c r="DI115" s="1017"/>
      <c r="DJ115" s="1017"/>
      <c r="DK115" s="1018"/>
      <c r="DL115" s="1019" t="s">
        <v>239</v>
      </c>
      <c r="DM115" s="1017"/>
      <c r="DN115" s="1017"/>
      <c r="DO115" s="1017"/>
      <c r="DP115" s="1018"/>
      <c r="DQ115" s="1019" t="s">
        <v>239</v>
      </c>
      <c r="DR115" s="1017"/>
      <c r="DS115" s="1017"/>
      <c r="DT115" s="1017"/>
      <c r="DU115" s="1018"/>
      <c r="DV115" s="1020" t="s">
        <v>395</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239</v>
      </c>
      <c r="AB116" s="1017"/>
      <c r="AC116" s="1017"/>
      <c r="AD116" s="1017"/>
      <c r="AE116" s="1018"/>
      <c r="AF116" s="1019" t="s">
        <v>239</v>
      </c>
      <c r="AG116" s="1017"/>
      <c r="AH116" s="1017"/>
      <c r="AI116" s="1017"/>
      <c r="AJ116" s="1018"/>
      <c r="AK116" s="1019" t="s">
        <v>239</v>
      </c>
      <c r="AL116" s="1017"/>
      <c r="AM116" s="1017"/>
      <c r="AN116" s="1017"/>
      <c r="AO116" s="1018"/>
      <c r="AP116" s="1020" t="s">
        <v>239</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395</v>
      </c>
      <c r="BR116" s="978"/>
      <c r="BS116" s="978"/>
      <c r="BT116" s="978"/>
      <c r="BU116" s="978"/>
      <c r="BV116" s="978" t="s">
        <v>239</v>
      </c>
      <c r="BW116" s="978"/>
      <c r="BX116" s="978"/>
      <c r="BY116" s="978"/>
      <c r="BZ116" s="978"/>
      <c r="CA116" s="978" t="s">
        <v>239</v>
      </c>
      <c r="CB116" s="978"/>
      <c r="CC116" s="978"/>
      <c r="CD116" s="978"/>
      <c r="CE116" s="978"/>
      <c r="CF116" s="972" t="s">
        <v>239</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395</v>
      </c>
      <c r="DH116" s="1017"/>
      <c r="DI116" s="1017"/>
      <c r="DJ116" s="1017"/>
      <c r="DK116" s="1018"/>
      <c r="DL116" s="1019" t="s">
        <v>395</v>
      </c>
      <c r="DM116" s="1017"/>
      <c r="DN116" s="1017"/>
      <c r="DO116" s="1017"/>
      <c r="DP116" s="1018"/>
      <c r="DQ116" s="1019" t="s">
        <v>239</v>
      </c>
      <c r="DR116" s="1017"/>
      <c r="DS116" s="1017"/>
      <c r="DT116" s="1017"/>
      <c r="DU116" s="1018"/>
      <c r="DV116" s="1020" t="s">
        <v>239</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27321215</v>
      </c>
      <c r="AB117" s="1035"/>
      <c r="AC117" s="1035"/>
      <c r="AD117" s="1035"/>
      <c r="AE117" s="1036"/>
      <c r="AF117" s="1037">
        <v>26737939</v>
      </c>
      <c r="AG117" s="1035"/>
      <c r="AH117" s="1035"/>
      <c r="AI117" s="1035"/>
      <c r="AJ117" s="1036"/>
      <c r="AK117" s="1037">
        <v>30066803</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239</v>
      </c>
      <c r="BR117" s="978"/>
      <c r="BS117" s="978"/>
      <c r="BT117" s="978"/>
      <c r="BU117" s="978"/>
      <c r="BV117" s="978" t="s">
        <v>239</v>
      </c>
      <c r="BW117" s="978"/>
      <c r="BX117" s="978"/>
      <c r="BY117" s="978"/>
      <c r="BZ117" s="978"/>
      <c r="CA117" s="978" t="s">
        <v>395</v>
      </c>
      <c r="CB117" s="978"/>
      <c r="CC117" s="978"/>
      <c r="CD117" s="978"/>
      <c r="CE117" s="978"/>
      <c r="CF117" s="972" t="s">
        <v>239</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239</v>
      </c>
      <c r="DH117" s="1017"/>
      <c r="DI117" s="1017"/>
      <c r="DJ117" s="1017"/>
      <c r="DK117" s="1018"/>
      <c r="DL117" s="1019" t="s">
        <v>239</v>
      </c>
      <c r="DM117" s="1017"/>
      <c r="DN117" s="1017"/>
      <c r="DO117" s="1017"/>
      <c r="DP117" s="1018"/>
      <c r="DQ117" s="1019" t="s">
        <v>239</v>
      </c>
      <c r="DR117" s="1017"/>
      <c r="DS117" s="1017"/>
      <c r="DT117" s="1017"/>
      <c r="DU117" s="1018"/>
      <c r="DV117" s="1020" t="s">
        <v>239</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307</v>
      </c>
      <c r="AL118" s="943"/>
      <c r="AM118" s="943"/>
      <c r="AN118" s="943"/>
      <c r="AO118" s="944"/>
      <c r="AP118" s="1029" t="s">
        <v>435</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239</v>
      </c>
      <c r="BR118" s="1056"/>
      <c r="BS118" s="1056"/>
      <c r="BT118" s="1056"/>
      <c r="BU118" s="1056"/>
      <c r="BV118" s="1056" t="s">
        <v>239</v>
      </c>
      <c r="BW118" s="1056"/>
      <c r="BX118" s="1056"/>
      <c r="BY118" s="1056"/>
      <c r="BZ118" s="1056"/>
      <c r="CA118" s="1056" t="s">
        <v>395</v>
      </c>
      <c r="CB118" s="1056"/>
      <c r="CC118" s="1056"/>
      <c r="CD118" s="1056"/>
      <c r="CE118" s="1056"/>
      <c r="CF118" s="972" t="s">
        <v>395</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395</v>
      </c>
      <c r="DH118" s="1017"/>
      <c r="DI118" s="1017"/>
      <c r="DJ118" s="1017"/>
      <c r="DK118" s="1018"/>
      <c r="DL118" s="1019" t="s">
        <v>239</v>
      </c>
      <c r="DM118" s="1017"/>
      <c r="DN118" s="1017"/>
      <c r="DO118" s="1017"/>
      <c r="DP118" s="1018"/>
      <c r="DQ118" s="1019" t="s">
        <v>239</v>
      </c>
      <c r="DR118" s="1017"/>
      <c r="DS118" s="1017"/>
      <c r="DT118" s="1017"/>
      <c r="DU118" s="1018"/>
      <c r="DV118" s="1020" t="s">
        <v>239</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164175</v>
      </c>
      <c r="AB119" s="950"/>
      <c r="AC119" s="950"/>
      <c r="AD119" s="950"/>
      <c r="AE119" s="951"/>
      <c r="AF119" s="952">
        <v>354096</v>
      </c>
      <c r="AG119" s="950"/>
      <c r="AH119" s="950"/>
      <c r="AI119" s="950"/>
      <c r="AJ119" s="951"/>
      <c r="AK119" s="952">
        <v>499161</v>
      </c>
      <c r="AL119" s="950"/>
      <c r="AM119" s="950"/>
      <c r="AN119" s="950"/>
      <c r="AO119" s="951"/>
      <c r="AP119" s="953">
        <v>0.5</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465</v>
      </c>
      <c r="BP119" s="1064"/>
      <c r="BQ119" s="1055">
        <v>330041621</v>
      </c>
      <c r="BR119" s="1056"/>
      <c r="BS119" s="1056"/>
      <c r="BT119" s="1056"/>
      <c r="BU119" s="1056"/>
      <c r="BV119" s="1056">
        <v>327539769</v>
      </c>
      <c r="BW119" s="1056"/>
      <c r="BX119" s="1056"/>
      <c r="BY119" s="1056"/>
      <c r="BZ119" s="1056"/>
      <c r="CA119" s="1056">
        <v>311136931</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61516</v>
      </c>
      <c r="DH119" s="1042"/>
      <c r="DI119" s="1042"/>
      <c r="DJ119" s="1042"/>
      <c r="DK119" s="1043"/>
      <c r="DL119" s="1041">
        <v>247796</v>
      </c>
      <c r="DM119" s="1042"/>
      <c r="DN119" s="1042"/>
      <c r="DO119" s="1042"/>
      <c r="DP119" s="1043"/>
      <c r="DQ119" s="1041">
        <v>223436</v>
      </c>
      <c r="DR119" s="1042"/>
      <c r="DS119" s="1042"/>
      <c r="DT119" s="1042"/>
      <c r="DU119" s="1043"/>
      <c r="DV119" s="1044">
        <v>0.2</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239</v>
      </c>
      <c r="AB120" s="1017"/>
      <c r="AC120" s="1017"/>
      <c r="AD120" s="1017"/>
      <c r="AE120" s="1018"/>
      <c r="AF120" s="1019" t="s">
        <v>239</v>
      </c>
      <c r="AG120" s="1017"/>
      <c r="AH120" s="1017"/>
      <c r="AI120" s="1017"/>
      <c r="AJ120" s="1018"/>
      <c r="AK120" s="1019" t="s">
        <v>239</v>
      </c>
      <c r="AL120" s="1017"/>
      <c r="AM120" s="1017"/>
      <c r="AN120" s="1017"/>
      <c r="AO120" s="1018"/>
      <c r="AP120" s="1020" t="s">
        <v>239</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29156205</v>
      </c>
      <c r="BR120" s="985"/>
      <c r="BS120" s="985"/>
      <c r="BT120" s="985"/>
      <c r="BU120" s="985"/>
      <c r="BV120" s="985">
        <v>32360262</v>
      </c>
      <c r="BW120" s="985"/>
      <c r="BX120" s="985"/>
      <c r="BY120" s="985"/>
      <c r="BZ120" s="985"/>
      <c r="CA120" s="985">
        <v>33736689</v>
      </c>
      <c r="CB120" s="985"/>
      <c r="CC120" s="985"/>
      <c r="CD120" s="985"/>
      <c r="CE120" s="985"/>
      <c r="CF120" s="999">
        <v>35.1</v>
      </c>
      <c r="CG120" s="1000"/>
      <c r="CH120" s="1000"/>
      <c r="CI120" s="1000"/>
      <c r="CJ120" s="1000"/>
      <c r="CK120" s="1065" t="s">
        <v>469</v>
      </c>
      <c r="CL120" s="1066"/>
      <c r="CM120" s="1066"/>
      <c r="CN120" s="1066"/>
      <c r="CO120" s="1067"/>
      <c r="CP120" s="1073" t="s">
        <v>470</v>
      </c>
      <c r="CQ120" s="1074"/>
      <c r="CR120" s="1074"/>
      <c r="CS120" s="1074"/>
      <c r="CT120" s="1074"/>
      <c r="CU120" s="1074"/>
      <c r="CV120" s="1074"/>
      <c r="CW120" s="1074"/>
      <c r="CX120" s="1074"/>
      <c r="CY120" s="1074"/>
      <c r="CZ120" s="1074"/>
      <c r="DA120" s="1074"/>
      <c r="DB120" s="1074"/>
      <c r="DC120" s="1074"/>
      <c r="DD120" s="1074"/>
      <c r="DE120" s="1074"/>
      <c r="DF120" s="1075"/>
      <c r="DG120" s="984">
        <v>99689340</v>
      </c>
      <c r="DH120" s="985"/>
      <c r="DI120" s="985"/>
      <c r="DJ120" s="985"/>
      <c r="DK120" s="985"/>
      <c r="DL120" s="985">
        <v>94633772</v>
      </c>
      <c r="DM120" s="985"/>
      <c r="DN120" s="985"/>
      <c r="DO120" s="985"/>
      <c r="DP120" s="985"/>
      <c r="DQ120" s="985">
        <v>89369893</v>
      </c>
      <c r="DR120" s="985"/>
      <c r="DS120" s="985"/>
      <c r="DT120" s="985"/>
      <c r="DU120" s="985"/>
      <c r="DV120" s="986">
        <v>92.9</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239</v>
      </c>
      <c r="AB121" s="1017"/>
      <c r="AC121" s="1017"/>
      <c r="AD121" s="1017"/>
      <c r="AE121" s="1018"/>
      <c r="AF121" s="1019" t="s">
        <v>239</v>
      </c>
      <c r="AG121" s="1017"/>
      <c r="AH121" s="1017"/>
      <c r="AI121" s="1017"/>
      <c r="AJ121" s="1018"/>
      <c r="AK121" s="1019" t="s">
        <v>239</v>
      </c>
      <c r="AL121" s="1017"/>
      <c r="AM121" s="1017"/>
      <c r="AN121" s="1017"/>
      <c r="AO121" s="1018"/>
      <c r="AP121" s="1020" t="s">
        <v>239</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90987774</v>
      </c>
      <c r="BR121" s="978"/>
      <c r="BS121" s="978"/>
      <c r="BT121" s="978"/>
      <c r="BU121" s="978"/>
      <c r="BV121" s="978">
        <v>89478362</v>
      </c>
      <c r="BW121" s="978"/>
      <c r="BX121" s="978"/>
      <c r="BY121" s="978"/>
      <c r="BZ121" s="978"/>
      <c r="CA121" s="978">
        <v>85790951</v>
      </c>
      <c r="CB121" s="978"/>
      <c r="CC121" s="978"/>
      <c r="CD121" s="978"/>
      <c r="CE121" s="978"/>
      <c r="CF121" s="972">
        <v>89.2</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69111</v>
      </c>
      <c r="DH121" s="978"/>
      <c r="DI121" s="978"/>
      <c r="DJ121" s="978"/>
      <c r="DK121" s="978"/>
      <c r="DL121" s="978">
        <v>72338</v>
      </c>
      <c r="DM121" s="978"/>
      <c r="DN121" s="978"/>
      <c r="DO121" s="978"/>
      <c r="DP121" s="978"/>
      <c r="DQ121" s="978">
        <v>82485</v>
      </c>
      <c r="DR121" s="978"/>
      <c r="DS121" s="978"/>
      <c r="DT121" s="978"/>
      <c r="DU121" s="978"/>
      <c r="DV121" s="979">
        <v>0.1</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239</v>
      </c>
      <c r="AB122" s="1017"/>
      <c r="AC122" s="1017"/>
      <c r="AD122" s="1017"/>
      <c r="AE122" s="1018"/>
      <c r="AF122" s="1019" t="s">
        <v>239</v>
      </c>
      <c r="AG122" s="1017"/>
      <c r="AH122" s="1017"/>
      <c r="AI122" s="1017"/>
      <c r="AJ122" s="1018"/>
      <c r="AK122" s="1019" t="s">
        <v>239</v>
      </c>
      <c r="AL122" s="1017"/>
      <c r="AM122" s="1017"/>
      <c r="AN122" s="1017"/>
      <c r="AO122" s="1018"/>
      <c r="AP122" s="1020" t="s">
        <v>239</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203323611</v>
      </c>
      <c r="BR122" s="1056"/>
      <c r="BS122" s="1056"/>
      <c r="BT122" s="1056"/>
      <c r="BU122" s="1056"/>
      <c r="BV122" s="1056">
        <v>200501266</v>
      </c>
      <c r="BW122" s="1056"/>
      <c r="BX122" s="1056"/>
      <c r="BY122" s="1056"/>
      <c r="BZ122" s="1056"/>
      <c r="CA122" s="1056">
        <v>197667549</v>
      </c>
      <c r="CB122" s="1056"/>
      <c r="CC122" s="1056"/>
      <c r="CD122" s="1056"/>
      <c r="CE122" s="1056"/>
      <c r="CF122" s="1076">
        <v>205.6</v>
      </c>
      <c r="CG122" s="1077"/>
      <c r="CH122" s="1077"/>
      <c r="CI122" s="1077"/>
      <c r="CJ122" s="1077"/>
      <c r="CK122" s="1068"/>
      <c r="CL122" s="1069"/>
      <c r="CM122" s="1069"/>
      <c r="CN122" s="1069"/>
      <c r="CO122" s="1070"/>
      <c r="CP122" s="1078" t="s">
        <v>410</v>
      </c>
      <c r="CQ122" s="1079"/>
      <c r="CR122" s="1079"/>
      <c r="CS122" s="1079"/>
      <c r="CT122" s="1079"/>
      <c r="CU122" s="1079"/>
      <c r="CV122" s="1079"/>
      <c r="CW122" s="1079"/>
      <c r="CX122" s="1079"/>
      <c r="CY122" s="1079"/>
      <c r="CZ122" s="1079"/>
      <c r="DA122" s="1079"/>
      <c r="DB122" s="1079"/>
      <c r="DC122" s="1079"/>
      <c r="DD122" s="1079"/>
      <c r="DE122" s="1079"/>
      <c r="DF122" s="1080"/>
      <c r="DG122" s="977" t="s">
        <v>239</v>
      </c>
      <c r="DH122" s="978"/>
      <c r="DI122" s="978"/>
      <c r="DJ122" s="978"/>
      <c r="DK122" s="978"/>
      <c r="DL122" s="978" t="s">
        <v>239</v>
      </c>
      <c r="DM122" s="978"/>
      <c r="DN122" s="978"/>
      <c r="DO122" s="978"/>
      <c r="DP122" s="978"/>
      <c r="DQ122" s="978" t="s">
        <v>239</v>
      </c>
      <c r="DR122" s="978"/>
      <c r="DS122" s="978"/>
      <c r="DT122" s="978"/>
      <c r="DU122" s="978"/>
      <c r="DV122" s="979" t="s">
        <v>239</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239</v>
      </c>
      <c r="AB123" s="1017"/>
      <c r="AC123" s="1017"/>
      <c r="AD123" s="1017"/>
      <c r="AE123" s="1018"/>
      <c r="AF123" s="1019" t="s">
        <v>239</v>
      </c>
      <c r="AG123" s="1017"/>
      <c r="AH123" s="1017"/>
      <c r="AI123" s="1017"/>
      <c r="AJ123" s="1018"/>
      <c r="AK123" s="1019" t="s">
        <v>239</v>
      </c>
      <c r="AL123" s="1017"/>
      <c r="AM123" s="1017"/>
      <c r="AN123" s="1017"/>
      <c r="AO123" s="1018"/>
      <c r="AP123" s="1020" t="s">
        <v>239</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475</v>
      </c>
      <c r="BP123" s="1064"/>
      <c r="BQ123" s="1123">
        <v>323467590</v>
      </c>
      <c r="BR123" s="1124"/>
      <c r="BS123" s="1124"/>
      <c r="BT123" s="1124"/>
      <c r="BU123" s="1124"/>
      <c r="BV123" s="1124">
        <v>322339890</v>
      </c>
      <c r="BW123" s="1124"/>
      <c r="BX123" s="1124"/>
      <c r="BY123" s="1124"/>
      <c r="BZ123" s="1124"/>
      <c r="CA123" s="1124">
        <v>317195189</v>
      </c>
      <c r="CB123" s="1124"/>
      <c r="CC123" s="1124"/>
      <c r="CD123" s="1124"/>
      <c r="CE123" s="1124"/>
      <c r="CF123" s="1057"/>
      <c r="CG123" s="1058"/>
      <c r="CH123" s="1058"/>
      <c r="CI123" s="1058"/>
      <c r="CJ123" s="1059"/>
      <c r="CK123" s="1068"/>
      <c r="CL123" s="1069"/>
      <c r="CM123" s="1069"/>
      <c r="CN123" s="1069"/>
      <c r="CO123" s="1070"/>
      <c r="CP123" s="1078" t="s">
        <v>411</v>
      </c>
      <c r="CQ123" s="1079"/>
      <c r="CR123" s="1079"/>
      <c r="CS123" s="1079"/>
      <c r="CT123" s="1079"/>
      <c r="CU123" s="1079"/>
      <c r="CV123" s="1079"/>
      <c r="CW123" s="1079"/>
      <c r="CX123" s="1079"/>
      <c r="CY123" s="1079"/>
      <c r="CZ123" s="1079"/>
      <c r="DA123" s="1079"/>
      <c r="DB123" s="1079"/>
      <c r="DC123" s="1079"/>
      <c r="DD123" s="1079"/>
      <c r="DE123" s="1079"/>
      <c r="DF123" s="1080"/>
      <c r="DG123" s="1016" t="s">
        <v>239</v>
      </c>
      <c r="DH123" s="1017"/>
      <c r="DI123" s="1017"/>
      <c r="DJ123" s="1017"/>
      <c r="DK123" s="1018"/>
      <c r="DL123" s="1019" t="s">
        <v>239</v>
      </c>
      <c r="DM123" s="1017"/>
      <c r="DN123" s="1017"/>
      <c r="DO123" s="1017"/>
      <c r="DP123" s="1018"/>
      <c r="DQ123" s="1019" t="s">
        <v>239</v>
      </c>
      <c r="DR123" s="1017"/>
      <c r="DS123" s="1017"/>
      <c r="DT123" s="1017"/>
      <c r="DU123" s="1018"/>
      <c r="DV123" s="1020" t="s">
        <v>239</v>
      </c>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395</v>
      </c>
      <c r="AB124" s="1017"/>
      <c r="AC124" s="1017"/>
      <c r="AD124" s="1017"/>
      <c r="AE124" s="1018"/>
      <c r="AF124" s="1019" t="s">
        <v>239</v>
      </c>
      <c r="AG124" s="1017"/>
      <c r="AH124" s="1017"/>
      <c r="AI124" s="1017"/>
      <c r="AJ124" s="1018"/>
      <c r="AK124" s="1019" t="s">
        <v>239</v>
      </c>
      <c r="AL124" s="1017"/>
      <c r="AM124" s="1017"/>
      <c r="AN124" s="1017"/>
      <c r="AO124" s="1018"/>
      <c r="AP124" s="1020" t="s">
        <v>239</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6.9</v>
      </c>
      <c r="BR124" s="1086"/>
      <c r="BS124" s="1086"/>
      <c r="BT124" s="1086"/>
      <c r="BU124" s="1086"/>
      <c r="BV124" s="1086">
        <v>5.4</v>
      </c>
      <c r="BW124" s="1086"/>
      <c r="BX124" s="1086"/>
      <c r="BY124" s="1086"/>
      <c r="BZ124" s="1086"/>
      <c r="CA124" s="1086" t="s">
        <v>395</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239</v>
      </c>
      <c r="DH124" s="1042"/>
      <c r="DI124" s="1042"/>
      <c r="DJ124" s="1042"/>
      <c r="DK124" s="1043"/>
      <c r="DL124" s="1041" t="s">
        <v>239</v>
      </c>
      <c r="DM124" s="1042"/>
      <c r="DN124" s="1042"/>
      <c r="DO124" s="1042"/>
      <c r="DP124" s="1043"/>
      <c r="DQ124" s="1041" t="s">
        <v>395</v>
      </c>
      <c r="DR124" s="1042"/>
      <c r="DS124" s="1042"/>
      <c r="DT124" s="1042"/>
      <c r="DU124" s="1043"/>
      <c r="DV124" s="1044" t="s">
        <v>395</v>
      </c>
      <c r="DW124" s="1045"/>
      <c r="DX124" s="1045"/>
      <c r="DY124" s="1045"/>
      <c r="DZ124" s="1046"/>
    </row>
    <row r="125" spans="1:130" s="248" customFormat="1" ht="26.25" customHeight="1" x14ac:dyDescent="0.15">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239</v>
      </c>
      <c r="AB125" s="1017"/>
      <c r="AC125" s="1017"/>
      <c r="AD125" s="1017"/>
      <c r="AE125" s="1018"/>
      <c r="AF125" s="1019" t="s">
        <v>395</v>
      </c>
      <c r="AG125" s="1017"/>
      <c r="AH125" s="1017"/>
      <c r="AI125" s="1017"/>
      <c r="AJ125" s="1018"/>
      <c r="AK125" s="1019" t="s">
        <v>239</v>
      </c>
      <c r="AL125" s="1017"/>
      <c r="AM125" s="1017"/>
      <c r="AN125" s="1017"/>
      <c r="AO125" s="1018"/>
      <c r="AP125" s="1020" t="s">
        <v>395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239</v>
      </c>
      <c r="DH125" s="985"/>
      <c r="DI125" s="985"/>
      <c r="DJ125" s="985"/>
      <c r="DK125" s="985"/>
      <c r="DL125" s="985" t="s">
        <v>395</v>
      </c>
      <c r="DM125" s="985"/>
      <c r="DN125" s="985"/>
      <c r="DO125" s="985"/>
      <c r="DP125" s="985"/>
      <c r="DQ125" s="985" t="s">
        <v>239</v>
      </c>
      <c r="DR125" s="985"/>
      <c r="DS125" s="985"/>
      <c r="DT125" s="985"/>
      <c r="DU125" s="985"/>
      <c r="DV125" s="986" t="s">
        <v>239</v>
      </c>
      <c r="DW125" s="986"/>
      <c r="DX125" s="986"/>
      <c r="DY125" s="986"/>
      <c r="DZ125" s="987"/>
    </row>
    <row r="126" spans="1:130" s="248" customFormat="1" ht="26.25" customHeight="1" thickBot="1" x14ac:dyDescent="0.2">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42558</v>
      </c>
      <c r="AB126" s="1017"/>
      <c r="AC126" s="1017"/>
      <c r="AD126" s="1017"/>
      <c r="AE126" s="1018"/>
      <c r="AF126" s="1019">
        <v>83773</v>
      </c>
      <c r="AG126" s="1017"/>
      <c r="AH126" s="1017"/>
      <c r="AI126" s="1017"/>
      <c r="AJ126" s="1018"/>
      <c r="AK126" s="1019">
        <v>71311</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239</v>
      </c>
      <c r="DH126" s="978"/>
      <c r="DI126" s="978"/>
      <c r="DJ126" s="978"/>
      <c r="DK126" s="978"/>
      <c r="DL126" s="978" t="s">
        <v>239</v>
      </c>
      <c r="DM126" s="978"/>
      <c r="DN126" s="978"/>
      <c r="DO126" s="978"/>
      <c r="DP126" s="978"/>
      <c r="DQ126" s="978" t="s">
        <v>239</v>
      </c>
      <c r="DR126" s="978"/>
      <c r="DS126" s="978"/>
      <c r="DT126" s="978"/>
      <c r="DU126" s="978"/>
      <c r="DV126" s="979" t="s">
        <v>395</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239</v>
      </c>
      <c r="AB127" s="1017"/>
      <c r="AC127" s="1017"/>
      <c r="AD127" s="1017"/>
      <c r="AE127" s="1018"/>
      <c r="AF127" s="1019" t="s">
        <v>239</v>
      </c>
      <c r="AG127" s="1017"/>
      <c r="AH127" s="1017"/>
      <c r="AI127" s="1017"/>
      <c r="AJ127" s="1018"/>
      <c r="AK127" s="1019" t="s">
        <v>239</v>
      </c>
      <c r="AL127" s="1017"/>
      <c r="AM127" s="1017"/>
      <c r="AN127" s="1017"/>
      <c r="AO127" s="1018"/>
      <c r="AP127" s="1020" t="s">
        <v>239</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v>1170029</v>
      </c>
      <c r="DH127" s="978"/>
      <c r="DI127" s="978"/>
      <c r="DJ127" s="978"/>
      <c r="DK127" s="978"/>
      <c r="DL127" s="978">
        <v>1313784</v>
      </c>
      <c r="DM127" s="978"/>
      <c r="DN127" s="978"/>
      <c r="DO127" s="978"/>
      <c r="DP127" s="978"/>
      <c r="DQ127" s="978">
        <v>1051820</v>
      </c>
      <c r="DR127" s="978"/>
      <c r="DS127" s="978"/>
      <c r="DT127" s="978"/>
      <c r="DU127" s="978"/>
      <c r="DV127" s="979">
        <v>1.1000000000000001</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v>7204614</v>
      </c>
      <c r="AB128" s="1106"/>
      <c r="AC128" s="1106"/>
      <c r="AD128" s="1106"/>
      <c r="AE128" s="1107"/>
      <c r="AF128" s="1108">
        <v>7406237</v>
      </c>
      <c r="AG128" s="1106"/>
      <c r="AH128" s="1106"/>
      <c r="AI128" s="1106"/>
      <c r="AJ128" s="1107"/>
      <c r="AK128" s="1108">
        <v>7501821</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239</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395</v>
      </c>
      <c r="DH128" s="1098"/>
      <c r="DI128" s="1098"/>
      <c r="DJ128" s="1098"/>
      <c r="DK128" s="1098"/>
      <c r="DL128" s="1098" t="s">
        <v>239</v>
      </c>
      <c r="DM128" s="1098"/>
      <c r="DN128" s="1098"/>
      <c r="DO128" s="1098"/>
      <c r="DP128" s="1098"/>
      <c r="DQ128" s="1098" t="s">
        <v>395</v>
      </c>
      <c r="DR128" s="1098"/>
      <c r="DS128" s="1098"/>
      <c r="DT128" s="1098"/>
      <c r="DU128" s="1098"/>
      <c r="DV128" s="1099" t="s">
        <v>395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108825402</v>
      </c>
      <c r="AB129" s="1017"/>
      <c r="AC129" s="1017"/>
      <c r="AD129" s="1017"/>
      <c r="AE129" s="1018"/>
      <c r="AF129" s="1019">
        <v>109402288</v>
      </c>
      <c r="AG129" s="1017"/>
      <c r="AH129" s="1017"/>
      <c r="AI129" s="1017"/>
      <c r="AJ129" s="1018"/>
      <c r="AK129" s="1019">
        <v>111085282</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239</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14196974</v>
      </c>
      <c r="AB130" s="1017"/>
      <c r="AC130" s="1017"/>
      <c r="AD130" s="1017"/>
      <c r="AE130" s="1018"/>
      <c r="AF130" s="1019">
        <v>14653028</v>
      </c>
      <c r="AG130" s="1017"/>
      <c r="AH130" s="1017"/>
      <c r="AI130" s="1017"/>
      <c r="AJ130" s="1018"/>
      <c r="AK130" s="1019">
        <v>14933939</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6.3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94628428</v>
      </c>
      <c r="AB131" s="1042"/>
      <c r="AC131" s="1042"/>
      <c r="AD131" s="1042"/>
      <c r="AE131" s="1043"/>
      <c r="AF131" s="1041">
        <v>94749260</v>
      </c>
      <c r="AG131" s="1042"/>
      <c r="AH131" s="1042"/>
      <c r="AI131" s="1042"/>
      <c r="AJ131" s="1043"/>
      <c r="AK131" s="1041">
        <v>96151343</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t="s">
        <v>395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499</v>
      </c>
      <c r="W132" s="1155"/>
      <c r="X132" s="1155"/>
      <c r="Y132" s="1155"/>
      <c r="Z132" s="1156"/>
      <c r="AA132" s="1157">
        <v>6.2556539559999997</v>
      </c>
      <c r="AB132" s="1158"/>
      <c r="AC132" s="1158"/>
      <c r="AD132" s="1158"/>
      <c r="AE132" s="1159"/>
      <c r="AF132" s="1160">
        <v>4.9379530770000004</v>
      </c>
      <c r="AG132" s="1158"/>
      <c r="AH132" s="1158"/>
      <c r="AI132" s="1158"/>
      <c r="AJ132" s="1159"/>
      <c r="AK132" s="1160">
        <v>7.9364913289999999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500</v>
      </c>
      <c r="W133" s="1138"/>
      <c r="X133" s="1138"/>
      <c r="Y133" s="1138"/>
      <c r="Z133" s="1139"/>
      <c r="AA133" s="1140">
        <v>5</v>
      </c>
      <c r="AB133" s="1141"/>
      <c r="AC133" s="1141"/>
      <c r="AD133" s="1141"/>
      <c r="AE133" s="1142"/>
      <c r="AF133" s="1140">
        <v>5.0999999999999996</v>
      </c>
      <c r="AG133" s="1141"/>
      <c r="AH133" s="1141"/>
      <c r="AI133" s="1141"/>
      <c r="AJ133" s="1142"/>
      <c r="AK133" s="1140">
        <v>6.3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i6ochRIYuuJG7/2YOUVquuWh332AKYFJ8ka4I5N2DEQhXvxnYu1Ykw7S9ColMkjuVO/Jo+hDeRiPKpjqDkfpA==" saltValue="vse4FHG7cK0+KfTRd/RZ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DH29" sqref="DH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dH6eNdY422prNXM+C9l7o/HNG1iPK6nj4PE/CzYn0Bz4iM8JNYBJixAKyBNCd5ljFH3KuazflCVXnZyidPE0w==" saltValue="IEj3eLkQnETTmGeLS4Y1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1"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YwpAFoRyttO99eTX/ha2qChuZHxBfHJ17f0HBvV6mqJwhSQKlsNQKMwgv6JW+XPeX0WdISvxdfH2C3bkdln7A==" saltValue="QY/40hE5isAo3CTOjgE3D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509</v>
      </c>
      <c r="AL9" s="1178"/>
      <c r="AM9" s="1178"/>
      <c r="AN9" s="1179"/>
      <c r="AO9" s="314">
        <v>27563311</v>
      </c>
      <c r="AP9" s="314">
        <v>56723</v>
      </c>
      <c r="AQ9" s="315">
        <v>62265</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510</v>
      </c>
      <c r="AL10" s="1178"/>
      <c r="AM10" s="1178"/>
      <c r="AN10" s="1179"/>
      <c r="AO10" s="317">
        <v>902790</v>
      </c>
      <c r="AP10" s="317">
        <v>1858</v>
      </c>
      <c r="AQ10" s="318">
        <v>1645</v>
      </c>
      <c r="AR10" s="319">
        <v>12.9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511</v>
      </c>
      <c r="AL11" s="1178"/>
      <c r="AM11" s="1178"/>
      <c r="AN11" s="1179"/>
      <c r="AO11" s="317">
        <v>206449</v>
      </c>
      <c r="AP11" s="317">
        <v>425</v>
      </c>
      <c r="AQ11" s="318">
        <v>688</v>
      </c>
      <c r="AR11" s="319">
        <v>-38.200000000000003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513</v>
      </c>
      <c r="AP12" s="317" t="s">
        <v>513</v>
      </c>
      <c r="AQ12" s="318">
        <v>24</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514</v>
      </c>
      <c r="AL13" s="1178"/>
      <c r="AM13" s="1178"/>
      <c r="AN13" s="1179"/>
      <c r="AO13" s="317">
        <v>982844</v>
      </c>
      <c r="AP13" s="317">
        <v>2023</v>
      </c>
      <c r="AQ13" s="318">
        <v>2006</v>
      </c>
      <c r="AR13" s="319">
        <v>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515</v>
      </c>
      <c r="AL14" s="1178"/>
      <c r="AM14" s="1178"/>
      <c r="AN14" s="1179"/>
      <c r="AO14" s="317">
        <v>160015</v>
      </c>
      <c r="AP14" s="317">
        <v>329</v>
      </c>
      <c r="AQ14" s="318">
        <v>1357</v>
      </c>
      <c r="AR14" s="319">
        <v>-75.8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516</v>
      </c>
      <c r="AL15" s="1184"/>
      <c r="AM15" s="1184"/>
      <c r="AN15" s="1185"/>
      <c r="AO15" s="317">
        <v>-1695728</v>
      </c>
      <c r="AP15" s="317">
        <v>-3490</v>
      </c>
      <c r="AQ15" s="318">
        <v>-3875</v>
      </c>
      <c r="AR15" s="319">
        <v>-9.9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28119681</v>
      </c>
      <c r="AP16" s="317">
        <v>57868</v>
      </c>
      <c r="AQ16" s="318">
        <v>64110</v>
      </c>
      <c r="AR16" s="319">
        <v>-9.6999999999999993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521</v>
      </c>
      <c r="AL21" s="1187"/>
      <c r="AM21" s="1187"/>
      <c r="AN21" s="1188"/>
      <c r="AO21" s="330">
        <v>5.71</v>
      </c>
      <c r="AP21" s="331">
        <v>6.37</v>
      </c>
      <c r="AQ21" s="332">
        <v>-0.66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522</v>
      </c>
      <c r="AL22" s="1187"/>
      <c r="AM22" s="1187"/>
      <c r="AN22" s="1188"/>
      <c r="AO22" s="335">
        <v>100.5</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22286716</v>
      </c>
      <c r="AP32" s="345">
        <v>45864</v>
      </c>
      <c r="AQ32" s="346">
        <v>36503</v>
      </c>
      <c r="AR32" s="347">
        <v>25.6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513</v>
      </c>
      <c r="AP33" s="345" t="s">
        <v>513</v>
      </c>
      <c r="AQ33" s="346">
        <v>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513</v>
      </c>
      <c r="AP34" s="345" t="s">
        <v>513</v>
      </c>
      <c r="AQ34" s="346">
        <v>76</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6546464</v>
      </c>
      <c r="AP35" s="345">
        <v>13472</v>
      </c>
      <c r="AQ35" s="346">
        <v>8582</v>
      </c>
      <c r="AR35" s="347">
        <v>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v>663151</v>
      </c>
      <c r="AP36" s="345">
        <v>1365</v>
      </c>
      <c r="AQ36" s="346">
        <v>400</v>
      </c>
      <c r="AR36" s="347">
        <v>241.3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v>570472</v>
      </c>
      <c r="AP37" s="345">
        <v>1174</v>
      </c>
      <c r="AQ37" s="346">
        <v>747</v>
      </c>
      <c r="AR37" s="347">
        <v>57.2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532</v>
      </c>
      <c r="AL38" s="1190"/>
      <c r="AM38" s="1190"/>
      <c r="AN38" s="1191"/>
      <c r="AO38" s="348" t="s">
        <v>513</v>
      </c>
      <c r="AP38" s="348" t="s">
        <v>513</v>
      </c>
      <c r="AQ38" s="349">
        <v>2</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533</v>
      </c>
      <c r="AL39" s="1190"/>
      <c r="AM39" s="1190"/>
      <c r="AN39" s="1191"/>
      <c r="AO39" s="345">
        <v>-7501821</v>
      </c>
      <c r="AP39" s="345">
        <v>-15438</v>
      </c>
      <c r="AQ39" s="346">
        <v>-7844</v>
      </c>
      <c r="AR39" s="347">
        <v>96.8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-14933939</v>
      </c>
      <c r="AP40" s="345">
        <v>-30733</v>
      </c>
      <c r="AQ40" s="346">
        <v>-28367</v>
      </c>
      <c r="AR40" s="347">
        <v>8.3000000000000007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7631043</v>
      </c>
      <c r="AP41" s="345">
        <v>15704</v>
      </c>
      <c r="AQ41" s="346">
        <v>10099</v>
      </c>
      <c r="AR41" s="347">
        <v>55.5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504</v>
      </c>
      <c r="AN49" s="1197" t="s">
        <v>538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17189326</v>
      </c>
      <c r="AN51" s="367">
        <v>34802</v>
      </c>
      <c r="AO51" s="368">
        <v>-29.5</v>
      </c>
      <c r="AP51" s="369">
        <v>46395</v>
      </c>
      <c r="AQ51" s="370">
        <v>-8.8000000000000007</v>
      </c>
      <c r="AR51" s="371">
        <v>-20.7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13017234</v>
      </c>
      <c r="AN52" s="375">
        <v>26355</v>
      </c>
      <c r="AO52" s="376">
        <v>-9</v>
      </c>
      <c r="AP52" s="377">
        <v>26304</v>
      </c>
      <c r="AQ52" s="378">
        <v>-5.4</v>
      </c>
      <c r="AR52" s="379">
        <v>-3.6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17559682</v>
      </c>
      <c r="AN53" s="367">
        <v>35695</v>
      </c>
      <c r="AO53" s="368">
        <v>2.6</v>
      </c>
      <c r="AP53" s="369">
        <v>48088</v>
      </c>
      <c r="AQ53" s="370">
        <v>3.6</v>
      </c>
      <c r="AR53" s="371">
        <v>-1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10143571</v>
      </c>
      <c r="AN54" s="375">
        <v>20620</v>
      </c>
      <c r="AO54" s="376">
        <v>-21.8</v>
      </c>
      <c r="AP54" s="377">
        <v>25183</v>
      </c>
      <c r="AQ54" s="378">
        <v>-4.3</v>
      </c>
      <c r="AR54" s="379">
        <v>-17.5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22103502</v>
      </c>
      <c r="AN55" s="367">
        <v>45089</v>
      </c>
      <c r="AO55" s="368">
        <v>26.3</v>
      </c>
      <c r="AP55" s="369">
        <v>46457</v>
      </c>
      <c r="AQ55" s="370">
        <v>-3.4</v>
      </c>
      <c r="AR55" s="371">
        <v>29.7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12714313</v>
      </c>
      <c r="AN56" s="375">
        <v>25936</v>
      </c>
      <c r="AO56" s="376">
        <v>25.8</v>
      </c>
      <c r="AP56" s="377">
        <v>24020</v>
      </c>
      <c r="AQ56" s="378">
        <v>-4.5999999999999996</v>
      </c>
      <c r="AR56" s="379">
        <v>30.4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17152109</v>
      </c>
      <c r="AN57" s="367">
        <v>35103</v>
      </c>
      <c r="AO57" s="368">
        <v>-22.1</v>
      </c>
      <c r="AP57" s="369">
        <v>51849</v>
      </c>
      <c r="AQ57" s="370">
        <v>11.6</v>
      </c>
      <c r="AR57" s="371">
        <v>-33.700000000000003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8139214</v>
      </c>
      <c r="AN58" s="375">
        <v>16658</v>
      </c>
      <c r="AO58" s="376">
        <v>-35.799999999999997</v>
      </c>
      <c r="AP58" s="377">
        <v>26326</v>
      </c>
      <c r="AQ58" s="378">
        <v>9.6</v>
      </c>
      <c r="AR58" s="379">
        <v>-45.4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10670142</v>
      </c>
      <c r="AN59" s="367">
        <v>21958</v>
      </c>
      <c r="AO59" s="368">
        <v>-37.4</v>
      </c>
      <c r="AP59" s="369">
        <v>52191</v>
      </c>
      <c r="AQ59" s="370">
        <v>0.7</v>
      </c>
      <c r="AR59" s="371">
        <v>-38.1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7034249</v>
      </c>
      <c r="AN60" s="375">
        <v>14476</v>
      </c>
      <c r="AO60" s="376">
        <v>-13.1</v>
      </c>
      <c r="AP60" s="377">
        <v>26807</v>
      </c>
      <c r="AQ60" s="378">
        <v>1.8</v>
      </c>
      <c r="AR60" s="379">
        <v>-14.9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16934952</v>
      </c>
      <c r="AN61" s="382">
        <v>34529</v>
      </c>
      <c r="AO61" s="383">
        <v>-12</v>
      </c>
      <c r="AP61" s="384">
        <v>48996</v>
      </c>
      <c r="AQ61" s="385">
        <v>0.7</v>
      </c>
      <c r="AR61" s="371">
        <v>-12.7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10209716</v>
      </c>
      <c r="AN62" s="375">
        <v>20809</v>
      </c>
      <c r="AO62" s="376">
        <v>-10.8</v>
      </c>
      <c r="AP62" s="377">
        <v>25728</v>
      </c>
      <c r="AQ62" s="378">
        <v>-0.6</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X0lUIYibbspg3lcq/b0516LEOWMCrQHRoITVM1G+xbmAU4oLp3YBMXmxJAgBkq9HlqcmWaIkdSt0/AFL+raAg==" saltValue="rPXQ52D/YmBu8dygXVdL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election activeCell="CN94" sqref="CN9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4lICktqDrBV6RFHy4HgKGG7LwtpiTL1YDmxEYp6TSwJiUKkl5guzoUY/3ioOqVqDEzQVIFeXxXd48spIgVHVwA==" saltValue="PstBxi2chz+W8O5j12ox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election activeCell="AE84" sqref="AE8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9txmTERFPJiqvUUaEILdtWFXszr1LbSi8XPI2ANZRB9tgbdzUVRYP2MPTiVCS3H5xcCYSX+rYLXlIxj0SO0Mbw==" saltValue="SGPeiDnLOX3dLGAHqoTl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1"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14.67</v>
      </c>
      <c r="G47" s="12">
        <v>14.2</v>
      </c>
      <c r="H47" s="12">
        <v>15.11</v>
      </c>
      <c r="I47" s="12">
        <v>15.64</v>
      </c>
      <c r="J47" s="13">
        <v>14.99</v>
      </c>
    </row>
    <row r="48" spans="2:10" ht="57.75" customHeight="1" x14ac:dyDescent="0.15">
      <c r="B48" s="14"/>
      <c r="C48" s="1202" t="s">
        <v>4</v>
      </c>
      <c r="D48" s="1202"/>
      <c r="E48" s="1203"/>
      <c r="F48" s="15">
        <v>1.5</v>
      </c>
      <c r="G48" s="16">
        <v>1.87</v>
      </c>
      <c r="H48" s="16">
        <v>2.37</v>
      </c>
      <c r="I48" s="16">
        <v>2.66</v>
      </c>
      <c r="J48" s="17">
        <v>2.87</v>
      </c>
    </row>
    <row r="49" spans="2:10" ht="57.75" customHeight="1" thickBot="1" x14ac:dyDescent="0.2">
      <c r="B49" s="18"/>
      <c r="C49" s="1204" t="s">
        <v>5</v>
      </c>
      <c r="D49" s="1204"/>
      <c r="E49" s="1205"/>
      <c r="F49" s="19" t="s">
        <v>559</v>
      </c>
      <c r="G49" s="20" t="s">
        <v>560</v>
      </c>
      <c r="H49" s="20">
        <v>1.67</v>
      </c>
      <c r="I49" s="20">
        <v>0.91</v>
      </c>
      <c r="J49" s="21" t="s">
        <v>561</v>
      </c>
    </row>
    <row r="50" spans="2:10" ht="13.5" customHeight="1" x14ac:dyDescent="0.15"/>
  </sheetData>
  <sheetProtection algorithmName="SHA-512" hashValue="o7z8/JUYMNqd5UAi7VN/Au6N31pYu9FOz2M1nxRM3vIGc3nJfwTb+CopTpBrhgR6z13YVXhD8PtufED4M+BKEg==" saltValue="3FHmNrum0bIkOLj1uwju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0000011688 植田 惇志</dc:creator>
  <cp:lastModifiedBy>東大阪市</cp:lastModifiedBy>
  <cp:lastPrinted>2022-03-18T00:17:03Z</cp:lastPrinted>
  <dcterms:created xsi:type="dcterms:W3CDTF">2022-03-17T08:21:25Z</dcterms:created>
  <dcterms:modified xsi:type="dcterms:W3CDTF">2022-03-22T02:03:50Z</dcterms:modified>
</cp:coreProperties>
</file>